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mefgovit-my.sharepoint.com/personal/carlo_iannone_rgs_tesoro_it/Documents/new dati carlo/SESD new/PNRR riforma 1.15/NORMA PILOTA/RACCORDI PDC UNICO ALTRI PDC/PDF e ORIGINALI PER RED 21 luglio (modelli)/"/>
    </mc:Choice>
  </mc:AlternateContent>
  <xr:revisionPtr revIDLastSave="30" documentId="13_ncr:1_{0D7FA05C-0FB2-4CE5-B1B0-8C0EA89C59DF}" xr6:coauthVersionLast="47" xr6:coauthVersionMax="47" xr10:uidLastSave="{41568F4B-FD07-404E-919E-5B762BA8BD7B}"/>
  <bookViews>
    <workbookView xWindow="-28920" yWindow="-120" windowWidth="29040" windowHeight="15720" tabRatio="1000" xr2:uid="{56DE3D39-4817-4812-AF62-77EBFD214559}"/>
  </bookViews>
  <sheets>
    <sheet name="1 PdC DLGS 118_2011_PE e PP" sheetId="1" r:id="rId1"/>
    <sheet name="2 Pdc unico (segm A)" sheetId="10" r:id="rId2"/>
    <sheet name="3 Stato Patrimoniale-All1ITAS1 " sheetId="9" r:id="rId3"/>
    <sheet name="4 Schema aggiuntivo SP" sheetId="22" r:id="rId4"/>
    <sheet name="5 Conto Economico-All2 ITAS1" sheetId="8" r:id="rId5"/>
    <sheet name="6 Pdc unico completo" sheetId="26" r:id="rId6"/>
  </sheets>
  <externalReferences>
    <externalReference r:id="rId7"/>
  </externalReferences>
  <definedNames>
    <definedName name="_xlnm._FilterDatabase" localSheetId="0" hidden="1">'1 PdC DLGS 118_2011_PE e PP'!$A$2:$R$5622</definedName>
    <definedName name="_xlnm._FilterDatabase" localSheetId="1" hidden="1">'2 Pdc unico (segm A)'!$A$3:$N$723</definedName>
    <definedName name="_xlnm._FilterDatabase" localSheetId="5" hidden="1">'6 Pdc unico completo'!$A$3:$L$2738</definedName>
    <definedName name="_xlnm.Print_Area" localSheetId="0">'1 PdC DLGS 118_2011_PE e PP'!$A$1:$I$5623</definedName>
    <definedName name="_xlnm.Print_Area" localSheetId="1">'2 Pdc unico (segm A)'!$A$1:$N$629</definedName>
    <definedName name="_xlnm.Print_Area" localSheetId="2">'3 Stato Patrimoniale-All1ITAS1 '!$A$1:$C$165</definedName>
    <definedName name="_xlnm.Print_Area" localSheetId="3">'4 Schema aggiuntivo SP'!$A$1:$C$85</definedName>
    <definedName name="_xlnm.Print_Area" localSheetId="4">'5 Conto Economico-All2 ITAS1'!$A$1:$C$55</definedName>
    <definedName name="_xlnm.Print_Area" localSheetId="5">'6 Pdc unico completo'!$A$1:$L$2739</definedName>
    <definedName name="asspa" localSheetId="5">#REF!</definedName>
    <definedName name="asspa">#REF!</definedName>
    <definedName name="ASSPAc" localSheetId="5">#REF!</definedName>
    <definedName name="ASSPAc">#REF!</definedName>
    <definedName name="asstot" localSheetId="5">#REF!</definedName>
    <definedName name="asstot">#REF!</definedName>
    <definedName name="crediti" localSheetId="5">#REF!</definedName>
    <definedName name="crediti">#REF!</definedName>
    <definedName name="dareavere" localSheetId="5">#REF!</definedName>
    <definedName name="dareavere">#REF!</definedName>
    <definedName name="DEBFLUT" localSheetId="5">#REF!</definedName>
    <definedName name="DEBFLUT">#REF!</definedName>
    <definedName name="debiti" localSheetId="5">#REF!</definedName>
    <definedName name="debiti">#REF!</definedName>
    <definedName name="ff" localSheetId="5">#REF!</definedName>
    <definedName name="ff">#REF!</definedName>
    <definedName name="fogl_q" localSheetId="5">#REF!</definedName>
    <definedName name="fogl_q">#REF!</definedName>
    <definedName name="hh" localSheetId="5">#REF!</definedName>
    <definedName name="hh">#REF!</definedName>
    <definedName name="MOD.21" localSheetId="5">#REF!</definedName>
    <definedName name="MOD.21">[1]INS.DATI!#REF!</definedName>
    <definedName name="MOD.48T" localSheetId="5">#REF!</definedName>
    <definedName name="MOD.48T">[1]INS.DATI!#REF!</definedName>
    <definedName name="MOD.61TER.T5.EE" localSheetId="5">#REF!</definedName>
    <definedName name="MOD.61TER.T5.EE">[1]INS.DATI!#REF!</definedName>
    <definedName name="NewTable0" localSheetId="5">#REF!</definedName>
    <definedName name="NewTable0">#REF!</definedName>
    <definedName name="NewTable1" localSheetId="5">#REF!</definedName>
    <definedName name="NewTable1">#REF!</definedName>
    <definedName name="NewTable4" localSheetId="5">#REF!</definedName>
    <definedName name="NewTable4">#REF!</definedName>
    <definedName name="NewTable6" localSheetId="5">#REF!</definedName>
    <definedName name="NewTable6">#REF!</definedName>
    <definedName name="PA" localSheetId="5">#REF!</definedName>
    <definedName name="PA">#REF!</definedName>
    <definedName name="PORTAFOGLIO" localSheetId="5">#REF!</definedName>
    <definedName name="PORTAFOGLIO">[1]INS.DATI!#REF!</definedName>
    <definedName name="ppp" localSheetId="5">#REF!</definedName>
    <definedName name="ppp">#REF!</definedName>
    <definedName name="pppp" localSheetId="5">#REF!</definedName>
    <definedName name="pppp">#REF!</definedName>
    <definedName name="pppppppp" localSheetId="5">#REF!</definedName>
    <definedName name="pppppppp">#REF!</definedName>
    <definedName name="pppppppppp" localSheetId="5">#REF!</definedName>
    <definedName name="pppppppppp">#REF!</definedName>
    <definedName name="prevpa" localSheetId="5">#REF!</definedName>
    <definedName name="prevpa">#REF!</definedName>
    <definedName name="prevpac" localSheetId="5">#REF!</definedName>
    <definedName name="prevpac">#REF!</definedName>
    <definedName name="prevtot" localSheetId="5">#REF!</definedName>
    <definedName name="prevtot">#REF!</definedName>
    <definedName name="prevtotcons" localSheetId="5">#REF!</definedName>
    <definedName name="prevtotcons">#REF!</definedName>
    <definedName name="Query6" localSheetId="5">#REF!</definedName>
    <definedName name="Query6">#REF!</definedName>
    <definedName name="sanpa" localSheetId="5">#REF!</definedName>
    <definedName name="sanpa">#REF!</definedName>
    <definedName name="sanpac" localSheetId="5">#REF!</definedName>
    <definedName name="sanpac">#REF!</definedName>
    <definedName name="_xlnm.Print_Titles" localSheetId="0">'1 PdC DLGS 118_2011_PE e PP'!$1:$2</definedName>
    <definedName name="_xlnm.Print_Titles" localSheetId="1">'2 Pdc unico (segm A)'!$1:$3</definedName>
    <definedName name="_xlnm.Print_Titles" localSheetId="2">'3 Stato Patrimoniale-All1ITAS1 '!$1:$1</definedName>
    <definedName name="_xlnm.Print_Titles" localSheetId="3">'4 Schema aggiuntivo SP'!$1:$1</definedName>
    <definedName name="_xlnm.Print_Titles" localSheetId="4">'5 Conto Economico-All2 ITAS1'!$1:$1</definedName>
    <definedName name="_xlnm.Print_Titles" localSheetId="5">'6 Pdc unico completo'!$1:$3</definedName>
    <definedName name="TOTALE" localSheetId="5">#REF!</definedName>
    <definedName name="TOTALE">#REF!</definedName>
    <definedName name="TOTALE__PUBBLICA__AMMINISTRAZIONE______CONSOLIDATO" localSheetId="5">#REF!</definedName>
    <definedName name="TOTALE__PUBBLICA__AMMINISTRAZIONE______CONSOLIDAT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38" i="26" l="1"/>
  <c r="G2737" i="26"/>
  <c r="G2736" i="26"/>
  <c r="G2735" i="26"/>
  <c r="G2734" i="26"/>
  <c r="G2733" i="26"/>
  <c r="G2732" i="26"/>
  <c r="G2731" i="26"/>
  <c r="G2730" i="26"/>
  <c r="G2729" i="26"/>
  <c r="G2728" i="26"/>
  <c r="G2727" i="26"/>
  <c r="G2726" i="26"/>
  <c r="G2725" i="26"/>
  <c r="G2724" i="26"/>
  <c r="G2723" i="26"/>
  <c r="G2722" i="26"/>
  <c r="G2721" i="26"/>
  <c r="G2720" i="26"/>
  <c r="G2719" i="26"/>
  <c r="G2718" i="26"/>
  <c r="G2717" i="26"/>
  <c r="G2716" i="26"/>
  <c r="G2715" i="26"/>
  <c r="G2714" i="26"/>
  <c r="G2713" i="26"/>
  <c r="G2712" i="26"/>
  <c r="G2711" i="26"/>
  <c r="G2710" i="26"/>
  <c r="G2709" i="26"/>
  <c r="G2708" i="26"/>
  <c r="G2707" i="26"/>
  <c r="G2706" i="26"/>
  <c r="G2705" i="26"/>
  <c r="G2704" i="26"/>
  <c r="G2703" i="26"/>
  <c r="G2702" i="26"/>
  <c r="G2701" i="26"/>
  <c r="G2700" i="26"/>
  <c r="G2699" i="26"/>
  <c r="G2698" i="26"/>
  <c r="G2697" i="26"/>
  <c r="G2696" i="26"/>
  <c r="G2695" i="26"/>
  <c r="G2694" i="26"/>
  <c r="G2693" i="26"/>
  <c r="G2692" i="26"/>
  <c r="G2691" i="26"/>
  <c r="G2690" i="26"/>
  <c r="G2689" i="26"/>
  <c r="G2688" i="26"/>
  <c r="G2687" i="26"/>
  <c r="G2686" i="26"/>
  <c r="G2685" i="26"/>
  <c r="G2684" i="26"/>
  <c r="G2683" i="26"/>
  <c r="G2682" i="26"/>
  <c r="G2681" i="26"/>
  <c r="G2680" i="26"/>
  <c r="G2679" i="26"/>
  <c r="G2678" i="26"/>
  <c r="G2677" i="26"/>
  <c r="G2676" i="26"/>
  <c r="G2675" i="26"/>
  <c r="G2674" i="26"/>
  <c r="G2673" i="26"/>
  <c r="G2672" i="26"/>
  <c r="G2671" i="26"/>
  <c r="G2670" i="26"/>
  <c r="G2669" i="26"/>
  <c r="G2668" i="26"/>
  <c r="G2667" i="26"/>
  <c r="G2666" i="26"/>
  <c r="G2665" i="26"/>
  <c r="G2664" i="26"/>
  <c r="G2663" i="26"/>
  <c r="G2662" i="26"/>
  <c r="G2661" i="26"/>
  <c r="G2660" i="26"/>
  <c r="G2659" i="26"/>
  <c r="G2658" i="26"/>
  <c r="G2657" i="26"/>
  <c r="G2656" i="26"/>
  <c r="G2655" i="26"/>
  <c r="G2654" i="26"/>
  <c r="G2653" i="26"/>
  <c r="G2652" i="26"/>
  <c r="G2651" i="26"/>
  <c r="G2650" i="26"/>
  <c r="G2649" i="26"/>
  <c r="G2648" i="26"/>
  <c r="G2647" i="26"/>
  <c r="G2646" i="26"/>
  <c r="G2645" i="26"/>
  <c r="G2644" i="26"/>
  <c r="G2643" i="26"/>
  <c r="G2642" i="26"/>
  <c r="G2641" i="26"/>
  <c r="G2640" i="26"/>
  <c r="G2639" i="26"/>
  <c r="G2638" i="26"/>
  <c r="G2637" i="26"/>
  <c r="G2636" i="26"/>
  <c r="G2635" i="26"/>
  <c r="G2634" i="26"/>
  <c r="G2633" i="26"/>
  <c r="G2632" i="26"/>
  <c r="G2631" i="26"/>
  <c r="G2630" i="26"/>
  <c r="G2629" i="26"/>
  <c r="G2628" i="26"/>
  <c r="G2627" i="26"/>
  <c r="G2626" i="26"/>
  <c r="G2625" i="26"/>
  <c r="G2624" i="26"/>
  <c r="G2623" i="26"/>
  <c r="G2622" i="26"/>
  <c r="G2621" i="26"/>
  <c r="G2620" i="26"/>
  <c r="G2619" i="26"/>
  <c r="G2618" i="26"/>
  <c r="G2617" i="26"/>
  <c r="G2616" i="26"/>
  <c r="G2615" i="26"/>
  <c r="G2614" i="26"/>
  <c r="G2613" i="26"/>
  <c r="G2612" i="26"/>
  <c r="G2611" i="26"/>
  <c r="G2610" i="26"/>
  <c r="G2609" i="26"/>
  <c r="G2608" i="26"/>
  <c r="G2607" i="26"/>
  <c r="G2606" i="26"/>
  <c r="G2605" i="26"/>
  <c r="G2604" i="26"/>
  <c r="G2603" i="26"/>
  <c r="G2602" i="26"/>
  <c r="G2601" i="26"/>
  <c r="G2600" i="26"/>
  <c r="G2599" i="26"/>
  <c r="G2598" i="26"/>
  <c r="G2597" i="26"/>
  <c r="G2596" i="26"/>
  <c r="G2595" i="26"/>
  <c r="G2594" i="26"/>
  <c r="G2593" i="26"/>
  <c r="G2592" i="26"/>
  <c r="G2591" i="26"/>
  <c r="G2590" i="26"/>
  <c r="G2589" i="26"/>
  <c r="G2588" i="26"/>
  <c r="G2587" i="26"/>
  <c r="G2586" i="26"/>
  <c r="G2585" i="26"/>
  <c r="G2584" i="26"/>
  <c r="G2583" i="26"/>
  <c r="G2582" i="26"/>
  <c r="G2581" i="26"/>
  <c r="G2580" i="26"/>
  <c r="G2579" i="26"/>
  <c r="G2578" i="26"/>
  <c r="G2577" i="26"/>
  <c r="G2576" i="26"/>
  <c r="G2575" i="26"/>
  <c r="G2574" i="26"/>
  <c r="G2573" i="26"/>
  <c r="G2572" i="26"/>
  <c r="G2571" i="26"/>
  <c r="G2570" i="26"/>
  <c r="G2569" i="26"/>
  <c r="G2568" i="26"/>
  <c r="G2567" i="26"/>
  <c r="G2566" i="26"/>
  <c r="G2565" i="26"/>
  <c r="G2564" i="26"/>
  <c r="G2563" i="26"/>
  <c r="G2562" i="26"/>
  <c r="G2561" i="26"/>
  <c r="G2560" i="26"/>
  <c r="G2559" i="26"/>
  <c r="G2558" i="26"/>
  <c r="G2557" i="26"/>
  <c r="G2556" i="26"/>
  <c r="G2555" i="26"/>
  <c r="G2554" i="26"/>
  <c r="G2553" i="26"/>
  <c r="G2552" i="26"/>
  <c r="G2551" i="26"/>
  <c r="G2550" i="26"/>
  <c r="G2549" i="26"/>
  <c r="G2548" i="26"/>
  <c r="G2547" i="26"/>
  <c r="G2546" i="26"/>
  <c r="G2545" i="26"/>
  <c r="G2544" i="26"/>
  <c r="G2543" i="26"/>
  <c r="G2542" i="26"/>
  <c r="G2541" i="26"/>
  <c r="G2540" i="26"/>
  <c r="G2539" i="26"/>
  <c r="G2538" i="26"/>
  <c r="G2537" i="26"/>
  <c r="G2536" i="26"/>
  <c r="G2535" i="26"/>
  <c r="G2534" i="26"/>
  <c r="G2533" i="26"/>
  <c r="G2532" i="26"/>
  <c r="G2531" i="26"/>
  <c r="G2530" i="26"/>
  <c r="G2529" i="26"/>
  <c r="G2528" i="26"/>
  <c r="G2527" i="26"/>
  <c r="G2526" i="26"/>
  <c r="G2525" i="26"/>
  <c r="G2524" i="26"/>
  <c r="G2523" i="26"/>
  <c r="G2522" i="26"/>
  <c r="G2521" i="26"/>
  <c r="G2520" i="26"/>
  <c r="G2519" i="26"/>
  <c r="G2518" i="26"/>
  <c r="G2517" i="26"/>
  <c r="G2516" i="26"/>
  <c r="G2515" i="26"/>
  <c r="G2514" i="26"/>
  <c r="G2513" i="26"/>
  <c r="G2512" i="26"/>
  <c r="G2511" i="26"/>
  <c r="G2510" i="26"/>
  <c r="G2509" i="26"/>
  <c r="G2508" i="26"/>
  <c r="G2507" i="26"/>
  <c r="G2506" i="26"/>
  <c r="G2505" i="26"/>
  <c r="G2504" i="26"/>
  <c r="G2503" i="26"/>
  <c r="G2502" i="26"/>
  <c r="G2501" i="26"/>
  <c r="G2500" i="26"/>
  <c r="G2499" i="26"/>
  <c r="G2498" i="26"/>
  <c r="G2497" i="26"/>
  <c r="G2496" i="26"/>
  <c r="G2495" i="26"/>
  <c r="G2494" i="26"/>
  <c r="G2493" i="26"/>
  <c r="G2492" i="26"/>
  <c r="G2491" i="26"/>
  <c r="G2490" i="26"/>
  <c r="G2489" i="26"/>
  <c r="G2488" i="26"/>
  <c r="G2487" i="26"/>
  <c r="G2486" i="26"/>
  <c r="G2485" i="26"/>
  <c r="G2484" i="26"/>
  <c r="G2483" i="26"/>
  <c r="G2482" i="26"/>
  <c r="G2481" i="26"/>
  <c r="G2480" i="26"/>
  <c r="G2479" i="26"/>
  <c r="G2478" i="26"/>
  <c r="G2477" i="26"/>
  <c r="G2476" i="26"/>
  <c r="G2475" i="26"/>
  <c r="G2474" i="26"/>
  <c r="G2473" i="26"/>
  <c r="G2472" i="26"/>
  <c r="G2471" i="26"/>
  <c r="G2470" i="26"/>
  <c r="G2469" i="26"/>
  <c r="G2468" i="26"/>
  <c r="G2467" i="26"/>
  <c r="G2466" i="26"/>
  <c r="G2465" i="26"/>
  <c r="G2464" i="26"/>
  <c r="G2463" i="26"/>
  <c r="G2462" i="26"/>
  <c r="G2461" i="26"/>
  <c r="G2460" i="26"/>
  <c r="G2459" i="26"/>
  <c r="G2458" i="26"/>
  <c r="G2457" i="26"/>
  <c r="G2456" i="26"/>
  <c r="G2455" i="26"/>
  <c r="G2454" i="26"/>
  <c r="G2453" i="26"/>
  <c r="G2452" i="26"/>
  <c r="G2451" i="26"/>
  <c r="G2450" i="26"/>
  <c r="G2449" i="26"/>
  <c r="G2448" i="26"/>
  <c r="G2447" i="26"/>
  <c r="G2446" i="26"/>
  <c r="G2445" i="26"/>
  <c r="G2444" i="26"/>
  <c r="G2443" i="26"/>
  <c r="G2442" i="26"/>
  <c r="G2441" i="26"/>
  <c r="G2440" i="26"/>
  <c r="G2439" i="26"/>
  <c r="G2438" i="26"/>
  <c r="G2437" i="26"/>
  <c r="G2436" i="26"/>
  <c r="G2435" i="26"/>
  <c r="G2434" i="26"/>
  <c r="G2433" i="26"/>
  <c r="G2432" i="26"/>
  <c r="G2431" i="26"/>
  <c r="G2430" i="26"/>
  <c r="G2429" i="26"/>
  <c r="G2428" i="26"/>
  <c r="G2427" i="26"/>
  <c r="G2426" i="26"/>
  <c r="G2425" i="26"/>
  <c r="G2424" i="26"/>
  <c r="G2423" i="26"/>
  <c r="G2422" i="26"/>
  <c r="G2421" i="26"/>
  <c r="G2420" i="26"/>
  <c r="G2419" i="26"/>
  <c r="G2418" i="26"/>
  <c r="G2417" i="26"/>
  <c r="G2416" i="26"/>
  <c r="G2415" i="26"/>
  <c r="G2414" i="26"/>
  <c r="G2413" i="26"/>
  <c r="G2412" i="26"/>
  <c r="G2411" i="26"/>
  <c r="G2410" i="26"/>
  <c r="G2409" i="26"/>
  <c r="G2408" i="26"/>
  <c r="G2407" i="26"/>
  <c r="G2406" i="26"/>
  <c r="G2405" i="26"/>
  <c r="G2404" i="26"/>
  <c r="G2403" i="26"/>
  <c r="G2402" i="26"/>
  <c r="G2401" i="26"/>
  <c r="G2400" i="26"/>
  <c r="G2399" i="26"/>
  <c r="G2398" i="26"/>
  <c r="G2397" i="26"/>
  <c r="G2396" i="26"/>
  <c r="G2395" i="26"/>
  <c r="G2394" i="26"/>
  <c r="G2393" i="26"/>
  <c r="G2392" i="26"/>
  <c r="G2391" i="26"/>
  <c r="G2390" i="26"/>
  <c r="G2389" i="26"/>
  <c r="G2388" i="26"/>
  <c r="G2387" i="26"/>
  <c r="G2386" i="26"/>
  <c r="G2385" i="26"/>
  <c r="G2384" i="26"/>
  <c r="G2383" i="26"/>
  <c r="G2382" i="26"/>
  <c r="G2381" i="26"/>
  <c r="G2380" i="26"/>
  <c r="G2379" i="26"/>
  <c r="G2378" i="26"/>
  <c r="G2377" i="26"/>
  <c r="G2376" i="26"/>
  <c r="G2375" i="26"/>
  <c r="G2374" i="26"/>
  <c r="G2373" i="26"/>
  <c r="G2372" i="26"/>
  <c r="G2371" i="26"/>
  <c r="G2370" i="26"/>
  <c r="G2369" i="26"/>
  <c r="G2368" i="26"/>
  <c r="G2367" i="26"/>
  <c r="G2366" i="26"/>
  <c r="G2365" i="26"/>
  <c r="G2364" i="26"/>
  <c r="G2363" i="26"/>
  <c r="G2362" i="26"/>
  <c r="G2361" i="26"/>
  <c r="G2360" i="26"/>
  <c r="G2359" i="26"/>
  <c r="G2358" i="26"/>
  <c r="G2357" i="26"/>
  <c r="G2356" i="26"/>
  <c r="G2355" i="26"/>
  <c r="G2354" i="26"/>
  <c r="G2353" i="26"/>
  <c r="G2352" i="26"/>
  <c r="G2351" i="26"/>
  <c r="G2350" i="26"/>
  <c r="G2349" i="26"/>
  <c r="G2348" i="26"/>
  <c r="G2347" i="26"/>
  <c r="G2346" i="26"/>
  <c r="G2345" i="26"/>
  <c r="G2344" i="26"/>
  <c r="G2343" i="26"/>
  <c r="G2342" i="26"/>
  <c r="G2341" i="26"/>
  <c r="G2340" i="26"/>
  <c r="G2339" i="26"/>
  <c r="G2338" i="26"/>
  <c r="G2337" i="26"/>
  <c r="G2336" i="26"/>
  <c r="G2335" i="26"/>
  <c r="G2334" i="26"/>
  <c r="G2333" i="26"/>
  <c r="G2332" i="26"/>
  <c r="G2331" i="26"/>
  <c r="G2330" i="26"/>
  <c r="G2329" i="26"/>
  <c r="G2328" i="26"/>
  <c r="G2327" i="26"/>
  <c r="G2326" i="26"/>
  <c r="G2325" i="26"/>
  <c r="G2324" i="26"/>
  <c r="G2323" i="26"/>
  <c r="G2322" i="26"/>
  <c r="G2321" i="26"/>
  <c r="G2320" i="26"/>
  <c r="G2319" i="26"/>
  <c r="G2318" i="26"/>
  <c r="G2317" i="26"/>
  <c r="G2316" i="26"/>
  <c r="G2315" i="26"/>
  <c r="G2314" i="26"/>
  <c r="G2313" i="26"/>
  <c r="G2312" i="26"/>
  <c r="G2311" i="26"/>
  <c r="G2310" i="26"/>
  <c r="G2309" i="26"/>
  <c r="G2308" i="26"/>
  <c r="G2307" i="26"/>
  <c r="G2306" i="26"/>
  <c r="G2305" i="26"/>
  <c r="G2304" i="26"/>
  <c r="G2303" i="26"/>
  <c r="G2302" i="26"/>
  <c r="G2301" i="26"/>
  <c r="G2300" i="26"/>
  <c r="G2299" i="26"/>
  <c r="G2298" i="26"/>
  <c r="G2297" i="26"/>
  <c r="G2296" i="26"/>
  <c r="G2295" i="26"/>
  <c r="G2294" i="26"/>
  <c r="G2293" i="26"/>
  <c r="G2292" i="26"/>
  <c r="G2291" i="26"/>
  <c r="G2290" i="26"/>
  <c r="G2289" i="26"/>
  <c r="G2288" i="26"/>
  <c r="G2287" i="26"/>
  <c r="G2286" i="26"/>
  <c r="G2285" i="26"/>
  <c r="G2284" i="26"/>
  <c r="G2283" i="26"/>
  <c r="G2282" i="26"/>
  <c r="G2281" i="26"/>
  <c r="G2280" i="26"/>
  <c r="G2279" i="26"/>
  <c r="G2278" i="26"/>
  <c r="G2277" i="26"/>
  <c r="G2276" i="26"/>
  <c r="G2275" i="26"/>
  <c r="G2274" i="26"/>
  <c r="G2273" i="26"/>
  <c r="G2272" i="26"/>
  <c r="G2271" i="26"/>
  <c r="G2270" i="26"/>
  <c r="G2269" i="26"/>
  <c r="G2268" i="26"/>
  <c r="G2267" i="26"/>
  <c r="G2266" i="26"/>
  <c r="G2265" i="26"/>
  <c r="G2264" i="26"/>
  <c r="G2263" i="26"/>
  <c r="G2262" i="26"/>
  <c r="G2261" i="26"/>
  <c r="G2260" i="26"/>
  <c r="G2259" i="26"/>
  <c r="G2258" i="26"/>
  <c r="G2257" i="26"/>
  <c r="G2256" i="26"/>
  <c r="G2255" i="26"/>
  <c r="G2254" i="26"/>
  <c r="G2253" i="26"/>
  <c r="G2252" i="26"/>
  <c r="G2251" i="26"/>
  <c r="G2250" i="26"/>
  <c r="G2249" i="26"/>
  <c r="G2248" i="26"/>
  <c r="G2247" i="26"/>
  <c r="G2246" i="26"/>
  <c r="G2245" i="26"/>
  <c r="G2244" i="26"/>
  <c r="G2243" i="26"/>
  <c r="G2242" i="26"/>
  <c r="G2241" i="26"/>
  <c r="G2240" i="26"/>
  <c r="G2239" i="26"/>
  <c r="G2238" i="26"/>
  <c r="G2237" i="26"/>
  <c r="G2236" i="26"/>
  <c r="G2235" i="26"/>
  <c r="G2234" i="26"/>
  <c r="G2233" i="26"/>
  <c r="G2232" i="26"/>
  <c r="G2231" i="26"/>
  <c r="G2230" i="26"/>
  <c r="G2229" i="26"/>
  <c r="G2228" i="26"/>
  <c r="G2227" i="26"/>
  <c r="G2226" i="26"/>
  <c r="G2225" i="26"/>
  <c r="G2224" i="26"/>
  <c r="G2223" i="26"/>
  <c r="G2222" i="26"/>
  <c r="G2221" i="26"/>
  <c r="G2220" i="26"/>
  <c r="G2219" i="26"/>
  <c r="G2218" i="26"/>
  <c r="G2217" i="26"/>
  <c r="G2216" i="26"/>
  <c r="G2215" i="26"/>
  <c r="G2214" i="26"/>
  <c r="G2213" i="26"/>
  <c r="G2212" i="26"/>
  <c r="G2211" i="26"/>
  <c r="G2210" i="26"/>
  <c r="G2209" i="26"/>
  <c r="G2208" i="26"/>
  <c r="G2207" i="26"/>
  <c r="G2206" i="26"/>
  <c r="G2205" i="26"/>
  <c r="G2204" i="26"/>
  <c r="G2203" i="26"/>
  <c r="G2202" i="26"/>
  <c r="G2201" i="26"/>
  <c r="G2200" i="26"/>
  <c r="G2199" i="26"/>
  <c r="G2198" i="26"/>
  <c r="G2197" i="26"/>
  <c r="G2196" i="26"/>
  <c r="G2195" i="26"/>
  <c r="G2194" i="26"/>
  <c r="G2193" i="26"/>
  <c r="G2192" i="26"/>
  <c r="G2191" i="26"/>
  <c r="G2190" i="26"/>
  <c r="G2189" i="26"/>
  <c r="G2188" i="26"/>
  <c r="G2187" i="26"/>
  <c r="G2186" i="26"/>
  <c r="G2185" i="26"/>
  <c r="G2184" i="26"/>
  <c r="G2183" i="26"/>
  <c r="G2182" i="26"/>
  <c r="G2181" i="26"/>
  <c r="G2180" i="26"/>
  <c r="G2179" i="26"/>
  <c r="G2178" i="26"/>
  <c r="G2177" i="26"/>
  <c r="G2176" i="26"/>
  <c r="G2175" i="26"/>
  <c r="G2174" i="26"/>
  <c r="G2173" i="26"/>
  <c r="G2172" i="26"/>
  <c r="G2171" i="26"/>
  <c r="G2170" i="26"/>
  <c r="G2169" i="26"/>
  <c r="G2168" i="26"/>
  <c r="G2167" i="26"/>
  <c r="G2166" i="26"/>
  <c r="G2165" i="26"/>
  <c r="G2164" i="26"/>
  <c r="G2163" i="26"/>
  <c r="G2162" i="26"/>
  <c r="G2161" i="26"/>
  <c r="G2160" i="26"/>
  <c r="G2159" i="26"/>
  <c r="G2158" i="26"/>
  <c r="G2157" i="26"/>
  <c r="G2156" i="26"/>
  <c r="G2155" i="26"/>
  <c r="G2154" i="26"/>
  <c r="G2153" i="26"/>
  <c r="G2152" i="26"/>
  <c r="G2151" i="26"/>
  <c r="G2150" i="26"/>
  <c r="G2149" i="26"/>
  <c r="G2148" i="26"/>
  <c r="G2147" i="26"/>
  <c r="G2146" i="26"/>
  <c r="G2145" i="26"/>
  <c r="G2144" i="26"/>
  <c r="G2143" i="26"/>
  <c r="G2142" i="26"/>
  <c r="G2141" i="26"/>
  <c r="G2140" i="26"/>
  <c r="G2139" i="26"/>
  <c r="G2138" i="26"/>
  <c r="G2137" i="26"/>
  <c r="G2136" i="26"/>
  <c r="G2135" i="26"/>
  <c r="G2134" i="26"/>
  <c r="G2133" i="26"/>
  <c r="G2132" i="26"/>
  <c r="G2131" i="26"/>
  <c r="G2130" i="26"/>
  <c r="G2129" i="26"/>
  <c r="G2128" i="26"/>
  <c r="G2127" i="26"/>
  <c r="G2126" i="26"/>
  <c r="G2125" i="26"/>
  <c r="G2124" i="26"/>
  <c r="G2123" i="26"/>
  <c r="G2122" i="26"/>
  <c r="G2121" i="26"/>
  <c r="G2120" i="26"/>
  <c r="G2119" i="26"/>
  <c r="G2118" i="26"/>
  <c r="G2117" i="26"/>
  <c r="G2116" i="26"/>
  <c r="G2115" i="26"/>
  <c r="G2114" i="26"/>
  <c r="G2113" i="26"/>
  <c r="G2112" i="26"/>
  <c r="G2111" i="26"/>
  <c r="G2110" i="26"/>
  <c r="G2109" i="26"/>
  <c r="G2108" i="26"/>
  <c r="G2107" i="26"/>
  <c r="G2106" i="26"/>
  <c r="G2105" i="26"/>
  <c r="G2104" i="26"/>
  <c r="G2103" i="26"/>
  <c r="G2102" i="26"/>
  <c r="G2101" i="26"/>
  <c r="G2100" i="26"/>
  <c r="G2099" i="26"/>
  <c r="G2098" i="26"/>
  <c r="G2097" i="26"/>
  <c r="G2096" i="26"/>
  <c r="G2095" i="26"/>
  <c r="G2094" i="26"/>
  <c r="G2093" i="26"/>
  <c r="G2092" i="26"/>
  <c r="G2091" i="26"/>
  <c r="G2090" i="26"/>
  <c r="G2089" i="26"/>
  <c r="G2088" i="26"/>
  <c r="G2087" i="26"/>
  <c r="G2086" i="26"/>
  <c r="G2085" i="26"/>
  <c r="G2084" i="26"/>
  <c r="G2083" i="26"/>
  <c r="G2082" i="26"/>
  <c r="G2081" i="26"/>
  <c r="G2080" i="26"/>
  <c r="G2079" i="26"/>
  <c r="G2078" i="26"/>
  <c r="G2077" i="26"/>
  <c r="G2076" i="26"/>
  <c r="G2075" i="26"/>
  <c r="G2074" i="26"/>
  <c r="G2073" i="26"/>
  <c r="G2072" i="26"/>
  <c r="G2071" i="26"/>
  <c r="G2070" i="26"/>
  <c r="G2069" i="26"/>
  <c r="G2068" i="26"/>
  <c r="G2067" i="26"/>
  <c r="G2066" i="26"/>
  <c r="G2065" i="26"/>
  <c r="G2064" i="26"/>
  <c r="G2063" i="26"/>
  <c r="G2062" i="26"/>
  <c r="G2061" i="26"/>
  <c r="G2060" i="26"/>
  <c r="G2059" i="26"/>
  <c r="G2058" i="26"/>
  <c r="G2057" i="26"/>
  <c r="G2056" i="26"/>
  <c r="G2055" i="26"/>
  <c r="G2054" i="26"/>
  <c r="G2053" i="26"/>
  <c r="G2052" i="26"/>
  <c r="G2051" i="26"/>
  <c r="G2050" i="26"/>
  <c r="G2049" i="26"/>
  <c r="G2048" i="26"/>
  <c r="G2047" i="26"/>
  <c r="G2046" i="26"/>
  <c r="G2045" i="26"/>
  <c r="G2044" i="26"/>
  <c r="G2043" i="26"/>
  <c r="G2042" i="26"/>
  <c r="G2041" i="26"/>
  <c r="G2040" i="26"/>
  <c r="G2039" i="26"/>
  <c r="G2038" i="26"/>
  <c r="G2037" i="26"/>
  <c r="G2036" i="26"/>
  <c r="G2035" i="26"/>
  <c r="G2034" i="26"/>
  <c r="G2033" i="26"/>
  <c r="G2032" i="26"/>
  <c r="G2031" i="26"/>
  <c r="G2030" i="26"/>
  <c r="G2029" i="26"/>
  <c r="G2028" i="26"/>
  <c r="G2027" i="26"/>
  <c r="G2026" i="26"/>
  <c r="G2025" i="26"/>
  <c r="G2024" i="26"/>
  <c r="G2023" i="26"/>
  <c r="G2022" i="26"/>
  <c r="G2021" i="26"/>
  <c r="G2020" i="26"/>
  <c r="G2019" i="26"/>
  <c r="G2018" i="26"/>
  <c r="G2017" i="26"/>
  <c r="G2016" i="26"/>
  <c r="G2015" i="26"/>
  <c r="G2014" i="26"/>
  <c r="G2013" i="26"/>
  <c r="G2012" i="26"/>
  <c r="G2011" i="26"/>
  <c r="G2010" i="26"/>
  <c r="G2009" i="26"/>
  <c r="G2008" i="26"/>
  <c r="G2007" i="26"/>
  <c r="G2006" i="26"/>
  <c r="G2005" i="26"/>
  <c r="G2004" i="26"/>
  <c r="G2003" i="26"/>
  <c r="G2002" i="26"/>
  <c r="G2001" i="26"/>
  <c r="G2000" i="26"/>
  <c r="G1999" i="26"/>
  <c r="G1998" i="26"/>
  <c r="G1997" i="26"/>
  <c r="G1996" i="26"/>
  <c r="G1995" i="26"/>
  <c r="G1994" i="26"/>
  <c r="G1993" i="26"/>
  <c r="G1992" i="26"/>
  <c r="G1991" i="26"/>
  <c r="G1990" i="26"/>
  <c r="G1989" i="26"/>
  <c r="G1988" i="26"/>
  <c r="G1987" i="26"/>
  <c r="G1986" i="26"/>
  <c r="G1985" i="26"/>
  <c r="G1984" i="26"/>
  <c r="G1983" i="26"/>
  <c r="G1982" i="26"/>
  <c r="G1981" i="26"/>
  <c r="G1980" i="26"/>
  <c r="G1979" i="26"/>
  <c r="G1978" i="26"/>
  <c r="G1977" i="26"/>
  <c r="G1976" i="26"/>
  <c r="G1975" i="26"/>
  <c r="G1974" i="26"/>
  <c r="G1973" i="26"/>
  <c r="G1972" i="26"/>
  <c r="G1971" i="26"/>
  <c r="G1970" i="26"/>
  <c r="G1969" i="26"/>
  <c r="G1968" i="26"/>
  <c r="G1967" i="26"/>
  <c r="G1966" i="26"/>
  <c r="G1965" i="26"/>
  <c r="G1964" i="26"/>
  <c r="G1963" i="26"/>
  <c r="G1962" i="26"/>
  <c r="G1961" i="26"/>
  <c r="G1960" i="26"/>
  <c r="G1959" i="26"/>
  <c r="G1958" i="26"/>
  <c r="G1957" i="26"/>
  <c r="G1956" i="26"/>
  <c r="G1955" i="26"/>
  <c r="G1954" i="26"/>
  <c r="G1953" i="26"/>
  <c r="G1952" i="26"/>
  <c r="G1951" i="26"/>
  <c r="G1950" i="26"/>
  <c r="G1949" i="26"/>
  <c r="G1948" i="26"/>
  <c r="G1947" i="26"/>
  <c r="G1946" i="26"/>
  <c r="G1945" i="26"/>
  <c r="G1944" i="26"/>
  <c r="G1943" i="26"/>
  <c r="G1942" i="26"/>
  <c r="G1941" i="26"/>
  <c r="G1940" i="26"/>
  <c r="G1939" i="26"/>
  <c r="G1938" i="26"/>
  <c r="G1937" i="26"/>
  <c r="G1936" i="26"/>
  <c r="G1935" i="26"/>
  <c r="G1934" i="26"/>
  <c r="G1933" i="26"/>
  <c r="G1932" i="26"/>
  <c r="G1931" i="26"/>
  <c r="G1930" i="26"/>
  <c r="G1929" i="26"/>
  <c r="G1928" i="26"/>
  <c r="G1927" i="26"/>
  <c r="G1926" i="26"/>
  <c r="G1925" i="26"/>
  <c r="G1924" i="26"/>
  <c r="G1923" i="26"/>
  <c r="G1922" i="26"/>
  <c r="G1921" i="26"/>
  <c r="G1920" i="26"/>
  <c r="G1919" i="26"/>
  <c r="G1918" i="26"/>
  <c r="G1917" i="26"/>
  <c r="G1916" i="26"/>
  <c r="G1915" i="26"/>
  <c r="G1914" i="26"/>
  <c r="G1913" i="26"/>
  <c r="G1912" i="26"/>
  <c r="G1911" i="26"/>
  <c r="G1910" i="26"/>
  <c r="G1909" i="26"/>
  <c r="G1908" i="26"/>
  <c r="G1907" i="26"/>
  <c r="G1906" i="26"/>
  <c r="G1905" i="26"/>
  <c r="G1904" i="26"/>
  <c r="G1903" i="26"/>
  <c r="G1902" i="26"/>
  <c r="G1901" i="26"/>
  <c r="G1900" i="26"/>
  <c r="G1899" i="26"/>
  <c r="G1898" i="26"/>
  <c r="G1897" i="26"/>
  <c r="G1896" i="26"/>
  <c r="G1895" i="26"/>
  <c r="G1894" i="26"/>
  <c r="G1893" i="26"/>
  <c r="G1892" i="26"/>
  <c r="G1891" i="26"/>
  <c r="G1890" i="26"/>
  <c r="G1889" i="26"/>
  <c r="G1888" i="26"/>
  <c r="G1887" i="26"/>
  <c r="G1886" i="26"/>
  <c r="G1885" i="26"/>
  <c r="G1884" i="26"/>
  <c r="G1883" i="26"/>
  <c r="G1882" i="26"/>
  <c r="G1881" i="26"/>
  <c r="G1880" i="26"/>
  <c r="G1879" i="26"/>
  <c r="G1878" i="26"/>
  <c r="G1877" i="26"/>
  <c r="G1876" i="26"/>
  <c r="G1875" i="26"/>
  <c r="G1874" i="26"/>
  <c r="G1873" i="26"/>
  <c r="G1872" i="26"/>
  <c r="G1871" i="26"/>
  <c r="G1870" i="26"/>
  <c r="G1869" i="26"/>
  <c r="G1868" i="26"/>
  <c r="G1867" i="26"/>
  <c r="G1866" i="26"/>
  <c r="G1865" i="26"/>
  <c r="G1864" i="26"/>
  <c r="G1863" i="26"/>
  <c r="G1862" i="26"/>
  <c r="G1861" i="26"/>
  <c r="G1860" i="26"/>
  <c r="G1859" i="26"/>
  <c r="G1858" i="26"/>
  <c r="G1857" i="26"/>
  <c r="G1856" i="26"/>
  <c r="G1855" i="26"/>
  <c r="G1854" i="26"/>
  <c r="G1853" i="26"/>
  <c r="G1852" i="26"/>
  <c r="G1851" i="26"/>
  <c r="G1850" i="26"/>
  <c r="G1849" i="26"/>
  <c r="G1848" i="26"/>
  <c r="G1847" i="26"/>
  <c r="G1846" i="26"/>
  <c r="G1845" i="26"/>
  <c r="G1844" i="26"/>
  <c r="G1843" i="26"/>
  <c r="G1842" i="26"/>
  <c r="G1841" i="26"/>
  <c r="G1840" i="26"/>
  <c r="G1839" i="26"/>
  <c r="G1838" i="26"/>
  <c r="G1837" i="26"/>
  <c r="G1836" i="26"/>
  <c r="G1835" i="26"/>
  <c r="G1834" i="26"/>
  <c r="G1833" i="26"/>
  <c r="G1832" i="26"/>
  <c r="G1831" i="26"/>
  <c r="G1830" i="26"/>
  <c r="G1829" i="26"/>
  <c r="G1828" i="26"/>
  <c r="G1827" i="26"/>
  <c r="G1826" i="26"/>
  <c r="G1825" i="26"/>
  <c r="G1824" i="26"/>
  <c r="G1823" i="26"/>
  <c r="G1822" i="26"/>
  <c r="G1821" i="26"/>
  <c r="G1820" i="26"/>
  <c r="G1819" i="26"/>
  <c r="G1818" i="26"/>
  <c r="G1817" i="26"/>
  <c r="G1816" i="26"/>
  <c r="G1815" i="26"/>
  <c r="G1814" i="26"/>
  <c r="G1813" i="26"/>
  <c r="G1812" i="26"/>
  <c r="G1811" i="26"/>
  <c r="G1810" i="26"/>
  <c r="G1809" i="26"/>
  <c r="G1808" i="26"/>
  <c r="G1807" i="26"/>
  <c r="G1806" i="26"/>
  <c r="G1805" i="26"/>
  <c r="G1804" i="26"/>
  <c r="G1803" i="26"/>
  <c r="G1802" i="26"/>
  <c r="G1801" i="26"/>
  <c r="G1800" i="26"/>
  <c r="G1799" i="26"/>
  <c r="G1798" i="26"/>
  <c r="G1797" i="26"/>
  <c r="G1796" i="26"/>
  <c r="G1795" i="26"/>
  <c r="G1794" i="26"/>
  <c r="G1793" i="26"/>
  <c r="G1792" i="26"/>
  <c r="G1791" i="26"/>
  <c r="G1790" i="26"/>
  <c r="G1789" i="26"/>
  <c r="G1788" i="26"/>
  <c r="G1787" i="26"/>
  <c r="G1786" i="26"/>
  <c r="G1785" i="26"/>
  <c r="G1784" i="26"/>
  <c r="G1783" i="26"/>
  <c r="G1782" i="26"/>
  <c r="G1781" i="26"/>
  <c r="G1780" i="26"/>
  <c r="G1779" i="26"/>
  <c r="G1778" i="26"/>
  <c r="G1777" i="26"/>
  <c r="G1776" i="26"/>
  <c r="G1775" i="26"/>
  <c r="G1774" i="26"/>
  <c r="G1773" i="26"/>
  <c r="G1772" i="26"/>
  <c r="G1771" i="26"/>
  <c r="G1770" i="26"/>
  <c r="G1769" i="26"/>
  <c r="G1768" i="26"/>
  <c r="G1767" i="26"/>
  <c r="G1766" i="26"/>
  <c r="G1765" i="26"/>
  <c r="G1764" i="26"/>
  <c r="G1763" i="26"/>
  <c r="G1762" i="26"/>
  <c r="G1761" i="26"/>
  <c r="G1760" i="26"/>
  <c r="G1759" i="26"/>
  <c r="G1758" i="26"/>
  <c r="G1757" i="26"/>
  <c r="G1756" i="26"/>
  <c r="G1755" i="26"/>
  <c r="G1754" i="26"/>
  <c r="G1753" i="26"/>
  <c r="G1752" i="26"/>
  <c r="G1751" i="26"/>
  <c r="G1750" i="26"/>
  <c r="G1749" i="26"/>
  <c r="G1748" i="26"/>
  <c r="G1747" i="26"/>
  <c r="G1746" i="26"/>
  <c r="G1745" i="26"/>
  <c r="G1744" i="26"/>
  <c r="G1743" i="26"/>
  <c r="G1742" i="26"/>
  <c r="G1741" i="26"/>
  <c r="G1740" i="26"/>
  <c r="G1739" i="26"/>
  <c r="G1738" i="26"/>
  <c r="G1737" i="26"/>
  <c r="G1736" i="26"/>
  <c r="G1735" i="26"/>
  <c r="G1734" i="26"/>
  <c r="G1733" i="26"/>
  <c r="G1732" i="26"/>
  <c r="G1731" i="26"/>
  <c r="G1730" i="26"/>
  <c r="G1729" i="26"/>
  <c r="G1728" i="26"/>
  <c r="G1727" i="26"/>
  <c r="G1726" i="26"/>
  <c r="G1725" i="26"/>
  <c r="G1724" i="26"/>
  <c r="G1723" i="26"/>
  <c r="G1722" i="26"/>
  <c r="G1721" i="26"/>
  <c r="G1720" i="26"/>
  <c r="G1719" i="26"/>
  <c r="G1718" i="26"/>
  <c r="G1717" i="26"/>
  <c r="G1716" i="26"/>
  <c r="G1715" i="26"/>
  <c r="G1714" i="26"/>
  <c r="G1713" i="26"/>
  <c r="G1712" i="26"/>
  <c r="G1711" i="26"/>
  <c r="G1710" i="26"/>
  <c r="G1709" i="26"/>
  <c r="G1708" i="26"/>
  <c r="G1707" i="26"/>
  <c r="G1706" i="26"/>
  <c r="G1705" i="26"/>
  <c r="G1704" i="26"/>
  <c r="G1703" i="26"/>
  <c r="G1702" i="26"/>
  <c r="G1701" i="26"/>
  <c r="G1700" i="26"/>
  <c r="G1699" i="26"/>
  <c r="G1698" i="26"/>
  <c r="G1697" i="26"/>
  <c r="G1696" i="26"/>
  <c r="G1695" i="26"/>
  <c r="G1694" i="26"/>
  <c r="G1693" i="26"/>
  <c r="G1692" i="26"/>
  <c r="G1691" i="26"/>
  <c r="G1690" i="26"/>
  <c r="G1689" i="26"/>
  <c r="G1688" i="26"/>
  <c r="G1687" i="26"/>
  <c r="G1686" i="26"/>
  <c r="G1685" i="26"/>
  <c r="G1684" i="26"/>
  <c r="G1683" i="26"/>
  <c r="G1682" i="26"/>
  <c r="G1681" i="26"/>
  <c r="G1680" i="26"/>
  <c r="G1679" i="26"/>
  <c r="G1678" i="26"/>
  <c r="G1677" i="26"/>
  <c r="G1676" i="26"/>
  <c r="G1675" i="26"/>
  <c r="G1674" i="26"/>
  <c r="G1673" i="26"/>
  <c r="G1672" i="26"/>
  <c r="G1671" i="26"/>
  <c r="G1670" i="26"/>
  <c r="G1669" i="26"/>
  <c r="G1668" i="26"/>
  <c r="G1667" i="26"/>
  <c r="G1666" i="26"/>
  <c r="G1665" i="26"/>
  <c r="G1664" i="26"/>
  <c r="G1663" i="26"/>
  <c r="G1662" i="26"/>
  <c r="G1661" i="26"/>
  <c r="G1660" i="26"/>
  <c r="G1659" i="26"/>
  <c r="G1658" i="26"/>
  <c r="G1657" i="26"/>
  <c r="G1656" i="26"/>
  <c r="G1655" i="26"/>
  <c r="G1654" i="26"/>
  <c r="G1653" i="26"/>
  <c r="G1652" i="26"/>
  <c r="G1651" i="26"/>
  <c r="G1650" i="26"/>
  <c r="G1649" i="26"/>
  <c r="G1648" i="26"/>
  <c r="G1647" i="26"/>
  <c r="G1646" i="26"/>
  <c r="G1645" i="26"/>
  <c r="G1644" i="26"/>
  <c r="G1643" i="26"/>
  <c r="G1642" i="26"/>
  <c r="G1641" i="26"/>
  <c r="G1640" i="26"/>
  <c r="G1639" i="26"/>
  <c r="G1638" i="26"/>
  <c r="G1637" i="26"/>
  <c r="G1636" i="26"/>
  <c r="G1635" i="26"/>
  <c r="G1634" i="26"/>
  <c r="G1633" i="26"/>
  <c r="G1632" i="26"/>
  <c r="G1631" i="26"/>
  <c r="G1630" i="26"/>
  <c r="G1629" i="26"/>
  <c r="G1628" i="26"/>
  <c r="G1627" i="26"/>
  <c r="G1626" i="26"/>
  <c r="G1625" i="26"/>
  <c r="G1624" i="26"/>
  <c r="G1623" i="26"/>
  <c r="G1622" i="26"/>
  <c r="G1621" i="26"/>
  <c r="G1620" i="26"/>
  <c r="G1619" i="26"/>
  <c r="G1618" i="26"/>
  <c r="G1617" i="26"/>
  <c r="G1616" i="26"/>
  <c r="G1615" i="26"/>
  <c r="G1614" i="26"/>
  <c r="G1613" i="26"/>
  <c r="G1612" i="26"/>
  <c r="G1611" i="26"/>
  <c r="G1610" i="26"/>
  <c r="G1609" i="26"/>
  <c r="G1608" i="26"/>
  <c r="G1607" i="26"/>
  <c r="G1606" i="26"/>
  <c r="G1605" i="26"/>
  <c r="G1604" i="26"/>
  <c r="G1603" i="26"/>
  <c r="G1602" i="26"/>
  <c r="G1601" i="26"/>
  <c r="G1600" i="26"/>
  <c r="G1599" i="26"/>
  <c r="G1598" i="26"/>
  <c r="G1597" i="26"/>
  <c r="G1596" i="26"/>
  <c r="G1595" i="26"/>
  <c r="G1594" i="26"/>
  <c r="G1593" i="26"/>
  <c r="G1592" i="26"/>
  <c r="G1591" i="26"/>
  <c r="G1590" i="26"/>
  <c r="G1589" i="26"/>
  <c r="G1588" i="26"/>
  <c r="G1587" i="26"/>
  <c r="G1586" i="26"/>
  <c r="G1585" i="26"/>
  <c r="G1584" i="26"/>
  <c r="G1583" i="26"/>
  <c r="G1582" i="26"/>
  <c r="G1581" i="26"/>
  <c r="G1580" i="26"/>
  <c r="G1579" i="26"/>
  <c r="G1578" i="26"/>
  <c r="G1577" i="26"/>
  <c r="G1576" i="26"/>
  <c r="G1575" i="26"/>
  <c r="G1574" i="26"/>
  <c r="G1573" i="26"/>
  <c r="G1572" i="26"/>
  <c r="G1571" i="26"/>
  <c r="G1570" i="26"/>
  <c r="G1569" i="26"/>
  <c r="G1568" i="26"/>
  <c r="G1567" i="26"/>
  <c r="G1566" i="26"/>
  <c r="G1565" i="26"/>
  <c r="G1564" i="26"/>
  <c r="G1563" i="26"/>
  <c r="G1562" i="26"/>
  <c r="G1561" i="26"/>
  <c r="G1560" i="26"/>
  <c r="G1559" i="26"/>
  <c r="G1558" i="26"/>
  <c r="G1557" i="26"/>
  <c r="G1556" i="26"/>
  <c r="G1555" i="26"/>
  <c r="G1554" i="26"/>
  <c r="G1553" i="26"/>
  <c r="G1552" i="26"/>
  <c r="G1551" i="26"/>
  <c r="G1550" i="26"/>
  <c r="G1549" i="26"/>
  <c r="G1548" i="26"/>
  <c r="G1547" i="26"/>
  <c r="G1546" i="26"/>
  <c r="G1545" i="26"/>
  <c r="G1544" i="26"/>
  <c r="G1543" i="26"/>
  <c r="G1542" i="26"/>
  <c r="G1541" i="26"/>
  <c r="G1540" i="26"/>
  <c r="G1539" i="26"/>
  <c r="G1538" i="26"/>
  <c r="G1537" i="26"/>
  <c r="G1536" i="26"/>
  <c r="G1535" i="26"/>
  <c r="G1534" i="26"/>
  <c r="G1533" i="26"/>
  <c r="G1532" i="26"/>
  <c r="G1531" i="26"/>
  <c r="G1530" i="26"/>
  <c r="G1529" i="26"/>
  <c r="G1528" i="26"/>
  <c r="G1527" i="26"/>
  <c r="G1526" i="26"/>
  <c r="G1525" i="26"/>
  <c r="G1524" i="26"/>
  <c r="G1523" i="26"/>
  <c r="G1522" i="26"/>
  <c r="G1521" i="26"/>
  <c r="G1520" i="26"/>
  <c r="G1519" i="26"/>
  <c r="G1518" i="26"/>
  <c r="G1517" i="26"/>
  <c r="G1516" i="26"/>
  <c r="G1515" i="26"/>
  <c r="G1514" i="26"/>
  <c r="G1513" i="26"/>
  <c r="G1512" i="26"/>
  <c r="G1511" i="26"/>
  <c r="G1510" i="26"/>
  <c r="G1509" i="26"/>
  <c r="G1508" i="26"/>
  <c r="G1507" i="26"/>
  <c r="G1506" i="26"/>
  <c r="G1505" i="26"/>
  <c r="G1504" i="26"/>
  <c r="G1503" i="26"/>
  <c r="G1502" i="26"/>
  <c r="G1501" i="26"/>
  <c r="G1500" i="26"/>
  <c r="G1499" i="26"/>
  <c r="G1498" i="26"/>
  <c r="G1497" i="26"/>
  <c r="G1496" i="26"/>
  <c r="G1495" i="26"/>
  <c r="G1494" i="26"/>
  <c r="G1493" i="26"/>
  <c r="G1492" i="26"/>
  <c r="G1491" i="26"/>
  <c r="G1490" i="26"/>
  <c r="G1489" i="26"/>
  <c r="G1488" i="26"/>
  <c r="G1487" i="26"/>
  <c r="G1486" i="26"/>
  <c r="G1485" i="26"/>
  <c r="G1484" i="26"/>
  <c r="G1483" i="26"/>
  <c r="G1482" i="26"/>
  <c r="G1481" i="26"/>
  <c r="G1480" i="26"/>
  <c r="G1479" i="26"/>
  <c r="G1478" i="26"/>
  <c r="G1477" i="26"/>
  <c r="G1476" i="26"/>
  <c r="G1475" i="26"/>
  <c r="G1474" i="26"/>
  <c r="G1473" i="26"/>
  <c r="G1472" i="26"/>
  <c r="G1471" i="26"/>
  <c r="G1470" i="26"/>
  <c r="G1469" i="26"/>
  <c r="G1468" i="26"/>
  <c r="G1467" i="26"/>
  <c r="G1466" i="26"/>
  <c r="G1465" i="26"/>
  <c r="G1464" i="26"/>
  <c r="G1463" i="26"/>
  <c r="G1462" i="26"/>
  <c r="G1461" i="26"/>
  <c r="G1460" i="26"/>
  <c r="G1459" i="26"/>
  <c r="G1458" i="26"/>
  <c r="G1457" i="26"/>
  <c r="G1456" i="26"/>
  <c r="G1455" i="26"/>
  <c r="G1454" i="26"/>
  <c r="G1453" i="26"/>
  <c r="G1452" i="26"/>
  <c r="G1451" i="26"/>
  <c r="G1450" i="26"/>
  <c r="G1449" i="26"/>
  <c r="G1448" i="26"/>
  <c r="G1447" i="26"/>
  <c r="G1446" i="26"/>
  <c r="G1445" i="26"/>
  <c r="G1444" i="26"/>
  <c r="G1443" i="26"/>
  <c r="G1442" i="26"/>
  <c r="G1441" i="26"/>
  <c r="G1440" i="26"/>
  <c r="G1439" i="26"/>
  <c r="G1438" i="26"/>
  <c r="G1437" i="26"/>
  <c r="G1436" i="26"/>
  <c r="G1435" i="26"/>
  <c r="G1434" i="26"/>
  <c r="G1433" i="26"/>
  <c r="G1432" i="26"/>
  <c r="G1431" i="26"/>
  <c r="G1430" i="26"/>
  <c r="G1429" i="26"/>
  <c r="G1428" i="26"/>
  <c r="G1427" i="26"/>
  <c r="G1426" i="26"/>
  <c r="G1425" i="26"/>
  <c r="G1424" i="26"/>
  <c r="G1423" i="26"/>
  <c r="G1422" i="26"/>
  <c r="G1421" i="26"/>
  <c r="G1420" i="26"/>
  <c r="G1419" i="26"/>
  <c r="G1418" i="26"/>
  <c r="G1417" i="26"/>
  <c r="G1416" i="26"/>
  <c r="G1415" i="26"/>
  <c r="G1414" i="26"/>
  <c r="G1413" i="26"/>
  <c r="G1412" i="26"/>
  <c r="G1411" i="26"/>
  <c r="G1410" i="26"/>
  <c r="G1409" i="26"/>
  <c r="G1408" i="26"/>
  <c r="G1407" i="26"/>
  <c r="G1406" i="26"/>
  <c r="G1405" i="26"/>
  <c r="G1404" i="26"/>
  <c r="G1403" i="26"/>
  <c r="G1402" i="26"/>
  <c r="G1401" i="26"/>
  <c r="G1400" i="26"/>
  <c r="G1399" i="26"/>
  <c r="G1398" i="26"/>
  <c r="G1397" i="26"/>
  <c r="G1396" i="26"/>
  <c r="G1395" i="26"/>
  <c r="G1394" i="26"/>
  <c r="G1393" i="26"/>
  <c r="G1392" i="26"/>
  <c r="G1391" i="26"/>
  <c r="G1390" i="26"/>
  <c r="G1389" i="26"/>
  <c r="G1388" i="26"/>
  <c r="G1387" i="26"/>
  <c r="G1386" i="26"/>
  <c r="G1385" i="26"/>
  <c r="G1384" i="26"/>
  <c r="G1383" i="26"/>
  <c r="G1382" i="26"/>
  <c r="G1381" i="26"/>
  <c r="G1380" i="26"/>
  <c r="G1379" i="26"/>
  <c r="G1378" i="26"/>
  <c r="G1377" i="26"/>
  <c r="G1376" i="26"/>
  <c r="G1375" i="26"/>
  <c r="G1374" i="26"/>
  <c r="G1373" i="26"/>
  <c r="G1372" i="26"/>
  <c r="G1371" i="26"/>
  <c r="G1370" i="26"/>
  <c r="G1369" i="26"/>
  <c r="G1368" i="26"/>
  <c r="G1367" i="26"/>
  <c r="G1366" i="26"/>
  <c r="G1365" i="26"/>
  <c r="G1364" i="26"/>
  <c r="G1363" i="26"/>
  <c r="G1362" i="26"/>
  <c r="G1361" i="26"/>
  <c r="G1360" i="26"/>
  <c r="G1359" i="26"/>
  <c r="G1358" i="26"/>
  <c r="G1357" i="26"/>
  <c r="G1356" i="26"/>
  <c r="G1355" i="26"/>
  <c r="G1354" i="26"/>
  <c r="G1353" i="26"/>
  <c r="G1352" i="26"/>
  <c r="G1351" i="26"/>
  <c r="G1350" i="26"/>
  <c r="G1349" i="26"/>
  <c r="G1348" i="26"/>
  <c r="G1347" i="26"/>
  <c r="G1346" i="26"/>
  <c r="G1345" i="26"/>
  <c r="G1344" i="26"/>
  <c r="G1343" i="26"/>
  <c r="G1342" i="26"/>
  <c r="G1341" i="26"/>
  <c r="G1340" i="26"/>
  <c r="G1339" i="26"/>
  <c r="G1338" i="26"/>
  <c r="G1337" i="26"/>
  <c r="G1336" i="26"/>
  <c r="G1335" i="26"/>
  <c r="G1334" i="26"/>
  <c r="G1333" i="26"/>
  <c r="G1332" i="26"/>
  <c r="G1331" i="26"/>
  <c r="G1330" i="26"/>
  <c r="G1329" i="26"/>
  <c r="G1328" i="26"/>
  <c r="G1327" i="26"/>
  <c r="G1326" i="26"/>
  <c r="G1325" i="26"/>
  <c r="G1324" i="26"/>
  <c r="G1323" i="26"/>
  <c r="G1322" i="26"/>
  <c r="G1321" i="26"/>
  <c r="G1320" i="26"/>
  <c r="G1319" i="26"/>
  <c r="G1318" i="26"/>
  <c r="G1317" i="26"/>
  <c r="G1316" i="26"/>
  <c r="G1315" i="26"/>
  <c r="G1314" i="26"/>
  <c r="G1313" i="26"/>
  <c r="G1312" i="26"/>
  <c r="G1311" i="26"/>
  <c r="G1310" i="26"/>
  <c r="G1309" i="26"/>
  <c r="G1308" i="26"/>
  <c r="G1307" i="26"/>
  <c r="G1306" i="26"/>
  <c r="G1305" i="26"/>
  <c r="G1304" i="26"/>
  <c r="G1303" i="26"/>
  <c r="G1302" i="26"/>
  <c r="G1301" i="26"/>
  <c r="G1300" i="26"/>
  <c r="G1299" i="26"/>
  <c r="G1298" i="26"/>
  <c r="G1297" i="26"/>
  <c r="G1296" i="26"/>
  <c r="G1295" i="26"/>
  <c r="G1294" i="26"/>
  <c r="G1293" i="26"/>
  <c r="G1292" i="26"/>
  <c r="G1291" i="26"/>
  <c r="G1290" i="26"/>
  <c r="G1289" i="26"/>
  <c r="G1288" i="26"/>
  <c r="G1287" i="26"/>
  <c r="G1286" i="26"/>
  <c r="G1285" i="26"/>
  <c r="G1284" i="26"/>
  <c r="G1283" i="26"/>
  <c r="G1282" i="26"/>
  <c r="G1281" i="26"/>
  <c r="G1280" i="26"/>
  <c r="G1279" i="26"/>
  <c r="G1278" i="26"/>
  <c r="G1277" i="26"/>
  <c r="G1276" i="26"/>
  <c r="G1275" i="26"/>
  <c r="G1274" i="26"/>
  <c r="G1273" i="26"/>
  <c r="G1272" i="26"/>
  <c r="G1271" i="26"/>
  <c r="G1270" i="26"/>
  <c r="G1269" i="26"/>
  <c r="G1268" i="26"/>
  <c r="G1267" i="26"/>
  <c r="G1266" i="26"/>
  <c r="G1265" i="26"/>
  <c r="G1264" i="26"/>
  <c r="G1263" i="26"/>
  <c r="G1262" i="26"/>
  <c r="G1261" i="26"/>
  <c r="G1260" i="26"/>
  <c r="G1259" i="26"/>
  <c r="G1258" i="26"/>
  <c r="G1257" i="26"/>
  <c r="G1256" i="26"/>
  <c r="G1255" i="26"/>
  <c r="G1254" i="26"/>
  <c r="G1253" i="26"/>
  <c r="G1252" i="26"/>
  <c r="G1251" i="26"/>
  <c r="G1250" i="26"/>
  <c r="G1249" i="26"/>
  <c r="G1248" i="26"/>
  <c r="G1247" i="26"/>
  <c r="G1246" i="26"/>
  <c r="G1245" i="26"/>
  <c r="G1244" i="26"/>
  <c r="G1243" i="26"/>
  <c r="G1242" i="26"/>
  <c r="G1241" i="26"/>
  <c r="G1240" i="26"/>
  <c r="G1239" i="26"/>
  <c r="G1238" i="26"/>
  <c r="G1237" i="26"/>
  <c r="G1236" i="26"/>
  <c r="G1235" i="26"/>
  <c r="G1234" i="26"/>
  <c r="G1233" i="26"/>
  <c r="G1232" i="26"/>
  <c r="G1231" i="26"/>
  <c r="G1230" i="26"/>
  <c r="G1229" i="26"/>
  <c r="G1228" i="26"/>
  <c r="G1227" i="26"/>
  <c r="G1226" i="26"/>
  <c r="G1225" i="26"/>
  <c r="G1224" i="26"/>
  <c r="G1223" i="26"/>
  <c r="G1222" i="26"/>
  <c r="G1221" i="26"/>
  <c r="G1220" i="26"/>
  <c r="G1219" i="26"/>
  <c r="G1218" i="26"/>
  <c r="G1217" i="26"/>
  <c r="G1216" i="26"/>
  <c r="G1215" i="26"/>
  <c r="G1214" i="26"/>
  <c r="G1213" i="26"/>
  <c r="G1212" i="26"/>
  <c r="G1211" i="26"/>
  <c r="G1210" i="26"/>
  <c r="G1209" i="26"/>
  <c r="G1208" i="26"/>
  <c r="G1207" i="26"/>
  <c r="G1206" i="26"/>
  <c r="G1205" i="26"/>
  <c r="G1204" i="26"/>
  <c r="G1203" i="26"/>
  <c r="G1202" i="26"/>
  <c r="G1201" i="26"/>
  <c r="G1200" i="26"/>
  <c r="G1199" i="26"/>
  <c r="G1198" i="26"/>
  <c r="G1197" i="26"/>
  <c r="G1196" i="26"/>
  <c r="G1195" i="26"/>
  <c r="G1194" i="26"/>
  <c r="G1193" i="26"/>
  <c r="G1192" i="26"/>
  <c r="G1191" i="26"/>
  <c r="G1190" i="26"/>
  <c r="G1189" i="26"/>
  <c r="G1188" i="26"/>
  <c r="G1187" i="26"/>
  <c r="G1186" i="26"/>
  <c r="G1185" i="26"/>
  <c r="G1184" i="26"/>
  <c r="G1183" i="26"/>
  <c r="G1182" i="26"/>
  <c r="G1181" i="26"/>
  <c r="G1180" i="26"/>
  <c r="G1179" i="26"/>
  <c r="G1178" i="26"/>
  <c r="G1177" i="26"/>
  <c r="G1176" i="26"/>
  <c r="G1175" i="26"/>
  <c r="G1174" i="26"/>
  <c r="G1173" i="26"/>
  <c r="G1172" i="26"/>
  <c r="G1171" i="26"/>
  <c r="G1170" i="26"/>
  <c r="G1169" i="26"/>
  <c r="G1168" i="26"/>
  <c r="G1167" i="26"/>
  <c r="G1166" i="26"/>
  <c r="G1165" i="26"/>
  <c r="G1164" i="26"/>
  <c r="G1163" i="26"/>
  <c r="G1162" i="26"/>
  <c r="G1161" i="26"/>
  <c r="G1160" i="26"/>
  <c r="G1159" i="26"/>
  <c r="G1158" i="26"/>
  <c r="G1157" i="26"/>
  <c r="G1156" i="26"/>
  <c r="G1155" i="26"/>
  <c r="G1154" i="26"/>
  <c r="G1153" i="26"/>
  <c r="G1152" i="26"/>
  <c r="G1151" i="26"/>
  <c r="G1150" i="26"/>
  <c r="G1149" i="26"/>
  <c r="G1148" i="26"/>
  <c r="G1147" i="26"/>
  <c r="G1146" i="26"/>
  <c r="G1145" i="26"/>
  <c r="G1144" i="26"/>
  <c r="G1143" i="26"/>
  <c r="G1142" i="26"/>
  <c r="G1141" i="26"/>
  <c r="G1140" i="26"/>
  <c r="G1139" i="26"/>
  <c r="G1138" i="26"/>
  <c r="G1137" i="26"/>
  <c r="G1136" i="26"/>
  <c r="G1135" i="26"/>
  <c r="G1134" i="26"/>
  <c r="G1133" i="26"/>
  <c r="G1132" i="26"/>
  <c r="G1131" i="26"/>
  <c r="G1130" i="26"/>
  <c r="G1129" i="26"/>
  <c r="G1128" i="26"/>
  <c r="G1127" i="26"/>
  <c r="G1126" i="26"/>
  <c r="G1125" i="26"/>
  <c r="G1124" i="26"/>
  <c r="G1123" i="26"/>
  <c r="G1122" i="26"/>
  <c r="G1121" i="26"/>
  <c r="G1120" i="26"/>
  <c r="G1119" i="26"/>
  <c r="G1118" i="26"/>
  <c r="G1117" i="26"/>
  <c r="G1116" i="26"/>
  <c r="G1115" i="26"/>
  <c r="G1114" i="26"/>
  <c r="G1113" i="26"/>
  <c r="G1112" i="26"/>
  <c r="G1111" i="26"/>
  <c r="G1110" i="26"/>
  <c r="G1109" i="26"/>
  <c r="G1108" i="26"/>
  <c r="G1107" i="26"/>
  <c r="G1106" i="26"/>
  <c r="G1105" i="26"/>
  <c r="G1104" i="26"/>
  <c r="G1103" i="26"/>
  <c r="G1102" i="26"/>
  <c r="G1101" i="26"/>
  <c r="G1100" i="26"/>
  <c r="G1099" i="26"/>
  <c r="G1098" i="26"/>
  <c r="G1097" i="26"/>
  <c r="G1096" i="26"/>
  <c r="G1095" i="26"/>
  <c r="G1094" i="26"/>
  <c r="G1093" i="26"/>
  <c r="G1092" i="26"/>
  <c r="G1091" i="26"/>
  <c r="G1090" i="26"/>
  <c r="G1089" i="26"/>
  <c r="G1088" i="26"/>
  <c r="G1087" i="26"/>
  <c r="G1086" i="26"/>
  <c r="G1085" i="26"/>
  <c r="G1084" i="26"/>
  <c r="G1083" i="26"/>
  <c r="G1082" i="26"/>
  <c r="G1081" i="26"/>
  <c r="G1080" i="26"/>
  <c r="G1079" i="26"/>
  <c r="G1078" i="26"/>
  <c r="G1077" i="26"/>
  <c r="G1076" i="26"/>
  <c r="G1075" i="26"/>
  <c r="G1074" i="26"/>
  <c r="G1073" i="26"/>
  <c r="G1072" i="26"/>
  <c r="G1071" i="26"/>
  <c r="G1070" i="26"/>
  <c r="G1069" i="26"/>
  <c r="G1068" i="26"/>
  <c r="G1067" i="26"/>
  <c r="G1066" i="26"/>
  <c r="G1065" i="26"/>
  <c r="G1064" i="26"/>
  <c r="G1063" i="26"/>
  <c r="G1062" i="26"/>
  <c r="G1061" i="26"/>
  <c r="G1060" i="26"/>
  <c r="G1059" i="26"/>
  <c r="G1058" i="26"/>
  <c r="G1057" i="26"/>
  <c r="G1056" i="26"/>
  <c r="G1055" i="26"/>
  <c r="G1054" i="26"/>
  <c r="G1053" i="26"/>
  <c r="G1052" i="26"/>
  <c r="G1051" i="26"/>
  <c r="G1050" i="26"/>
  <c r="G1049" i="26"/>
  <c r="G1048" i="26"/>
  <c r="G1047" i="26"/>
  <c r="G1046" i="26"/>
  <c r="G1045" i="26"/>
  <c r="G1044" i="26"/>
  <c r="G1043" i="26"/>
  <c r="G1042" i="26"/>
  <c r="G1041" i="26"/>
  <c r="G1040" i="26"/>
  <c r="G1039" i="26"/>
  <c r="G1038" i="26"/>
  <c r="G1037" i="26"/>
  <c r="G1036" i="26"/>
  <c r="G1035" i="26"/>
  <c r="G1034" i="26"/>
  <c r="G1033" i="26"/>
  <c r="G1032" i="26"/>
  <c r="G1031" i="26"/>
  <c r="G1030" i="26"/>
  <c r="G1029" i="26"/>
  <c r="G1028" i="26"/>
  <c r="G1027" i="26"/>
  <c r="G1026" i="26"/>
  <c r="G1025" i="26"/>
  <c r="G1024" i="26"/>
  <c r="G1023" i="26"/>
  <c r="G1022" i="26"/>
  <c r="G1021" i="26"/>
  <c r="G1020" i="26"/>
  <c r="G1019" i="26"/>
  <c r="G1018" i="26"/>
  <c r="G1017" i="26"/>
  <c r="G1016" i="26"/>
  <c r="G1015" i="26"/>
  <c r="G1014" i="26"/>
  <c r="G1013" i="26"/>
  <c r="G1012" i="26"/>
  <c r="G1011" i="26"/>
  <c r="G1010" i="26"/>
  <c r="G1009" i="26"/>
  <c r="G1008" i="26"/>
  <c r="G1007" i="26"/>
  <c r="G1006" i="26"/>
  <c r="G1005" i="26"/>
  <c r="G1004" i="26"/>
  <c r="G1003" i="26"/>
  <c r="G1002" i="26"/>
  <c r="G1001" i="26"/>
  <c r="G1000" i="26"/>
  <c r="G999" i="26"/>
  <c r="G998" i="26"/>
  <c r="G997" i="26"/>
  <c r="G996" i="26"/>
  <c r="G995" i="26"/>
  <c r="G994" i="26"/>
  <c r="G993" i="26"/>
  <c r="G992" i="26"/>
  <c r="G991" i="26"/>
  <c r="G990" i="26"/>
  <c r="G989" i="26"/>
  <c r="G988" i="26"/>
  <c r="G987" i="26"/>
  <c r="G986" i="26"/>
  <c r="G985" i="26"/>
  <c r="G984" i="26"/>
  <c r="G983" i="26"/>
  <c r="G982" i="26"/>
  <c r="G981" i="26"/>
  <c r="G980" i="26"/>
  <c r="G979" i="26"/>
  <c r="G978" i="26"/>
  <c r="G977" i="26"/>
  <c r="G976" i="26"/>
  <c r="G975" i="26"/>
  <c r="G974" i="26"/>
  <c r="G973" i="26"/>
  <c r="G972" i="26"/>
  <c r="G971" i="26"/>
  <c r="G970" i="26"/>
  <c r="G969" i="26"/>
  <c r="G968" i="26"/>
  <c r="G967" i="26"/>
  <c r="G966" i="26"/>
  <c r="G965" i="26"/>
  <c r="G964" i="26"/>
  <c r="G963" i="26"/>
  <c r="G962" i="26"/>
  <c r="G961" i="26"/>
  <c r="G960" i="26"/>
  <c r="G959" i="26"/>
  <c r="G958" i="26"/>
  <c r="G957" i="26"/>
  <c r="G956" i="26"/>
  <c r="G955" i="26"/>
  <c r="G954" i="26"/>
  <c r="G953" i="26"/>
  <c r="G952" i="26"/>
  <c r="G951" i="26"/>
  <c r="G950" i="26"/>
  <c r="G949" i="26"/>
  <c r="G948" i="26"/>
  <c r="G947" i="26"/>
  <c r="G946" i="26"/>
  <c r="G945" i="26"/>
  <c r="G944" i="26"/>
  <c r="G943" i="26"/>
  <c r="G942" i="26"/>
  <c r="G941" i="26"/>
  <c r="G940" i="26"/>
  <c r="G939" i="26"/>
  <c r="G938" i="26"/>
  <c r="G937" i="26"/>
  <c r="G936" i="26"/>
  <c r="G935" i="26"/>
  <c r="G934" i="26"/>
  <c r="G933" i="26"/>
  <c r="G932" i="26"/>
  <c r="G931" i="26"/>
  <c r="G930" i="26"/>
  <c r="G929" i="26"/>
  <c r="G928" i="26"/>
  <c r="G927" i="26"/>
  <c r="G926" i="26"/>
  <c r="G925" i="26"/>
  <c r="G924" i="26"/>
  <c r="G923" i="26"/>
  <c r="G922" i="26"/>
  <c r="G921" i="26"/>
  <c r="G920" i="26"/>
  <c r="G919" i="26"/>
  <c r="G918" i="26"/>
  <c r="G917" i="26"/>
  <c r="G916" i="26"/>
  <c r="G915" i="26"/>
  <c r="G914" i="26"/>
  <c r="G913" i="26"/>
  <c r="G912" i="26"/>
  <c r="G911" i="26"/>
  <c r="G910" i="26"/>
  <c r="G909" i="26"/>
  <c r="G908" i="26"/>
  <c r="G907" i="26"/>
  <c r="G906" i="26"/>
  <c r="G905" i="26"/>
  <c r="G904" i="26"/>
  <c r="G903" i="26"/>
  <c r="G902" i="26"/>
  <c r="G901" i="26"/>
  <c r="G900" i="26"/>
  <c r="G899" i="26"/>
  <c r="G898" i="26"/>
  <c r="G897" i="26"/>
  <c r="G896" i="26"/>
  <c r="G895" i="26"/>
  <c r="G894" i="26"/>
  <c r="G893" i="26"/>
  <c r="G892" i="26"/>
  <c r="G891" i="26"/>
  <c r="G890" i="26"/>
  <c r="G889" i="26"/>
  <c r="G888" i="26"/>
  <c r="G887" i="26"/>
  <c r="G886" i="26"/>
  <c r="G885" i="26"/>
  <c r="G884" i="26"/>
  <c r="G883" i="26"/>
  <c r="G882" i="26"/>
  <c r="G881" i="26"/>
  <c r="G880" i="26"/>
  <c r="G879" i="26"/>
  <c r="G878" i="26"/>
  <c r="G877" i="26"/>
  <c r="G876" i="26"/>
  <c r="G875" i="26"/>
  <c r="G874" i="26"/>
  <c r="G873" i="26"/>
  <c r="G872" i="26"/>
  <c r="G871" i="26"/>
  <c r="G870" i="26"/>
  <c r="G869" i="26"/>
  <c r="G868" i="26"/>
  <c r="G867" i="26"/>
  <c r="G866" i="26"/>
  <c r="G865" i="26"/>
  <c r="G864" i="26"/>
  <c r="G863" i="26"/>
  <c r="G862" i="26"/>
  <c r="G861" i="26"/>
  <c r="G860" i="26"/>
  <c r="G859" i="26"/>
  <c r="G858" i="26"/>
  <c r="G857" i="26"/>
  <c r="G856" i="26"/>
  <c r="G855" i="26"/>
  <c r="G854" i="26"/>
  <c r="G853" i="26"/>
  <c r="G852" i="26"/>
  <c r="G851" i="26"/>
  <c r="G850" i="26"/>
  <c r="G849" i="26"/>
  <c r="G848" i="26"/>
  <c r="G847" i="26"/>
  <c r="G846" i="26"/>
  <c r="G845" i="26"/>
  <c r="G844" i="26"/>
  <c r="G843" i="26"/>
  <c r="G842" i="26"/>
  <c r="G841" i="26"/>
  <c r="G840" i="26"/>
  <c r="G839" i="26"/>
  <c r="G838" i="26"/>
  <c r="G837" i="26"/>
  <c r="G836" i="26"/>
  <c r="G835" i="26"/>
  <c r="G834" i="26"/>
  <c r="G833" i="26"/>
  <c r="G832" i="26"/>
  <c r="G831" i="26"/>
  <c r="G830" i="26"/>
  <c r="G829" i="26"/>
  <c r="G828" i="26"/>
  <c r="G827" i="26"/>
  <c r="G826" i="26"/>
  <c r="G825" i="26"/>
  <c r="G824" i="26"/>
  <c r="G823" i="26"/>
  <c r="G822" i="26"/>
  <c r="G821" i="26"/>
  <c r="G820" i="26"/>
  <c r="G819" i="26"/>
  <c r="G818" i="26"/>
  <c r="G817" i="26"/>
  <c r="G816" i="26"/>
  <c r="G815" i="26"/>
  <c r="G814" i="26"/>
  <c r="G813" i="26"/>
  <c r="G812" i="26"/>
  <c r="G811" i="26"/>
  <c r="G810" i="26"/>
  <c r="G809" i="26"/>
  <c r="G808" i="26"/>
  <c r="G807" i="26"/>
  <c r="G806" i="26"/>
  <c r="G805" i="26"/>
  <c r="G804" i="26"/>
  <c r="G803" i="26"/>
  <c r="G802" i="26"/>
  <c r="G801" i="26"/>
  <c r="G800" i="26"/>
  <c r="G799" i="26"/>
  <c r="G798" i="26"/>
  <c r="G797" i="26"/>
  <c r="G796" i="26"/>
  <c r="G795" i="26"/>
  <c r="G794" i="26"/>
  <c r="G793" i="26"/>
  <c r="G792" i="26"/>
  <c r="G791" i="26"/>
  <c r="G790" i="26"/>
  <c r="G789" i="26"/>
  <c r="G788" i="26"/>
  <c r="G787" i="26"/>
  <c r="G786" i="26"/>
  <c r="G785" i="26"/>
  <c r="G784" i="26"/>
  <c r="G783" i="26"/>
  <c r="G782" i="26"/>
  <c r="G781" i="26"/>
  <c r="G780" i="26"/>
  <c r="G779" i="26"/>
  <c r="G778" i="26"/>
  <c r="G777" i="26"/>
  <c r="G776" i="26"/>
  <c r="G775" i="26"/>
  <c r="G774" i="26"/>
  <c r="G773" i="26"/>
  <c r="G772" i="26"/>
  <c r="G771" i="26"/>
  <c r="G770" i="26"/>
  <c r="G769" i="26"/>
  <c r="G768" i="26"/>
  <c r="G767" i="26"/>
  <c r="G766" i="26"/>
  <c r="G765" i="26"/>
  <c r="G764" i="26"/>
  <c r="G763" i="26"/>
  <c r="G762" i="26"/>
  <c r="G761" i="26"/>
  <c r="G760" i="26"/>
  <c r="G759" i="26"/>
  <c r="G758" i="26"/>
  <c r="G757" i="26"/>
  <c r="G756" i="26"/>
  <c r="G755" i="26"/>
  <c r="G754" i="26"/>
  <c r="G753" i="26"/>
  <c r="G752" i="26"/>
  <c r="G751" i="26"/>
  <c r="G750" i="26"/>
  <c r="G749" i="26"/>
  <c r="G748" i="26"/>
  <c r="G747" i="26"/>
  <c r="G746" i="26"/>
  <c r="G745" i="26"/>
  <c r="G744" i="26"/>
  <c r="G743" i="26"/>
  <c r="G742" i="26"/>
  <c r="G741" i="26"/>
  <c r="G740" i="26"/>
  <c r="G739" i="26"/>
  <c r="G738" i="26"/>
  <c r="G737" i="26"/>
  <c r="G736" i="26"/>
  <c r="G735" i="26"/>
  <c r="G734" i="26"/>
  <c r="G733" i="26"/>
  <c r="G732" i="26"/>
  <c r="G731" i="26"/>
  <c r="G730" i="26"/>
  <c r="G729" i="26"/>
  <c r="G728" i="26"/>
  <c r="G727" i="26"/>
  <c r="G726" i="26"/>
  <c r="G725" i="26"/>
  <c r="G724" i="26"/>
  <c r="G723" i="26"/>
  <c r="G722" i="26"/>
  <c r="G721" i="26"/>
  <c r="G720" i="26"/>
  <c r="G719" i="26"/>
  <c r="G718" i="26"/>
  <c r="G717" i="26"/>
  <c r="G716" i="26"/>
  <c r="G715" i="26"/>
  <c r="G714" i="26"/>
  <c r="G713" i="26"/>
  <c r="G712" i="26"/>
  <c r="G711" i="26"/>
  <c r="G710" i="26"/>
  <c r="G709" i="26"/>
  <c r="G708" i="26"/>
  <c r="G707" i="26"/>
  <c r="G706" i="26"/>
  <c r="G705" i="26"/>
  <c r="G704" i="26"/>
  <c r="G703" i="26"/>
  <c r="G702" i="26"/>
  <c r="G701" i="26"/>
  <c r="G700" i="26"/>
  <c r="G699" i="26"/>
  <c r="G698" i="26"/>
  <c r="G697" i="26"/>
  <c r="G696" i="26"/>
  <c r="G695" i="26"/>
  <c r="G694" i="26"/>
  <c r="G693" i="26"/>
  <c r="G692" i="26"/>
  <c r="G691" i="26"/>
  <c r="G690" i="26"/>
  <c r="G689" i="26"/>
  <c r="G688" i="26"/>
  <c r="G687" i="26"/>
  <c r="G686" i="26"/>
  <c r="G685" i="26"/>
  <c r="G684" i="26"/>
  <c r="G683" i="26"/>
  <c r="G682" i="26"/>
  <c r="G681" i="26"/>
  <c r="G680" i="26"/>
  <c r="G679" i="26"/>
  <c r="G678" i="26"/>
  <c r="G677" i="26"/>
  <c r="G676" i="26"/>
  <c r="G675" i="26"/>
  <c r="G674" i="26"/>
  <c r="G673" i="26"/>
  <c r="G672" i="26"/>
  <c r="G671" i="26"/>
  <c r="G670" i="26"/>
  <c r="G669" i="26"/>
  <c r="G668" i="26"/>
  <c r="G667" i="26"/>
  <c r="G666" i="26"/>
  <c r="G665" i="26"/>
  <c r="G664" i="26"/>
  <c r="G663" i="26"/>
  <c r="G662" i="26"/>
  <c r="G661" i="26"/>
  <c r="G660" i="26"/>
  <c r="G659" i="26"/>
  <c r="G658" i="26"/>
  <c r="G657" i="26"/>
  <c r="G656" i="26"/>
  <c r="G655" i="26"/>
  <c r="G654" i="26"/>
  <c r="G653" i="26"/>
  <c r="G652" i="26"/>
  <c r="G651" i="26"/>
  <c r="G650" i="26"/>
  <c r="G649" i="26"/>
  <c r="G648" i="26"/>
  <c r="G647" i="26"/>
  <c r="G646" i="26"/>
  <c r="G645" i="26"/>
  <c r="G644" i="26"/>
  <c r="G643" i="26"/>
  <c r="G642" i="26"/>
  <c r="G641" i="26"/>
  <c r="G640" i="26"/>
  <c r="G639" i="26"/>
  <c r="G638" i="26"/>
  <c r="G637" i="26"/>
  <c r="G636" i="26"/>
  <c r="G635" i="26"/>
  <c r="G634" i="26"/>
  <c r="G633" i="26"/>
  <c r="G632" i="26"/>
  <c r="G631" i="26"/>
  <c r="G630" i="26"/>
  <c r="G629" i="26"/>
  <c r="G628" i="26"/>
  <c r="G627" i="26"/>
  <c r="G626" i="26"/>
  <c r="G625" i="26"/>
  <c r="G624" i="26"/>
  <c r="G623" i="26"/>
  <c r="G622" i="26"/>
  <c r="G621" i="26"/>
  <c r="G620" i="26"/>
  <c r="G619" i="26"/>
  <c r="G618" i="26"/>
  <c r="G617" i="26"/>
  <c r="G616" i="26"/>
  <c r="G615" i="26"/>
  <c r="G614" i="26"/>
  <c r="G613" i="26"/>
  <c r="G612" i="26"/>
  <c r="G611" i="26"/>
  <c r="G610" i="26"/>
  <c r="G609" i="26"/>
  <c r="G608" i="26"/>
  <c r="G607" i="26"/>
  <c r="G606" i="26"/>
  <c r="G605" i="26"/>
  <c r="G604" i="26"/>
  <c r="G603" i="26"/>
  <c r="G602" i="26"/>
  <c r="G601" i="26"/>
  <c r="G600" i="26"/>
  <c r="G599" i="26"/>
  <c r="G598" i="26"/>
  <c r="G597" i="26"/>
  <c r="G596" i="26"/>
  <c r="G595" i="26"/>
  <c r="G594" i="26"/>
  <c r="G593" i="26"/>
  <c r="G592" i="26"/>
  <c r="G591" i="26"/>
  <c r="G590" i="26"/>
  <c r="G589" i="26"/>
  <c r="G588" i="26"/>
  <c r="G587" i="26"/>
  <c r="G586" i="26"/>
  <c r="G585" i="26"/>
  <c r="G584" i="26"/>
  <c r="G583" i="26"/>
  <c r="G582" i="26"/>
  <c r="G581" i="26"/>
  <c r="G580" i="26"/>
  <c r="G579" i="26"/>
  <c r="G578" i="26"/>
  <c r="G577" i="26"/>
  <c r="G576" i="26"/>
  <c r="G575" i="26"/>
  <c r="G574" i="26"/>
  <c r="G573" i="26"/>
  <c r="G572" i="26"/>
  <c r="G571" i="26"/>
  <c r="G570" i="26"/>
  <c r="G569" i="26"/>
  <c r="G568" i="26"/>
  <c r="G567" i="26"/>
  <c r="G566" i="26"/>
  <c r="G565" i="26"/>
  <c r="G564" i="26"/>
  <c r="G563" i="26"/>
  <c r="G562" i="26"/>
  <c r="G561" i="26"/>
  <c r="G560" i="26"/>
  <c r="G559" i="26"/>
  <c r="G558" i="26"/>
  <c r="G557" i="26"/>
  <c r="G556" i="26"/>
  <c r="G555" i="26"/>
  <c r="G554" i="26"/>
  <c r="G553" i="26"/>
  <c r="G552" i="26"/>
  <c r="G551" i="26"/>
  <c r="G550" i="26"/>
  <c r="G549" i="26"/>
  <c r="G548" i="26"/>
  <c r="G547" i="26"/>
  <c r="G546" i="26"/>
  <c r="G545" i="26"/>
  <c r="G544" i="26"/>
  <c r="G543" i="26"/>
  <c r="G542" i="26"/>
  <c r="G541" i="26"/>
  <c r="G540" i="26"/>
  <c r="G539" i="26"/>
  <c r="G538" i="26"/>
  <c r="G537" i="26"/>
  <c r="G536" i="26"/>
  <c r="G535" i="26"/>
  <c r="G534" i="26"/>
  <c r="G533" i="26"/>
  <c r="G532" i="26"/>
  <c r="G531" i="26"/>
  <c r="G530" i="26"/>
  <c r="G529" i="26"/>
  <c r="G528" i="26"/>
  <c r="G527" i="26"/>
  <c r="G526" i="26"/>
  <c r="G525" i="26"/>
  <c r="G524" i="26"/>
  <c r="G523" i="26"/>
  <c r="G522" i="26"/>
  <c r="G521" i="26"/>
  <c r="G520" i="26"/>
  <c r="G519" i="26"/>
  <c r="G518" i="26"/>
  <c r="G517" i="26"/>
  <c r="G516" i="26"/>
  <c r="G515" i="26"/>
  <c r="G514" i="26"/>
  <c r="G513" i="26"/>
  <c r="G512" i="26"/>
  <c r="G511" i="26"/>
  <c r="G510" i="26"/>
  <c r="G509" i="26"/>
  <c r="G508" i="26"/>
  <c r="G507" i="26"/>
  <c r="G506" i="26"/>
  <c r="G505" i="26"/>
  <c r="G504" i="26"/>
  <c r="G503" i="26"/>
  <c r="G502" i="26"/>
  <c r="G501" i="26"/>
  <c r="G500" i="26"/>
  <c r="G499" i="26"/>
  <c r="G498" i="26"/>
  <c r="G497" i="26"/>
  <c r="G496" i="26"/>
  <c r="G495" i="26"/>
  <c r="G494" i="26"/>
  <c r="G493" i="26"/>
  <c r="G492" i="26"/>
  <c r="G491" i="26"/>
  <c r="G490" i="26"/>
  <c r="G489" i="26"/>
  <c r="G488" i="26"/>
  <c r="G487" i="26"/>
  <c r="G486" i="26"/>
  <c r="G485" i="26"/>
  <c r="G484" i="26"/>
  <c r="G483" i="26"/>
  <c r="G482" i="26"/>
  <c r="G481" i="26"/>
  <c r="G480" i="26"/>
  <c r="G479" i="26"/>
  <c r="G478" i="26"/>
  <c r="G477" i="26"/>
  <c r="G476" i="26"/>
  <c r="G475" i="26"/>
  <c r="G474" i="26"/>
  <c r="G473" i="26"/>
  <c r="G472" i="26"/>
  <c r="G471" i="26"/>
  <c r="G470" i="26"/>
  <c r="G469" i="26"/>
  <c r="G468" i="26"/>
  <c r="G467" i="26"/>
  <c r="G466" i="26"/>
  <c r="G465" i="26"/>
  <c r="G464" i="26"/>
  <c r="G463" i="26"/>
  <c r="G462" i="26"/>
  <c r="G461" i="26"/>
  <c r="G460" i="26"/>
  <c r="G459" i="26"/>
  <c r="G458" i="26"/>
  <c r="G457" i="26"/>
  <c r="G456" i="26"/>
  <c r="G455" i="26"/>
  <c r="G454" i="26"/>
  <c r="G453" i="26"/>
  <c r="G452" i="26"/>
  <c r="G451" i="26"/>
  <c r="G450" i="26"/>
  <c r="G449" i="26"/>
  <c r="G448" i="26"/>
  <c r="G447" i="26"/>
  <c r="G446" i="26"/>
  <c r="G445" i="26"/>
  <c r="G444" i="26"/>
  <c r="G443" i="26"/>
  <c r="G442" i="26"/>
  <c r="G441" i="26"/>
  <c r="G440" i="26"/>
  <c r="G439" i="26"/>
  <c r="G438" i="26"/>
  <c r="G437" i="26"/>
  <c r="G436" i="26"/>
  <c r="G435" i="26"/>
  <c r="G434" i="26"/>
  <c r="G433" i="26"/>
  <c r="G432" i="26"/>
  <c r="G431" i="26"/>
  <c r="G430" i="26"/>
  <c r="G429" i="26"/>
  <c r="G428" i="26"/>
  <c r="G427" i="26"/>
  <c r="G426" i="26"/>
  <c r="G425" i="26"/>
  <c r="G424" i="26"/>
  <c r="G423" i="26"/>
  <c r="G422" i="26"/>
  <c r="G421" i="26"/>
  <c r="G420" i="26"/>
  <c r="G419" i="26"/>
  <c r="G418" i="26"/>
  <c r="G417" i="26"/>
  <c r="G416" i="26"/>
  <c r="G415" i="26"/>
  <c r="G414" i="26"/>
  <c r="G413" i="26"/>
  <c r="G412" i="26"/>
  <c r="G411" i="26"/>
  <c r="G410" i="26"/>
  <c r="G409" i="26"/>
  <c r="G408" i="26"/>
  <c r="G407" i="26"/>
  <c r="G406" i="26"/>
  <c r="G405" i="26"/>
  <c r="G404" i="26"/>
  <c r="G403" i="26"/>
  <c r="G402" i="26"/>
  <c r="G401" i="26"/>
  <c r="G400" i="26"/>
  <c r="G399" i="26"/>
  <c r="G398" i="26"/>
  <c r="G397" i="26"/>
  <c r="G396" i="26"/>
  <c r="G395" i="26"/>
  <c r="G394" i="26"/>
  <c r="G393" i="26"/>
  <c r="G392" i="26"/>
  <c r="G391" i="26"/>
  <c r="G390" i="26"/>
  <c r="G389" i="26"/>
  <c r="G388" i="26"/>
  <c r="G387" i="26"/>
  <c r="G386" i="26"/>
  <c r="G385" i="26"/>
  <c r="G384" i="26"/>
  <c r="G383" i="26"/>
  <c r="G382" i="26"/>
  <c r="G381" i="26"/>
  <c r="G380" i="26"/>
  <c r="G379" i="26"/>
  <c r="G378" i="26"/>
  <c r="G377" i="26"/>
  <c r="G376" i="26"/>
  <c r="G375" i="26"/>
  <c r="G374" i="26"/>
  <c r="G373" i="26"/>
  <c r="G372" i="26"/>
  <c r="G371" i="26"/>
  <c r="G370" i="26"/>
  <c r="G369" i="26"/>
  <c r="G368" i="26"/>
  <c r="G367" i="26"/>
  <c r="G366" i="26"/>
  <c r="G365" i="26"/>
  <c r="G364" i="26"/>
  <c r="G363" i="26"/>
  <c r="G362" i="26"/>
  <c r="G361" i="26"/>
  <c r="G360" i="26"/>
  <c r="G359" i="26"/>
  <c r="G358" i="26"/>
  <c r="G357" i="26"/>
  <c r="G356" i="26"/>
  <c r="G355" i="26"/>
  <c r="G354" i="26"/>
  <c r="G353" i="26"/>
  <c r="G352" i="26"/>
  <c r="G351" i="26"/>
  <c r="G350" i="26"/>
  <c r="G349" i="26"/>
  <c r="G348" i="26"/>
  <c r="G347" i="26"/>
  <c r="G346" i="26"/>
  <c r="G345" i="26"/>
  <c r="G344" i="26"/>
  <c r="G343" i="26"/>
  <c r="G342" i="26"/>
  <c r="G341" i="26"/>
  <c r="G340" i="26"/>
  <c r="G339" i="26"/>
  <c r="G338" i="26"/>
  <c r="G337" i="26"/>
  <c r="G336" i="26"/>
  <c r="G335" i="26"/>
  <c r="G334" i="26"/>
  <c r="G333" i="26"/>
  <c r="G332" i="26"/>
  <c r="G331" i="26"/>
  <c r="G330" i="26"/>
  <c r="G329" i="26"/>
  <c r="G328" i="26"/>
  <c r="G327" i="26"/>
  <c r="G326" i="26"/>
  <c r="G325" i="26"/>
  <c r="G324" i="26"/>
  <c r="G323" i="26"/>
  <c r="G322" i="26"/>
  <c r="G321" i="26"/>
  <c r="G320" i="26"/>
  <c r="G319" i="26"/>
  <c r="G318" i="26"/>
  <c r="G317" i="26"/>
  <c r="G316" i="26"/>
  <c r="G315" i="26"/>
  <c r="G314" i="26"/>
  <c r="G313" i="26"/>
  <c r="G312" i="26"/>
  <c r="G311" i="26"/>
  <c r="G310" i="26"/>
  <c r="G309" i="26"/>
  <c r="G308" i="26"/>
  <c r="G307" i="26"/>
  <c r="G306" i="26"/>
  <c r="G305" i="26"/>
  <c r="G304" i="26"/>
  <c r="G303" i="26"/>
  <c r="G302" i="26"/>
  <c r="G301" i="26"/>
  <c r="G300" i="26"/>
  <c r="G299" i="26"/>
  <c r="G298" i="26"/>
  <c r="G297" i="26"/>
  <c r="G296" i="26"/>
  <c r="G295" i="26"/>
  <c r="G294" i="26"/>
  <c r="G293" i="26"/>
  <c r="G292" i="26"/>
  <c r="G291" i="26"/>
  <c r="G290" i="26"/>
  <c r="G289" i="26"/>
  <c r="G288" i="26"/>
  <c r="G287" i="26"/>
  <c r="G286" i="26"/>
  <c r="G285" i="26"/>
  <c r="G284" i="26"/>
  <c r="G283" i="26"/>
  <c r="G282" i="26"/>
  <c r="G281" i="26"/>
  <c r="G280" i="26"/>
  <c r="G279" i="26"/>
  <c r="G278" i="26"/>
  <c r="G277" i="26"/>
  <c r="G276" i="26"/>
  <c r="G275" i="26"/>
  <c r="G274" i="26"/>
  <c r="G273" i="26"/>
  <c r="G272" i="26"/>
  <c r="G271" i="26"/>
  <c r="G270" i="26"/>
  <c r="G269" i="26"/>
  <c r="G268" i="26"/>
  <c r="G267" i="26"/>
  <c r="G266" i="26"/>
  <c r="G265" i="26"/>
  <c r="G264" i="26"/>
  <c r="G263" i="26"/>
  <c r="G262" i="26"/>
  <c r="G261" i="26"/>
  <c r="G260" i="26"/>
  <c r="G259" i="26"/>
  <c r="G258" i="26"/>
  <c r="G257" i="26"/>
  <c r="G256" i="26"/>
  <c r="G255" i="26"/>
  <c r="G254" i="26"/>
  <c r="G253" i="26"/>
  <c r="G252" i="26"/>
  <c r="G251" i="26"/>
  <c r="G250" i="26"/>
  <c r="G249" i="26"/>
  <c r="G248" i="26"/>
  <c r="G247" i="26"/>
  <c r="G246" i="26"/>
  <c r="G245" i="26"/>
  <c r="G244" i="26"/>
  <c r="G243" i="26"/>
  <c r="G242" i="26"/>
  <c r="G241" i="26"/>
  <c r="G240" i="26"/>
  <c r="G239" i="26"/>
  <c r="G238" i="26"/>
  <c r="G237" i="26"/>
  <c r="G236" i="26"/>
  <c r="G235" i="26"/>
  <c r="G234" i="26"/>
  <c r="G233" i="26"/>
  <c r="G232" i="26"/>
  <c r="G231" i="26"/>
  <c r="G230" i="26"/>
  <c r="G229" i="26"/>
  <c r="G228" i="26"/>
  <c r="G227" i="26"/>
  <c r="G226" i="26"/>
  <c r="G225" i="26"/>
  <c r="G224" i="26"/>
  <c r="G223" i="26"/>
  <c r="G222" i="26"/>
  <c r="G221" i="26"/>
  <c r="G220" i="26"/>
  <c r="G219" i="26"/>
  <c r="G218" i="26"/>
  <c r="G217" i="26"/>
  <c r="G216" i="26"/>
  <c r="G215" i="26"/>
  <c r="G214" i="26"/>
  <c r="G213" i="26"/>
  <c r="G212" i="26"/>
  <c r="G211" i="26"/>
  <c r="G210" i="26"/>
  <c r="G209" i="26"/>
  <c r="G208" i="26"/>
  <c r="G207" i="26"/>
  <c r="G206" i="26"/>
  <c r="G205" i="26"/>
  <c r="G204" i="26"/>
  <c r="G203" i="26"/>
  <c r="G202" i="26"/>
  <c r="G201" i="26"/>
  <c r="G200" i="26"/>
  <c r="G199" i="26"/>
  <c r="G198" i="26"/>
  <c r="G197" i="26"/>
  <c r="G196" i="26"/>
  <c r="G195" i="26"/>
  <c r="G194" i="26"/>
  <c r="G193" i="26"/>
  <c r="G192" i="26"/>
  <c r="G191" i="26"/>
  <c r="G190" i="26"/>
  <c r="G189" i="26"/>
  <c r="G188" i="26"/>
  <c r="G187" i="26"/>
  <c r="G186" i="26"/>
  <c r="G185" i="26"/>
  <c r="G184" i="26"/>
  <c r="G183" i="26"/>
  <c r="G182" i="26"/>
  <c r="G181" i="26"/>
  <c r="G180" i="26"/>
  <c r="G179" i="26"/>
  <c r="G178" i="26"/>
  <c r="G177" i="26"/>
  <c r="G176" i="26"/>
  <c r="G175" i="26"/>
  <c r="G174" i="26"/>
  <c r="G173" i="26"/>
  <c r="G172" i="26"/>
  <c r="G171" i="26"/>
  <c r="G170" i="26"/>
  <c r="G169" i="26"/>
  <c r="G168" i="26"/>
  <c r="G167" i="26"/>
  <c r="G166" i="26"/>
  <c r="G165" i="26"/>
  <c r="G164" i="26"/>
  <c r="G163" i="26"/>
  <c r="G162" i="26"/>
  <c r="G161" i="26"/>
  <c r="G160" i="26"/>
  <c r="G159" i="26"/>
  <c r="G158" i="26"/>
  <c r="G157" i="26"/>
  <c r="G156" i="26"/>
  <c r="G155" i="26"/>
  <c r="G154" i="26"/>
  <c r="G153" i="26"/>
  <c r="G152" i="26"/>
  <c r="G151" i="26"/>
  <c r="G150" i="26"/>
  <c r="G149" i="26"/>
  <c r="G148" i="26"/>
  <c r="G147" i="26"/>
  <c r="G146" i="26"/>
  <c r="G145" i="26"/>
  <c r="G144" i="26"/>
  <c r="G143" i="26"/>
  <c r="G142" i="26"/>
  <c r="G141" i="26"/>
  <c r="G140" i="26"/>
  <c r="G139" i="26"/>
  <c r="G138" i="26"/>
  <c r="G137" i="26"/>
  <c r="G136" i="26"/>
  <c r="G135" i="26"/>
  <c r="G134" i="26"/>
  <c r="G133" i="26"/>
  <c r="G132" i="26"/>
  <c r="G131" i="26"/>
  <c r="G130" i="26"/>
  <c r="G129" i="26"/>
  <c r="G128" i="26"/>
  <c r="G127" i="26"/>
  <c r="G126" i="26"/>
  <c r="G125" i="26"/>
  <c r="G124" i="26"/>
  <c r="G123" i="26"/>
  <c r="G122" i="26"/>
  <c r="G121" i="26"/>
  <c r="G120" i="26"/>
  <c r="G119" i="26"/>
  <c r="G118" i="26"/>
  <c r="G117" i="26"/>
  <c r="G116" i="26"/>
  <c r="G115" i="26"/>
  <c r="G114" i="26"/>
  <c r="G113" i="26"/>
  <c r="G112" i="26"/>
  <c r="G111" i="26"/>
  <c r="G110" i="26"/>
  <c r="G109" i="26"/>
  <c r="G108" i="26"/>
  <c r="G107" i="26"/>
  <c r="G106" i="26"/>
  <c r="G105" i="26"/>
  <c r="G104" i="26"/>
  <c r="G103" i="26"/>
  <c r="G102" i="26"/>
  <c r="G101" i="26"/>
  <c r="G100" i="26"/>
  <c r="G99" i="26"/>
  <c r="G98" i="26"/>
  <c r="G97" i="26"/>
  <c r="G96" i="26"/>
  <c r="G95" i="26"/>
  <c r="G94" i="26"/>
  <c r="G93" i="26"/>
  <c r="G92" i="26"/>
  <c r="G91" i="26"/>
  <c r="G90" i="26"/>
  <c r="G89" i="26"/>
  <c r="G88" i="26"/>
  <c r="G87" i="26"/>
  <c r="G86" i="26"/>
  <c r="G85" i="26"/>
  <c r="G84" i="26"/>
  <c r="G83" i="26"/>
  <c r="G82" i="26"/>
  <c r="G81" i="26"/>
  <c r="G80" i="26"/>
  <c r="G79" i="26"/>
  <c r="G78" i="26"/>
  <c r="G77" i="26"/>
  <c r="G76" i="26"/>
  <c r="G75" i="26"/>
  <c r="G74" i="26"/>
  <c r="G73" i="26"/>
  <c r="G72" i="26"/>
  <c r="G71" i="26"/>
  <c r="G70" i="26"/>
  <c r="G69" i="26"/>
  <c r="G68" i="26"/>
  <c r="G67" i="26"/>
  <c r="G66" i="26"/>
  <c r="G65" i="26"/>
  <c r="G64" i="26"/>
  <c r="G63" i="26"/>
  <c r="G62" i="26"/>
  <c r="G61" i="26"/>
  <c r="G60" i="26"/>
  <c r="G59" i="26"/>
  <c r="G58" i="26"/>
  <c r="G57" i="26"/>
  <c r="G56" i="26"/>
  <c r="G55" i="26"/>
  <c r="G54" i="26"/>
  <c r="G53" i="26"/>
  <c r="G52" i="26"/>
  <c r="G51" i="26"/>
  <c r="G50" i="26"/>
  <c r="G49" i="26"/>
  <c r="G48" i="26"/>
  <c r="G47" i="26"/>
  <c r="G46" i="26"/>
  <c r="G45" i="26"/>
  <c r="G44" i="26"/>
  <c r="G43" i="26"/>
  <c r="G42" i="26"/>
  <c r="G41" i="26"/>
  <c r="G40" i="26"/>
  <c r="G39" i="26"/>
  <c r="G38" i="26"/>
  <c r="G37" i="26"/>
  <c r="G36" i="26"/>
  <c r="G35" i="26"/>
  <c r="G34" i="26"/>
  <c r="G33" i="26"/>
  <c r="G32" i="26"/>
  <c r="G31" i="26"/>
  <c r="G30" i="26"/>
  <c r="G29" i="26"/>
  <c r="G28" i="26"/>
  <c r="G27" i="26"/>
  <c r="G26" i="26"/>
  <c r="G25" i="26"/>
  <c r="G24" i="26"/>
  <c r="G23" i="26"/>
  <c r="G22" i="26"/>
  <c r="G21" i="26"/>
  <c r="G20" i="26"/>
  <c r="G19" i="26"/>
  <c r="G18" i="26"/>
  <c r="G17" i="26"/>
  <c r="G16" i="26"/>
  <c r="G15" i="26"/>
  <c r="G14" i="26"/>
  <c r="G13" i="26"/>
  <c r="G12" i="26"/>
  <c r="G11" i="26"/>
  <c r="G10" i="26"/>
  <c r="G9" i="26"/>
  <c r="G8" i="26"/>
  <c r="G7" i="26"/>
  <c r="G6" i="26"/>
  <c r="G5" i="26"/>
  <c r="G4" i="26"/>
  <c r="F21" i="1"/>
  <c r="F23" i="1"/>
  <c r="L670" i="10"/>
  <c r="L649" i="10"/>
  <c r="L642" i="10"/>
  <c r="L636" i="10"/>
  <c r="L633" i="10"/>
  <c r="L630" i="10"/>
  <c r="L627" i="10"/>
  <c r="L621" i="10"/>
  <c r="L604" i="10"/>
  <c r="L601" i="10"/>
  <c r="L598" i="10"/>
  <c r="L595" i="10" l="1"/>
  <c r="L589" i="10"/>
  <c r="L581" i="10"/>
  <c r="L429" i="10"/>
  <c r="L412" i="10"/>
  <c r="L409" i="10"/>
  <c r="L403" i="10"/>
  <c r="L395" i="10"/>
  <c r="L392" i="10"/>
  <c r="L386" i="10"/>
  <c r="L380" i="10"/>
  <c r="L372" i="10"/>
  <c r="L368" i="10"/>
  <c r="L350" i="10"/>
  <c r="L347" i="10"/>
  <c r="L344" i="10"/>
  <c r="L341" i="10"/>
  <c r="L338" i="10"/>
  <c r="L335" i="10"/>
  <c r="L332" i="10"/>
  <c r="L329" i="10"/>
  <c r="L326" i="10"/>
  <c r="L323" i="10"/>
  <c r="L319" i="10"/>
  <c r="L316" i="10"/>
  <c r="L313" i="10"/>
  <c r="L310" i="10"/>
  <c r="L307" i="10"/>
  <c r="L304" i="10"/>
  <c r="L301" i="10"/>
  <c r="L298" i="10"/>
  <c r="L295" i="10"/>
  <c r="L292" i="10"/>
  <c r="L289" i="10"/>
  <c r="L286" i="10"/>
  <c r="L283" i="10"/>
  <c r="L275" i="10"/>
  <c r="L272" i="10"/>
  <c r="L269" i="10"/>
  <c r="L266" i="10"/>
  <c r="L263" i="10"/>
  <c r="L260" i="10"/>
  <c r="L257" i="10"/>
  <c r="L249" i="10"/>
  <c r="L254" i="10"/>
  <c r="L246" i="10"/>
  <c r="L243" i="10"/>
  <c r="L240" i="10"/>
  <c r="L237" i="10"/>
  <c r="L231" i="10"/>
  <c r="L226" i="10"/>
  <c r="L222" i="10"/>
  <c r="L218" i="10"/>
  <c r="L214" i="10"/>
  <c r="L115" i="10"/>
  <c r="L64" i="10"/>
  <c r="L41" i="10"/>
  <c r="L58" i="10"/>
  <c r="L578" i="10"/>
  <c r="L572" i="10"/>
  <c r="L558" i="10"/>
  <c r="L554" i="10"/>
  <c r="L481" i="10"/>
  <c r="L478" i="10"/>
  <c r="L457" i="10"/>
  <c r="L450" i="10"/>
  <c r="L438" i="10"/>
  <c r="L444" i="10"/>
  <c r="L441" i="10"/>
  <c r="L435" i="10"/>
  <c r="L203" i="10"/>
  <c r="L720" i="10"/>
  <c r="L717" i="10"/>
  <c r="L540" i="10"/>
  <c r="L517" i="10"/>
  <c r="L513" i="10"/>
  <c r="L506" i="10"/>
  <c r="L502" i="10"/>
  <c r="L484" i="10"/>
  <c r="L209" i="10"/>
  <c r="L178" i="10"/>
  <c r="L175" i="10"/>
  <c r="L169" i="10"/>
  <c r="L165" i="10"/>
  <c r="L158" i="10"/>
  <c r="L146" i="10"/>
  <c r="L188" i="10"/>
  <c r="L186" i="10" s="1"/>
  <c r="L575" i="10"/>
  <c r="F4269" i="1"/>
  <c r="F4265" i="1"/>
  <c r="F4261" i="1"/>
  <c r="F4257" i="1"/>
  <c r="F4253" i="1"/>
  <c r="F4217" i="1"/>
  <c r="F2357" i="1"/>
  <c r="F2355" i="1"/>
  <c r="F2352" i="1"/>
  <c r="F2350" i="1"/>
  <c r="F2348" i="1"/>
  <c r="F2345" i="1"/>
  <c r="F2343" i="1"/>
  <c r="F2342" i="1"/>
  <c r="F2341" i="1"/>
  <c r="F2339" i="1"/>
  <c r="F2338" i="1"/>
  <c r="F2337" i="1"/>
  <c r="F2336" i="1"/>
  <c r="F2335" i="1"/>
  <c r="F2334" i="1"/>
  <c r="F2333" i="1"/>
  <c r="F2332" i="1"/>
  <c r="F2331" i="1"/>
  <c r="F2330" i="1"/>
  <c r="F2329" i="1"/>
  <c r="F2328" i="1"/>
  <c r="F2327" i="1"/>
  <c r="F2326" i="1"/>
  <c r="F2325" i="1"/>
  <c r="F2324" i="1"/>
  <c r="F2323" i="1"/>
  <c r="F2322" i="1"/>
  <c r="L716" i="10" l="1"/>
  <c r="L510" i="10"/>
  <c r="L157" i="10"/>
  <c r="F2621" i="1"/>
  <c r="L105" i="10"/>
  <c r="L93" i="10"/>
  <c r="L90" i="10"/>
  <c r="L84" i="10"/>
  <c r="L75" i="10"/>
  <c r="L712" i="10"/>
  <c r="L708" i="10"/>
  <c r="L704" i="10"/>
  <c r="L700" i="10"/>
  <c r="L694" i="10"/>
  <c r="L689" i="10"/>
  <c r="L679" i="10"/>
  <c r="L676" i="10"/>
  <c r="L673" i="10"/>
  <c r="L667" i="10"/>
  <c r="L664" i="10"/>
  <c r="L661" i="10"/>
  <c r="L658" i="10"/>
  <c r="L655" i="10"/>
  <c r="L652" i="10"/>
  <c r="L645" i="10"/>
  <c r="L639" i="10"/>
  <c r="L624" i="10"/>
  <c r="L618" i="10"/>
  <c r="L615" i="10"/>
  <c r="L607" i="10"/>
  <c r="L592" i="10"/>
  <c r="L586" i="10"/>
  <c r="L566" i="10"/>
  <c r="L562" i="10"/>
  <c r="L550" i="10"/>
  <c r="L543" i="10"/>
  <c r="L536" i="10"/>
  <c r="L532" i="10"/>
  <c r="L524" i="10"/>
  <c r="L491" i="10"/>
  <c r="L487" i="10" s="1"/>
  <c r="L475" i="10"/>
  <c r="L472" i="10"/>
  <c r="L469" i="10"/>
  <c r="L466" i="10"/>
  <c r="L460" i="10"/>
  <c r="L456" i="10" s="1"/>
  <c r="L453" i="10"/>
  <c r="L447" i="10"/>
  <c r="L432" i="10"/>
  <c r="L426" i="10"/>
  <c r="L423" i="10"/>
  <c r="L415" i="10"/>
  <c r="L406" i="10"/>
  <c r="L400" i="10"/>
  <c r="L389" i="10"/>
  <c r="L376" i="10"/>
  <c r="L364" i="10"/>
  <c r="L198" i="10"/>
  <c r="L142" i="10"/>
  <c r="L139" i="10"/>
  <c r="L136" i="10"/>
  <c r="L133" i="10"/>
  <c r="L130" i="10"/>
  <c r="L127" i="10"/>
  <c r="L124" i="10"/>
  <c r="L121" i="10"/>
  <c r="L118" i="10"/>
  <c r="L111" i="10"/>
  <c r="L108" i="10"/>
  <c r="L102" i="10"/>
  <c r="L96" i="10"/>
  <c r="L87" i="10"/>
  <c r="L81" i="10"/>
  <c r="L78" i="10"/>
  <c r="L67" i="10"/>
  <c r="L55" i="10"/>
  <c r="L52" i="10"/>
  <c r="L49" i="10"/>
  <c r="L46" i="10"/>
  <c r="L38" i="10"/>
  <c r="L35" i="10"/>
  <c r="L32" i="10"/>
  <c r="L29" i="10"/>
  <c r="L23" i="10"/>
  <c r="L18" i="10"/>
  <c r="L14" i="10"/>
  <c r="L10" i="10"/>
  <c r="L6" i="10"/>
  <c r="F723" i="10"/>
  <c r="F722" i="10"/>
  <c r="F721" i="10"/>
  <c r="F720" i="10"/>
  <c r="F719" i="10"/>
  <c r="F718" i="10"/>
  <c r="F717" i="10"/>
  <c r="F716" i="10"/>
  <c r="F715" i="10"/>
  <c r="F714" i="10"/>
  <c r="F713" i="10"/>
  <c r="F712" i="10"/>
  <c r="F711" i="10"/>
  <c r="F710" i="10"/>
  <c r="F709" i="10"/>
  <c r="F708" i="10"/>
  <c r="F707" i="10"/>
  <c r="F706" i="10"/>
  <c r="F705" i="10"/>
  <c r="F704" i="10"/>
  <c r="F703" i="10"/>
  <c r="F702" i="10"/>
  <c r="F701" i="10"/>
  <c r="F700" i="10"/>
  <c r="F699" i="10"/>
  <c r="F698" i="10"/>
  <c r="F697" i="10"/>
  <c r="F696" i="10"/>
  <c r="F695" i="10"/>
  <c r="F694" i="10"/>
  <c r="F693" i="10"/>
  <c r="F692" i="10"/>
  <c r="F691" i="10"/>
  <c r="F690" i="10"/>
  <c r="F689" i="10"/>
  <c r="F688" i="10"/>
  <c r="F687" i="10"/>
  <c r="F686" i="10"/>
  <c r="F685" i="10"/>
  <c r="F684" i="10"/>
  <c r="F683" i="10"/>
  <c r="F682" i="10"/>
  <c r="F681" i="10"/>
  <c r="F680" i="10"/>
  <c r="F679" i="10"/>
  <c r="F678" i="10"/>
  <c r="F677" i="10"/>
  <c r="F676" i="10"/>
  <c r="F675" i="10"/>
  <c r="F674" i="10"/>
  <c r="F673" i="10"/>
  <c r="F672" i="10"/>
  <c r="F671" i="10"/>
  <c r="F670" i="10"/>
  <c r="F669" i="10"/>
  <c r="F668" i="10"/>
  <c r="F667" i="10"/>
  <c r="F666" i="10"/>
  <c r="F665" i="10"/>
  <c r="F664" i="10"/>
  <c r="F663" i="10"/>
  <c r="F662" i="10"/>
  <c r="F661" i="10"/>
  <c r="F660" i="10"/>
  <c r="F659" i="10"/>
  <c r="F658" i="10"/>
  <c r="F657" i="10"/>
  <c r="F656" i="10"/>
  <c r="F655" i="10"/>
  <c r="F654" i="10"/>
  <c r="F653" i="10"/>
  <c r="F652" i="10"/>
  <c r="F651" i="10"/>
  <c r="F650" i="10"/>
  <c r="F649" i="10"/>
  <c r="F648" i="10"/>
  <c r="F647" i="10"/>
  <c r="F646" i="10"/>
  <c r="F645" i="10"/>
  <c r="F644" i="10"/>
  <c r="F643" i="10"/>
  <c r="F642" i="10"/>
  <c r="F641" i="10"/>
  <c r="F640" i="10"/>
  <c r="F639" i="10"/>
  <c r="F638" i="10"/>
  <c r="F637" i="10"/>
  <c r="F636" i="10"/>
  <c r="F635" i="10"/>
  <c r="F634" i="10"/>
  <c r="F633" i="10"/>
  <c r="F632" i="10"/>
  <c r="F631" i="10"/>
  <c r="F630" i="10"/>
  <c r="F629" i="10"/>
  <c r="F628" i="10"/>
  <c r="F627" i="10"/>
  <c r="F626" i="10"/>
  <c r="F625" i="10"/>
  <c r="F624" i="10"/>
  <c r="F568" i="10"/>
  <c r="F567" i="10"/>
  <c r="F566" i="10"/>
  <c r="F565" i="10"/>
  <c r="F564" i="10"/>
  <c r="F563" i="10"/>
  <c r="F562" i="10"/>
  <c r="L74" i="10" l="1"/>
  <c r="L385" i="10"/>
  <c r="L114" i="10"/>
  <c r="L28" i="10"/>
  <c r="L422" i="10"/>
  <c r="L363" i="10"/>
  <c r="L5" i="10"/>
  <c r="L523" i="10"/>
  <c r="L688" i="10"/>
  <c r="L699" i="10"/>
  <c r="F2622" i="1"/>
  <c r="F2620" i="1"/>
  <c r="F2577" i="1"/>
  <c r="F2574" i="1"/>
  <c r="F2570" i="1"/>
  <c r="L384" i="10" l="1"/>
  <c r="L27" i="10"/>
  <c r="L4" i="10" s="1"/>
  <c r="L194" i="10"/>
  <c r="F2558" i="1"/>
  <c r="F5622" i="1"/>
  <c r="F5621" i="1"/>
  <c r="F5620" i="1"/>
  <c r="F5619" i="1"/>
  <c r="F5618" i="1"/>
  <c r="F5617" i="1"/>
  <c r="F5616" i="1"/>
  <c r="F5615" i="1"/>
  <c r="F5614" i="1"/>
  <c r="F5613" i="1"/>
  <c r="F5612" i="1"/>
  <c r="F5611" i="1"/>
  <c r="F5610" i="1"/>
  <c r="F5609" i="1"/>
  <c r="F5608" i="1"/>
  <c r="F5607" i="1"/>
  <c r="F5606" i="1"/>
  <c r="F5605" i="1"/>
  <c r="F5604" i="1"/>
  <c r="F5603" i="1"/>
  <c r="F5602" i="1"/>
  <c r="F5601" i="1"/>
  <c r="F5600" i="1"/>
  <c r="F5599" i="1"/>
  <c r="F5598" i="1"/>
  <c r="F5597" i="1"/>
  <c r="F5596" i="1"/>
  <c r="F5595" i="1"/>
  <c r="F5594" i="1"/>
  <c r="F5593" i="1"/>
  <c r="F5592" i="1"/>
  <c r="F5591" i="1"/>
  <c r="F5590" i="1"/>
  <c r="F5589" i="1"/>
  <c r="F5588" i="1"/>
  <c r="F5587" i="1"/>
  <c r="F5586" i="1"/>
  <c r="F5585" i="1"/>
  <c r="F5584" i="1"/>
  <c r="F5583" i="1"/>
  <c r="F5582" i="1"/>
  <c r="F5581" i="1"/>
  <c r="F5580" i="1"/>
  <c r="F5579" i="1"/>
  <c r="F5578" i="1"/>
  <c r="F5577" i="1"/>
  <c r="F5576" i="1"/>
  <c r="F5575" i="1"/>
  <c r="F5574" i="1"/>
  <c r="F5573" i="1"/>
  <c r="F5572" i="1"/>
  <c r="F5571" i="1"/>
  <c r="F5570" i="1"/>
  <c r="F5569" i="1"/>
  <c r="F5568" i="1"/>
  <c r="F5567" i="1"/>
  <c r="F5566" i="1"/>
  <c r="F5565" i="1"/>
  <c r="F5564" i="1"/>
  <c r="F5563" i="1"/>
  <c r="F5562" i="1"/>
  <c r="F5561" i="1"/>
  <c r="F5560" i="1"/>
  <c r="F5558" i="1"/>
  <c r="F5557" i="1"/>
  <c r="F5556" i="1"/>
  <c r="F5554" i="1"/>
  <c r="F5553" i="1"/>
  <c r="F5552" i="1"/>
  <c r="F5550" i="1"/>
  <c r="F5549" i="1"/>
  <c r="F5548" i="1"/>
  <c r="F5547" i="1"/>
  <c r="F5545" i="1"/>
  <c r="F5544" i="1"/>
  <c r="F5543" i="1"/>
  <c r="F5541" i="1"/>
  <c r="F5540" i="1"/>
  <c r="F5539" i="1"/>
  <c r="F5537" i="1"/>
  <c r="F5536" i="1"/>
  <c r="F5535" i="1"/>
  <c r="F5534" i="1"/>
  <c r="F5533" i="1"/>
  <c r="F5531" i="1"/>
  <c r="F5530" i="1"/>
  <c r="F5529" i="1"/>
  <c r="F5528" i="1"/>
  <c r="F5526" i="1"/>
  <c r="F5525" i="1"/>
  <c r="F5522" i="1"/>
  <c r="F5521" i="1"/>
  <c r="F5519" i="1"/>
  <c r="F5518" i="1"/>
  <c r="F5516" i="1"/>
  <c r="F5515" i="1"/>
  <c r="F5513" i="1"/>
  <c r="F5512" i="1"/>
  <c r="F5510" i="1"/>
  <c r="F5509" i="1"/>
  <c r="F5507" i="1"/>
  <c r="F5506" i="1"/>
  <c r="F5504" i="1"/>
  <c r="F5503" i="1"/>
  <c r="F5501" i="1"/>
  <c r="F5500" i="1"/>
  <c r="F5498" i="1"/>
  <c r="F5497" i="1"/>
  <c r="F5493" i="1"/>
  <c r="F5491" i="1"/>
  <c r="F5487" i="1"/>
  <c r="F5486" i="1"/>
  <c r="F5484" i="1"/>
  <c r="F5483" i="1"/>
  <c r="F5481" i="1"/>
  <c r="F5480" i="1"/>
  <c r="F5478" i="1"/>
  <c r="F5477" i="1"/>
  <c r="F5474" i="1"/>
  <c r="F5473" i="1"/>
  <c r="F5469" i="1"/>
  <c r="F5468" i="1"/>
  <c r="F5464" i="1"/>
  <c r="F5462" i="1"/>
  <c r="F5458" i="1"/>
  <c r="F5457" i="1"/>
  <c r="F5456" i="1"/>
  <c r="F5454" i="1"/>
  <c r="F5453" i="1"/>
  <c r="F5451" i="1"/>
  <c r="F5450" i="1"/>
  <c r="F5448" i="1"/>
  <c r="F5447" i="1"/>
  <c r="F5445" i="1"/>
  <c r="F5444" i="1"/>
  <c r="F5443" i="1"/>
  <c r="F5441" i="1"/>
  <c r="F5440" i="1"/>
  <c r="F5438" i="1"/>
  <c r="F5437" i="1"/>
  <c r="F5436" i="1"/>
  <c r="F5434" i="1"/>
  <c r="F5433" i="1"/>
  <c r="F5431" i="1"/>
  <c r="F5430" i="1"/>
  <c r="F5428" i="1"/>
  <c r="F5427" i="1"/>
  <c r="F5425" i="1"/>
  <c r="F5424" i="1"/>
  <c r="F5422" i="1"/>
  <c r="F5421" i="1"/>
  <c r="F5419" i="1"/>
  <c r="F5418" i="1"/>
  <c r="F5416" i="1"/>
  <c r="F5415" i="1"/>
  <c r="F5413" i="1"/>
  <c r="F5412" i="1"/>
  <c r="F5410" i="1"/>
  <c r="F5409" i="1"/>
  <c r="F5407" i="1"/>
  <c r="F5406" i="1"/>
  <c r="F5404" i="1"/>
  <c r="F5403" i="1"/>
  <c r="F5401" i="1"/>
  <c r="F5400" i="1"/>
  <c r="F5398" i="1"/>
  <c r="F5397" i="1"/>
  <c r="F5395" i="1"/>
  <c r="F5394" i="1"/>
  <c r="F5392" i="1"/>
  <c r="F5391" i="1"/>
  <c r="F5389" i="1"/>
  <c r="F5388" i="1"/>
  <c r="F5386" i="1"/>
  <c r="F5385" i="1"/>
  <c r="F5384" i="1"/>
  <c r="F5383" i="1"/>
  <c r="F5381" i="1"/>
  <c r="F5380" i="1"/>
  <c r="F5378" i="1"/>
  <c r="F5376" i="1"/>
  <c r="F5374" i="1"/>
  <c r="F5373" i="1"/>
  <c r="F5372" i="1"/>
  <c r="F5370" i="1"/>
  <c r="F5369" i="1"/>
  <c r="F5367" i="1"/>
  <c r="F5366" i="1"/>
  <c r="F5364" i="1"/>
  <c r="F5363" i="1"/>
  <c r="F5361" i="1"/>
  <c r="F5360" i="1"/>
  <c r="F5359" i="1"/>
  <c r="F5358" i="1"/>
  <c r="F5356" i="1"/>
  <c r="F5355" i="1"/>
  <c r="F5353" i="1"/>
  <c r="F5352" i="1"/>
  <c r="F5350" i="1"/>
  <c r="F5349" i="1"/>
  <c r="F5348" i="1"/>
  <c r="F5346" i="1"/>
  <c r="F5345" i="1"/>
  <c r="F5342" i="1"/>
  <c r="F5341" i="1"/>
  <c r="F5339" i="1"/>
  <c r="F5338" i="1"/>
  <c r="F5336" i="1"/>
  <c r="F5335" i="1"/>
  <c r="F5333" i="1"/>
  <c r="F5332" i="1"/>
  <c r="F5331" i="1"/>
  <c r="F5329" i="1"/>
  <c r="F5328" i="1"/>
  <c r="F5326" i="1"/>
  <c r="F5325" i="1"/>
  <c r="F5324" i="1"/>
  <c r="F5322" i="1"/>
  <c r="F5321" i="1"/>
  <c r="F5319" i="1"/>
  <c r="F5318" i="1"/>
  <c r="F5317" i="1"/>
  <c r="F5315" i="1"/>
  <c r="F5314" i="1"/>
  <c r="F5312" i="1"/>
  <c r="F5311" i="1"/>
  <c r="F5310" i="1"/>
  <c r="F5308" i="1"/>
  <c r="F5307" i="1"/>
  <c r="F5305" i="1"/>
  <c r="F5304" i="1"/>
  <c r="F5302" i="1"/>
  <c r="F5301" i="1"/>
  <c r="F5299" i="1"/>
  <c r="F5298" i="1"/>
  <c r="F5296" i="1"/>
  <c r="F5295" i="1"/>
  <c r="F5293" i="1"/>
  <c r="F5292" i="1"/>
  <c r="F5290" i="1"/>
  <c r="F5289" i="1"/>
  <c r="F5287" i="1"/>
  <c r="F5286" i="1"/>
  <c r="F5284" i="1"/>
  <c r="F5283" i="1"/>
  <c r="F5281" i="1"/>
  <c r="F5280" i="1"/>
  <c r="F5278" i="1"/>
  <c r="F5277" i="1"/>
  <c r="F5275" i="1"/>
  <c r="F5274" i="1"/>
  <c r="F5272" i="1"/>
  <c r="F5271" i="1"/>
  <c r="F5269" i="1"/>
  <c r="F5268" i="1"/>
  <c r="F5266" i="1"/>
  <c r="F5265" i="1"/>
  <c r="F5264" i="1"/>
  <c r="F5263" i="1"/>
  <c r="F5261" i="1"/>
  <c r="F5260" i="1"/>
  <c r="F5259" i="1"/>
  <c r="F5258" i="1"/>
  <c r="F5256" i="1"/>
  <c r="F5254" i="1"/>
  <c r="F5252" i="1"/>
  <c r="F5250" i="1"/>
  <c r="F5248" i="1"/>
  <c r="F5247" i="1"/>
  <c r="F5245" i="1"/>
  <c r="F5244" i="1"/>
  <c r="F5242" i="1"/>
  <c r="F5241" i="1"/>
  <c r="F5239" i="1"/>
  <c r="F5235" i="1"/>
  <c r="F5211" i="1"/>
  <c r="F5197" i="1"/>
  <c r="F5196" i="1"/>
  <c r="F5194" i="1"/>
  <c r="F5192" i="1"/>
  <c r="F5190" i="1"/>
  <c r="F5188" i="1"/>
  <c r="F5186" i="1"/>
  <c r="F5185" i="1"/>
  <c r="F5183" i="1"/>
  <c r="F5182" i="1"/>
  <c r="F5180" i="1"/>
  <c r="F5179" i="1"/>
  <c r="F5177" i="1"/>
  <c r="F5173" i="1"/>
  <c r="F5152" i="1"/>
  <c r="F5138" i="1"/>
  <c r="F5137" i="1"/>
  <c r="F5135" i="1"/>
  <c r="F5133" i="1"/>
  <c r="F5131" i="1"/>
  <c r="F5129" i="1"/>
  <c r="F5127" i="1"/>
  <c r="F5126" i="1"/>
  <c r="F5124" i="1"/>
  <c r="F5123" i="1"/>
  <c r="F5121" i="1"/>
  <c r="F5120" i="1"/>
  <c r="F5114" i="1"/>
  <c r="F5093" i="1"/>
  <c r="F5079" i="1"/>
  <c r="F5078" i="1"/>
  <c r="F5076" i="1"/>
  <c r="F5074" i="1"/>
  <c r="F5072" i="1"/>
  <c r="F5070" i="1"/>
  <c r="F5068" i="1"/>
  <c r="F5067" i="1"/>
  <c r="F5065" i="1"/>
  <c r="F5064" i="1"/>
  <c r="F5062" i="1"/>
  <c r="F5061" i="1"/>
  <c r="F5034" i="1"/>
  <c r="F5020" i="1"/>
  <c r="F5019" i="1"/>
  <c r="F5018" i="1"/>
  <c r="F5016" i="1"/>
  <c r="F5014" i="1"/>
  <c r="F5012" i="1"/>
  <c r="F5010" i="1"/>
  <c r="F5008" i="1"/>
  <c r="F5007" i="1"/>
  <c r="F5005" i="1"/>
  <c r="F5004" i="1"/>
  <c r="F5002" i="1"/>
  <c r="F5001" i="1"/>
  <c r="F4999" i="1"/>
  <c r="F4995" i="1"/>
  <c r="F4971" i="1"/>
  <c r="F4956" i="1"/>
  <c r="F4955" i="1"/>
  <c r="F4954" i="1"/>
  <c r="F4952" i="1"/>
  <c r="F4950" i="1"/>
  <c r="F4948" i="1"/>
  <c r="F4947" i="1"/>
  <c r="F4943" i="1"/>
  <c r="F4942" i="1"/>
  <c r="F4938" i="1"/>
  <c r="F4917" i="1"/>
  <c r="F4903" i="1"/>
  <c r="F4902" i="1"/>
  <c r="F4901" i="1"/>
  <c r="F4899" i="1"/>
  <c r="F4897" i="1"/>
  <c r="F4895" i="1"/>
  <c r="F4893" i="1"/>
  <c r="F4890" i="1"/>
  <c r="F4887" i="1"/>
  <c r="F4885" i="1"/>
  <c r="F4883" i="1"/>
  <c r="F4879" i="1"/>
  <c r="F4878" i="1"/>
  <c r="F4876" i="1"/>
  <c r="F4875" i="1"/>
  <c r="F4873" i="1"/>
  <c r="F4872" i="1"/>
  <c r="F4870" i="1"/>
  <c r="F4866" i="1"/>
  <c r="F4832" i="1"/>
  <c r="F4816" i="1"/>
  <c r="F4815" i="1"/>
  <c r="F4814" i="1"/>
  <c r="F4812" i="1"/>
  <c r="F4811" i="1"/>
  <c r="F4809" i="1"/>
  <c r="F4807" i="1"/>
  <c r="F4806" i="1"/>
  <c r="F4804" i="1"/>
  <c r="F4802" i="1"/>
  <c r="F4800" i="1"/>
  <c r="F4798" i="1"/>
  <c r="F4796" i="1"/>
  <c r="F4794" i="1"/>
  <c r="F4792" i="1"/>
  <c r="F4790" i="1"/>
  <c r="F4788" i="1"/>
  <c r="F4786" i="1"/>
  <c r="F4784" i="1"/>
  <c r="F4782" i="1"/>
  <c r="F4780" i="1"/>
  <c r="F4778" i="1"/>
  <c r="F4776" i="1"/>
  <c r="F4774" i="1"/>
  <c r="F4772" i="1"/>
  <c r="F4770" i="1"/>
  <c r="F4768" i="1"/>
  <c r="F4766" i="1"/>
  <c r="F4765" i="1"/>
  <c r="F4763" i="1"/>
  <c r="F4761" i="1"/>
  <c r="F4759" i="1"/>
  <c r="F4757" i="1"/>
  <c r="F4755" i="1"/>
  <c r="F4753" i="1"/>
  <c r="F4751" i="1"/>
  <c r="F4750" i="1"/>
  <c r="F4749" i="1"/>
  <c r="F4748" i="1"/>
  <c r="F4746" i="1"/>
  <c r="F4745" i="1"/>
  <c r="F4744" i="1"/>
  <c r="F4743" i="1"/>
  <c r="F4741" i="1"/>
  <c r="F4739" i="1"/>
  <c r="F4737" i="1"/>
  <c r="F4735" i="1"/>
  <c r="F4733" i="1"/>
  <c r="F4731" i="1"/>
  <c r="F4729" i="1"/>
  <c r="F4727" i="1"/>
  <c r="F4726" i="1"/>
  <c r="F4724" i="1"/>
  <c r="F4722" i="1"/>
  <c r="F4721" i="1"/>
  <c r="F4719" i="1"/>
  <c r="F4718" i="1"/>
  <c r="F4716" i="1"/>
  <c r="F4715" i="1"/>
  <c r="F4713" i="1"/>
  <c r="F4712" i="1"/>
  <c r="F4710" i="1"/>
  <c r="F4709" i="1"/>
  <c r="F4707" i="1"/>
  <c r="F4706" i="1"/>
  <c r="F4704" i="1"/>
  <c r="F4703" i="1"/>
  <c r="F4701" i="1"/>
  <c r="F4699" i="1"/>
  <c r="F4697" i="1"/>
  <c r="F4695" i="1"/>
  <c r="F4693" i="1"/>
  <c r="F4692" i="1"/>
  <c r="F4690" i="1"/>
  <c r="F4689" i="1"/>
  <c r="F4687" i="1"/>
  <c r="F4685" i="1"/>
  <c r="F4683" i="1"/>
  <c r="F4681" i="1"/>
  <c r="F4680" i="1"/>
  <c r="F4678" i="1"/>
  <c r="F4676" i="1"/>
  <c r="F4675" i="1"/>
  <c r="F4673" i="1"/>
  <c r="F4671" i="1"/>
  <c r="F4669" i="1"/>
  <c r="F4667" i="1"/>
  <c r="F4665" i="1"/>
  <c r="F4664" i="1"/>
  <c r="F4662" i="1"/>
  <c r="F4661" i="1"/>
  <c r="F4659" i="1"/>
  <c r="F4657" i="1"/>
  <c r="F4655" i="1"/>
  <c r="F4654" i="1"/>
  <c r="F4653" i="1"/>
  <c r="F4651" i="1"/>
  <c r="F4649" i="1"/>
  <c r="F4647" i="1"/>
  <c r="F4646" i="1"/>
  <c r="F4644" i="1"/>
  <c r="F4642" i="1"/>
  <c r="F4640" i="1"/>
  <c r="F4639" i="1"/>
  <c r="F4598" i="1"/>
  <c r="F4597" i="1"/>
  <c r="F4593" i="1"/>
  <c r="F4571" i="1"/>
  <c r="F4556" i="1"/>
  <c r="F4555" i="1"/>
  <c r="F4551" i="1"/>
  <c r="F4530" i="1"/>
  <c r="F4516" i="1"/>
  <c r="F4515" i="1"/>
  <c r="F4513" i="1"/>
  <c r="F4511" i="1"/>
  <c r="F4509" i="1"/>
  <c r="F4508" i="1"/>
  <c r="F4506" i="1"/>
  <c r="F4504" i="1"/>
  <c r="F4502" i="1"/>
  <c r="F4501" i="1"/>
  <c r="F4499" i="1"/>
  <c r="F4495" i="1"/>
  <c r="F4474" i="1"/>
  <c r="F4460" i="1"/>
  <c r="F4459" i="1"/>
  <c r="F4458" i="1"/>
  <c r="F4456" i="1"/>
  <c r="F4455" i="1"/>
  <c r="F4453" i="1"/>
  <c r="F4451" i="1"/>
  <c r="F4449" i="1"/>
  <c r="F4448" i="1"/>
  <c r="F4446" i="1"/>
  <c r="F4445" i="1"/>
  <c r="F4443" i="1"/>
  <c r="F4442" i="1"/>
  <c r="F4441" i="1"/>
  <c r="F4438" i="1"/>
  <c r="F4435" i="1"/>
  <c r="F4432" i="1"/>
  <c r="F4431" i="1"/>
  <c r="F4429" i="1"/>
  <c r="F4428" i="1"/>
  <c r="F4426" i="1"/>
  <c r="F4425" i="1"/>
  <c r="F4423" i="1"/>
  <c r="F4422" i="1"/>
  <c r="F4420" i="1"/>
  <c r="F4419" i="1"/>
  <c r="F4417" i="1"/>
  <c r="F4416" i="1"/>
  <c r="F4414" i="1"/>
  <c r="F4413" i="1"/>
  <c r="F4411" i="1"/>
  <c r="F4410" i="1"/>
  <c r="F4408" i="1"/>
  <c r="F4407" i="1"/>
  <c r="F4406" i="1"/>
  <c r="F4405" i="1"/>
  <c r="F4404" i="1"/>
  <c r="F4402" i="1"/>
  <c r="F4401" i="1"/>
  <c r="F4400" i="1"/>
  <c r="F4399" i="1"/>
  <c r="F4398" i="1"/>
  <c r="F4396" i="1"/>
  <c r="F4395" i="1"/>
  <c r="F4392" i="1"/>
  <c r="F4391" i="1"/>
  <c r="F4390" i="1"/>
  <c r="F4388" i="1"/>
  <c r="F4387" i="1"/>
  <c r="F4386" i="1"/>
  <c r="F4384" i="1"/>
  <c r="F4383" i="1"/>
  <c r="F4382" i="1"/>
  <c r="F4381" i="1"/>
  <c r="F4379" i="1"/>
  <c r="F4378" i="1"/>
  <c r="F4377" i="1"/>
  <c r="F4376" i="1"/>
  <c r="F4374" i="1"/>
  <c r="F4373" i="1"/>
  <c r="F4371" i="1"/>
  <c r="F4370" i="1"/>
  <c r="F4368" i="1"/>
  <c r="F4367" i="1"/>
  <c r="F4365" i="1"/>
  <c r="F4364" i="1"/>
  <c r="F4362" i="1"/>
  <c r="F4361" i="1"/>
  <c r="F4360" i="1"/>
  <c r="F4356" i="1"/>
  <c r="F4355" i="1"/>
  <c r="F4335" i="1"/>
  <c r="F4334" i="1"/>
  <c r="F4331" i="1"/>
  <c r="F4330" i="1"/>
  <c r="F4323" i="1"/>
  <c r="F4322" i="1"/>
  <c r="F4320" i="1"/>
  <c r="F4319" i="1"/>
  <c r="F4315" i="1"/>
  <c r="F4314" i="1"/>
  <c r="F4310" i="1"/>
  <c r="F4305" i="1"/>
  <c r="F4304" i="1"/>
  <c r="F4299" i="1"/>
  <c r="F4298" i="1"/>
  <c r="F4297" i="1"/>
  <c r="F4296" i="1"/>
  <c r="F4294" i="1"/>
  <c r="F4293" i="1"/>
  <c r="F4292" i="1"/>
  <c r="F4291" i="1"/>
  <c r="F4289" i="1"/>
  <c r="F4288" i="1"/>
  <c r="F4287" i="1"/>
  <c r="F4286" i="1"/>
  <c r="F4285" i="1"/>
  <c r="F4283" i="1"/>
  <c r="F4282" i="1"/>
  <c r="F4281" i="1"/>
  <c r="F4280" i="1"/>
  <c r="F4278" i="1"/>
  <c r="F4277" i="1"/>
  <c r="F4276" i="1"/>
  <c r="F4275" i="1"/>
  <c r="F4273" i="1"/>
  <c r="F4272" i="1"/>
  <c r="F4271" i="1"/>
  <c r="F4270" i="1"/>
  <c r="F4268" i="1"/>
  <c r="F4267" i="1"/>
  <c r="F4266" i="1"/>
  <c r="F4264" i="1"/>
  <c r="F4263" i="1"/>
  <c r="F4262" i="1"/>
  <c r="F4260" i="1"/>
  <c r="F4259" i="1"/>
  <c r="F4258" i="1"/>
  <c r="F4256" i="1"/>
  <c r="F4255" i="1"/>
  <c r="F4254" i="1"/>
  <c r="F4252" i="1"/>
  <c r="F4251" i="1"/>
  <c r="F4250" i="1"/>
  <c r="F4249" i="1"/>
  <c r="F4247" i="1"/>
  <c r="F4245" i="1"/>
  <c r="F4244" i="1"/>
  <c r="F4242" i="1"/>
  <c r="F4241" i="1"/>
  <c r="F4239" i="1"/>
  <c r="F4238" i="1"/>
  <c r="F4236" i="1"/>
  <c r="F4235" i="1"/>
  <c r="F4234" i="1"/>
  <c r="F4232" i="1"/>
  <c r="F4231" i="1"/>
  <c r="F4230" i="1"/>
  <c r="F4228" i="1"/>
  <c r="F4227" i="1"/>
  <c r="F4226" i="1"/>
  <c r="F4224" i="1"/>
  <c r="F4223" i="1"/>
  <c r="F4221" i="1"/>
  <c r="F4220" i="1"/>
  <c r="F4219" i="1"/>
  <c r="F4218" i="1"/>
  <c r="F4216" i="1"/>
  <c r="F4215" i="1"/>
  <c r="F4214" i="1"/>
  <c r="F4213" i="1"/>
  <c r="F4212" i="1"/>
  <c r="F4211" i="1"/>
  <c r="F4209" i="1"/>
  <c r="F4208" i="1"/>
  <c r="F4207" i="1"/>
  <c r="F4206" i="1"/>
  <c r="F4204" i="1"/>
  <c r="F4203" i="1"/>
  <c r="F4202" i="1"/>
  <c r="F4201" i="1"/>
  <c r="F4200" i="1"/>
  <c r="F4198" i="1"/>
  <c r="F4197" i="1"/>
  <c r="F4196" i="1"/>
  <c r="F4194" i="1"/>
  <c r="F4193" i="1"/>
  <c r="F4192" i="1"/>
  <c r="F4190" i="1"/>
  <c r="F4189" i="1"/>
  <c r="F4187" i="1"/>
  <c r="F4186" i="1"/>
  <c r="F4185" i="1"/>
  <c r="F4182" i="1"/>
  <c r="F4181" i="1"/>
  <c r="F4179" i="1"/>
  <c r="F4178" i="1"/>
  <c r="F4174" i="1"/>
  <c r="F4173" i="1"/>
  <c r="F4172" i="1"/>
  <c r="F4171" i="1"/>
  <c r="F4169" i="1"/>
  <c r="F4168" i="1"/>
  <c r="F4167" i="1"/>
  <c r="F4165" i="1"/>
  <c r="F4164" i="1"/>
  <c r="F4162" i="1"/>
  <c r="F4161" i="1"/>
  <c r="F4160" i="1"/>
  <c r="F4159" i="1"/>
  <c r="F4157" i="1"/>
  <c r="F4156" i="1"/>
  <c r="F4155" i="1"/>
  <c r="F4153" i="1"/>
  <c r="F4151" i="1"/>
  <c r="F4149" i="1"/>
  <c r="F4148" i="1"/>
  <c r="F4146" i="1"/>
  <c r="F4145" i="1"/>
  <c r="F4143" i="1"/>
  <c r="F4141" i="1"/>
  <c r="F4140" i="1"/>
  <c r="F4138" i="1"/>
  <c r="F4136" i="1"/>
  <c r="F4134" i="1"/>
  <c r="F4132" i="1"/>
  <c r="F4128" i="1"/>
  <c r="F4126" i="1"/>
  <c r="F4123" i="1"/>
  <c r="F4114" i="1"/>
  <c r="F4112" i="1"/>
  <c r="F4107" i="1"/>
  <c r="F4105" i="1"/>
  <c r="F4103" i="1"/>
  <c r="F4095" i="1"/>
  <c r="F4094" i="1"/>
  <c r="F4092" i="1"/>
  <c r="F4091" i="1"/>
  <c r="F4089" i="1"/>
  <c r="F4088" i="1"/>
  <c r="F4086" i="1"/>
  <c r="F4085" i="1"/>
  <c r="F4084" i="1"/>
  <c r="F4079" i="1"/>
  <c r="F4075" i="1"/>
  <c r="F4071" i="1"/>
  <c r="F4067" i="1"/>
  <c r="F4064" i="1"/>
  <c r="F4062" i="1"/>
  <c r="F4060" i="1"/>
  <c r="F4058" i="1"/>
  <c r="F4056" i="1"/>
  <c r="F4054" i="1"/>
  <c r="F4052" i="1"/>
  <c r="F4049" i="1"/>
  <c r="F4048" i="1"/>
  <c r="F4040" i="1"/>
  <c r="F4032" i="1"/>
  <c r="F4031" i="1"/>
  <c r="F4026" i="1"/>
  <c r="F4021" i="1"/>
  <c r="F4020" i="1"/>
  <c r="F4019" i="1"/>
  <c r="F4017" i="1"/>
  <c r="F4015" i="1"/>
  <c r="F4013" i="1"/>
  <c r="F4012" i="1"/>
  <c r="F4008" i="1"/>
  <c r="F4007" i="1"/>
  <c r="F4003" i="1"/>
  <c r="F3982" i="1"/>
  <c r="F3968" i="1"/>
  <c r="F3967" i="1"/>
  <c r="F3966" i="1"/>
  <c r="F3963" i="1"/>
  <c r="F3961" i="1"/>
  <c r="F3959" i="1"/>
  <c r="F3957" i="1"/>
  <c r="F3956" i="1"/>
  <c r="F3954" i="1"/>
  <c r="F3953" i="1"/>
  <c r="F3951" i="1"/>
  <c r="F3950" i="1"/>
  <c r="F3948" i="1"/>
  <c r="F3944" i="1"/>
  <c r="F3923" i="1"/>
  <c r="F3909" i="1"/>
  <c r="F3908" i="1"/>
  <c r="F3906" i="1"/>
  <c r="F3904" i="1"/>
  <c r="F3902" i="1"/>
  <c r="F3901" i="1"/>
  <c r="F3899" i="1"/>
  <c r="F3898" i="1"/>
  <c r="F3896" i="1"/>
  <c r="F3895" i="1"/>
  <c r="F3893" i="1"/>
  <c r="F3889" i="1"/>
  <c r="F3868" i="1"/>
  <c r="F3854" i="1"/>
  <c r="F3853" i="1"/>
  <c r="F3851" i="1"/>
  <c r="F3849" i="1"/>
  <c r="F3847" i="1"/>
  <c r="F3846" i="1"/>
  <c r="F3844" i="1"/>
  <c r="F3843" i="1"/>
  <c r="F3841" i="1"/>
  <c r="F3840" i="1"/>
  <c r="F3838" i="1"/>
  <c r="F3834" i="1"/>
  <c r="F3813" i="1"/>
  <c r="F3799" i="1"/>
  <c r="F3798" i="1"/>
  <c r="F3795" i="1"/>
  <c r="F3793" i="1"/>
  <c r="F3792" i="1"/>
  <c r="F3790" i="1"/>
  <c r="F3789" i="1"/>
  <c r="F3787" i="1"/>
  <c r="F3786" i="1"/>
  <c r="F3784" i="1"/>
  <c r="F3780" i="1"/>
  <c r="F3759" i="1"/>
  <c r="F3745" i="1"/>
  <c r="F3744" i="1"/>
  <c r="F3743" i="1"/>
  <c r="F3734" i="1"/>
  <c r="F3732" i="1"/>
  <c r="F3730" i="1"/>
  <c r="F3728" i="1"/>
  <c r="F3727" i="1"/>
  <c r="F3725" i="1"/>
  <c r="F3724" i="1"/>
  <c r="F3722" i="1"/>
  <c r="F3721" i="1"/>
  <c r="F3719" i="1"/>
  <c r="F3715" i="1"/>
  <c r="F3694" i="1"/>
  <c r="F3679" i="1"/>
  <c r="F3677" i="1"/>
  <c r="F3673" i="1"/>
  <c r="F3652" i="1"/>
  <c r="F3636" i="1"/>
  <c r="F3635" i="1"/>
  <c r="F3634" i="1"/>
  <c r="F3631" i="1"/>
  <c r="F3629" i="1"/>
  <c r="F3627" i="1"/>
  <c r="F3623" i="1"/>
  <c r="F3621" i="1"/>
  <c r="F3620" i="1"/>
  <c r="F3618" i="1"/>
  <c r="F3617" i="1"/>
  <c r="F3615" i="1"/>
  <c r="F3614" i="1"/>
  <c r="F3612" i="1"/>
  <c r="F3608" i="1"/>
  <c r="F3587" i="1"/>
  <c r="F3571" i="1"/>
  <c r="F3570" i="1"/>
  <c r="F3569" i="1"/>
  <c r="F3564" i="1"/>
  <c r="F3559" i="1"/>
  <c r="F3556" i="1"/>
  <c r="F3541" i="1"/>
  <c r="F3540" i="1"/>
  <c r="F3538" i="1"/>
  <c r="F3537" i="1"/>
  <c r="F3535" i="1"/>
  <c r="F3533" i="1"/>
  <c r="F3531" i="1"/>
  <c r="F3529" i="1"/>
  <c r="F3527" i="1"/>
  <c r="F3526" i="1"/>
  <c r="F3521" i="1"/>
  <c r="F3517" i="1"/>
  <c r="F3516" i="1"/>
  <c r="F3512" i="1"/>
  <c r="F3510" i="1"/>
  <c r="F3508" i="1"/>
  <c r="F3491" i="1"/>
  <c r="F3484" i="1"/>
  <c r="F3482" i="1"/>
  <c r="F3478" i="1"/>
  <c r="F3475" i="1"/>
  <c r="F3470" i="1"/>
  <c r="F3465" i="1"/>
  <c r="F3464" i="1"/>
  <c r="F3462" i="1"/>
  <c r="F3460" i="1"/>
  <c r="F3458" i="1"/>
  <c r="F3456" i="1"/>
  <c r="F3455" i="1"/>
  <c r="F3453" i="1"/>
  <c r="F3452" i="1"/>
  <c r="F3450" i="1"/>
  <c r="F3449" i="1"/>
  <c r="F3447" i="1"/>
  <c r="F3446" i="1"/>
  <c r="F3444" i="1"/>
  <c r="F3442" i="1"/>
  <c r="F3441" i="1"/>
  <c r="F3440" i="1"/>
  <c r="F3427" i="1"/>
  <c r="F3426" i="1"/>
  <c r="F3424" i="1"/>
  <c r="F3421" i="1"/>
  <c r="F3420" i="1"/>
  <c r="F3418" i="1"/>
  <c r="F3416" i="1"/>
  <c r="F3414" i="1"/>
  <c r="F3412" i="1"/>
  <c r="F3410" i="1"/>
  <c r="F3408" i="1"/>
  <c r="F3406" i="1"/>
  <c r="F3405" i="1"/>
  <c r="F3402" i="1"/>
  <c r="F3398" i="1"/>
  <c r="F3393" i="1"/>
  <c r="F3347" i="1"/>
  <c r="F3310" i="1"/>
  <c r="F3309" i="1"/>
  <c r="F3308" i="1"/>
  <c r="F3307" i="1"/>
  <c r="F3305" i="1"/>
  <c r="F3304" i="1"/>
  <c r="F3303" i="1"/>
  <c r="F3301" i="1"/>
  <c r="F3300" i="1"/>
  <c r="F3299" i="1"/>
  <c r="F3297" i="1"/>
  <c r="F3296" i="1"/>
  <c r="F3295" i="1"/>
  <c r="F3293" i="1"/>
  <c r="F3292" i="1"/>
  <c r="F3291" i="1"/>
  <c r="F3289" i="1"/>
  <c r="F3288" i="1"/>
  <c r="F3287" i="1"/>
  <c r="F3286" i="1"/>
  <c r="F3285" i="1"/>
  <c r="F3283" i="1"/>
  <c r="F3281" i="1"/>
  <c r="F3280" i="1"/>
  <c r="F3278" i="1"/>
  <c r="F3276" i="1"/>
  <c r="F3273" i="1"/>
  <c r="F3272" i="1"/>
  <c r="F3270" i="1"/>
  <c r="F3268" i="1"/>
  <c r="F3265" i="1"/>
  <c r="F3264" i="1"/>
  <c r="F3263" i="1"/>
  <c r="F3258" i="1"/>
  <c r="F3253" i="1"/>
  <c r="F3248" i="1"/>
  <c r="F3243" i="1"/>
  <c r="F3238" i="1"/>
  <c r="F3233" i="1"/>
  <c r="F3232" i="1"/>
  <c r="F3229" i="1"/>
  <c r="F3226" i="1"/>
  <c r="F3223" i="1"/>
  <c r="F3220" i="1"/>
  <c r="F3217" i="1"/>
  <c r="F3214" i="1"/>
  <c r="F3211" i="1"/>
  <c r="F3210" i="1"/>
  <c r="F3208" i="1"/>
  <c r="F3206" i="1"/>
  <c r="F3204" i="1"/>
  <c r="F3202" i="1"/>
  <c r="F3200" i="1"/>
  <c r="F3198" i="1"/>
  <c r="F3197" i="1"/>
  <c r="F3195" i="1"/>
  <c r="F3193" i="1"/>
  <c r="F3191" i="1"/>
  <c r="F3189" i="1"/>
  <c r="F3187" i="1"/>
  <c r="F3185" i="1"/>
  <c r="F3184" i="1"/>
  <c r="F3182" i="1"/>
  <c r="F3180" i="1"/>
  <c r="F3176" i="1"/>
  <c r="F3155" i="1"/>
  <c r="F3141" i="1"/>
  <c r="F3137" i="1"/>
  <c r="F3116" i="1"/>
  <c r="F3102" i="1"/>
  <c r="F3100" i="1"/>
  <c r="F3096" i="1"/>
  <c r="F3075" i="1"/>
  <c r="F3061" i="1"/>
  <c r="F3059" i="1"/>
  <c r="F3055" i="1"/>
  <c r="F3034" i="1"/>
  <c r="F3020" i="1"/>
  <c r="F3018" i="1"/>
  <c r="F3014" i="1"/>
  <c r="F2993" i="1"/>
  <c r="F2979" i="1"/>
  <c r="F2977" i="1"/>
  <c r="F2973" i="1"/>
  <c r="F2952" i="1"/>
  <c r="F2938" i="1"/>
  <c r="F2937" i="1"/>
  <c r="F2936" i="1"/>
  <c r="F2934" i="1"/>
  <c r="F2933" i="1"/>
  <c r="F2931" i="1"/>
  <c r="F2930" i="1"/>
  <c r="F2928" i="1"/>
  <c r="F2927" i="1"/>
  <c r="F2925" i="1"/>
  <c r="F2924" i="1"/>
  <c r="F2922" i="1"/>
  <c r="F2921" i="1"/>
  <c r="F2919" i="1"/>
  <c r="F2918" i="1"/>
  <c r="F2916" i="1"/>
  <c r="F2915" i="1"/>
  <c r="F2913" i="1"/>
  <c r="F2912" i="1"/>
  <c r="F2910" i="1"/>
  <c r="F2909" i="1"/>
  <c r="F2907" i="1"/>
  <c r="F2906" i="1"/>
  <c r="F2904" i="1"/>
  <c r="F2903" i="1"/>
  <c r="F2901" i="1"/>
  <c r="F2900" i="1"/>
  <c r="F2898" i="1"/>
  <c r="F2897" i="1"/>
  <c r="F2895" i="1"/>
  <c r="F2894" i="1"/>
  <c r="F2893" i="1"/>
  <c r="F2892" i="1"/>
  <c r="F2890" i="1"/>
  <c r="F2888" i="1"/>
  <c r="F2886" i="1"/>
  <c r="F2885" i="1"/>
  <c r="F2883" i="1"/>
  <c r="F2881" i="1"/>
  <c r="F2879" i="1"/>
  <c r="F2878" i="1"/>
  <c r="F2876" i="1"/>
  <c r="F2875" i="1"/>
  <c r="F2873" i="1"/>
  <c r="F2871" i="1"/>
  <c r="F2869" i="1"/>
  <c r="F2867" i="1"/>
  <c r="F2865" i="1"/>
  <c r="F2863" i="1"/>
  <c r="F2861" i="1"/>
  <c r="F2859" i="1"/>
  <c r="F2857" i="1"/>
  <c r="F2855" i="1"/>
  <c r="F2853" i="1"/>
  <c r="F2851" i="1"/>
  <c r="F2849" i="1"/>
  <c r="F2847" i="1"/>
  <c r="F2845" i="1"/>
  <c r="F2844" i="1"/>
  <c r="F2842" i="1"/>
  <c r="F2840" i="1"/>
  <c r="F2839" i="1"/>
  <c r="F2837" i="1"/>
  <c r="F2835" i="1"/>
  <c r="F2833" i="1"/>
  <c r="F2831" i="1"/>
  <c r="F2829" i="1"/>
  <c r="F2827" i="1"/>
  <c r="F2826" i="1"/>
  <c r="F2824" i="1"/>
  <c r="F2823" i="1"/>
  <c r="F2821" i="1"/>
  <c r="F2819" i="1"/>
  <c r="F2817" i="1"/>
  <c r="F2816" i="1"/>
  <c r="F2814" i="1"/>
  <c r="F2812" i="1"/>
  <c r="F2811" i="1"/>
  <c r="F2809" i="1"/>
  <c r="F2807" i="1"/>
  <c r="F2805" i="1"/>
  <c r="F2804" i="1"/>
  <c r="F2802" i="1"/>
  <c r="F2800" i="1"/>
  <c r="F2798" i="1"/>
  <c r="F2796" i="1"/>
  <c r="F2795" i="1"/>
  <c r="F2794" i="1"/>
  <c r="F2792" i="1"/>
  <c r="F2791" i="1"/>
  <c r="F2789" i="1"/>
  <c r="F2788" i="1"/>
  <c r="F2787" i="1"/>
  <c r="F2785" i="1"/>
  <c r="F2784" i="1"/>
  <c r="F2782" i="1"/>
  <c r="F2781" i="1"/>
  <c r="F2779" i="1"/>
  <c r="F2778" i="1"/>
  <c r="F2776" i="1"/>
  <c r="F2775" i="1"/>
  <c r="F2773" i="1"/>
  <c r="F2772" i="1"/>
  <c r="F2770" i="1"/>
  <c r="F2769" i="1"/>
  <c r="F2768" i="1"/>
  <c r="F2766" i="1"/>
  <c r="F2764" i="1"/>
  <c r="F2762" i="1"/>
  <c r="F2761" i="1"/>
  <c r="F2759" i="1"/>
  <c r="F2757" i="1"/>
  <c r="F2755" i="1"/>
  <c r="F2754" i="1"/>
  <c r="F2752" i="1"/>
  <c r="F2751" i="1"/>
  <c r="F2749" i="1"/>
  <c r="F2747" i="1"/>
  <c r="F2745" i="1"/>
  <c r="F2743" i="1"/>
  <c r="F2741" i="1"/>
  <c r="F2739" i="1"/>
  <c r="F2737" i="1"/>
  <c r="F2735" i="1"/>
  <c r="F2733" i="1"/>
  <c r="F2731" i="1"/>
  <c r="F2730" i="1"/>
  <c r="F2728" i="1"/>
  <c r="F2726" i="1"/>
  <c r="F2724" i="1"/>
  <c r="F2722" i="1"/>
  <c r="F2720" i="1"/>
  <c r="F2718" i="1"/>
  <c r="F2716" i="1"/>
  <c r="F2714" i="1"/>
  <c r="F2712" i="1"/>
  <c r="F2710" i="1"/>
  <c r="F2708" i="1"/>
  <c r="F2706" i="1"/>
  <c r="F2704" i="1"/>
  <c r="F2702" i="1"/>
  <c r="F2700" i="1"/>
  <c r="F2698" i="1"/>
  <c r="F2696" i="1"/>
  <c r="F2695" i="1"/>
  <c r="F2693" i="1"/>
  <c r="F2691" i="1"/>
  <c r="F2690" i="1"/>
  <c r="F2688" i="1"/>
  <c r="F2686" i="1"/>
  <c r="F2684" i="1"/>
  <c r="F2682" i="1"/>
  <c r="F2680" i="1"/>
  <c r="F2678" i="1"/>
  <c r="F2677" i="1"/>
  <c r="F2675" i="1"/>
  <c r="F2674" i="1"/>
  <c r="F2672" i="1"/>
  <c r="F2670" i="1"/>
  <c r="F2668" i="1"/>
  <c r="F2667" i="1"/>
  <c r="F2665" i="1"/>
  <c r="F2663" i="1"/>
  <c r="F2662" i="1"/>
  <c r="F2660" i="1"/>
  <c r="F2658" i="1"/>
  <c r="F2656" i="1"/>
  <c r="F2654" i="1"/>
  <c r="F2653" i="1"/>
  <c r="F2651" i="1"/>
  <c r="F2649" i="1"/>
  <c r="F2647" i="1"/>
  <c r="F2645" i="1"/>
  <c r="F2644" i="1"/>
  <c r="F2643" i="1"/>
  <c r="F2641" i="1"/>
  <c r="F2640" i="1"/>
  <c r="F2638" i="1"/>
  <c r="F2637" i="1"/>
  <c r="F2635" i="1"/>
  <c r="F2634" i="1"/>
  <c r="F2632" i="1"/>
  <c r="F2631" i="1"/>
  <c r="F2630" i="1"/>
  <c r="F2629" i="1"/>
  <c r="F2627" i="1"/>
  <c r="F2625" i="1"/>
  <c r="F2624" i="1"/>
  <c r="F2623" i="1"/>
  <c r="F2619" i="1"/>
  <c r="F2618" i="1"/>
  <c r="F2616" i="1"/>
  <c r="F2615" i="1"/>
  <c r="F2613" i="1"/>
  <c r="F2612" i="1"/>
  <c r="F2610" i="1"/>
  <c r="F2609" i="1"/>
  <c r="F2608" i="1"/>
  <c r="F2606" i="1"/>
  <c r="F2605" i="1"/>
  <c r="F2604" i="1"/>
  <c r="F2602" i="1"/>
  <c r="F2601" i="1"/>
  <c r="F2600" i="1"/>
  <c r="F2598" i="1"/>
  <c r="F2597" i="1"/>
  <c r="F2595" i="1"/>
  <c r="F2594" i="1"/>
  <c r="F2592" i="1"/>
  <c r="F2591" i="1"/>
  <c r="F2589" i="1"/>
  <c r="F2588" i="1"/>
  <c r="F2586" i="1"/>
  <c r="F2585" i="1"/>
  <c r="F2583" i="1"/>
  <c r="F2582" i="1"/>
  <c r="F2580" i="1"/>
  <c r="F2579" i="1"/>
  <c r="F2578" i="1"/>
  <c r="F2576" i="1"/>
  <c r="F2575" i="1"/>
  <c r="F2573" i="1"/>
  <c r="F2572" i="1"/>
  <c r="F2571" i="1"/>
  <c r="F2569" i="1"/>
  <c r="F2568" i="1"/>
  <c r="F2567" i="1"/>
  <c r="F2566" i="1"/>
  <c r="F2565" i="1"/>
  <c r="F2563" i="1"/>
  <c r="F2562" i="1"/>
  <c r="F2561" i="1"/>
  <c r="F2560" i="1"/>
  <c r="F2557" i="1"/>
  <c r="F2556" i="1"/>
  <c r="F2555" i="1"/>
  <c r="F2554" i="1"/>
  <c r="F2553" i="1"/>
  <c r="F2552" i="1"/>
  <c r="F2550" i="1"/>
  <c r="F2549" i="1"/>
  <c r="F2547" i="1"/>
  <c r="F2546" i="1"/>
  <c r="F2544" i="1"/>
  <c r="F2543" i="1"/>
  <c r="F2542" i="1"/>
  <c r="F2539" i="1"/>
  <c r="F2536" i="1"/>
  <c r="F2535" i="1"/>
  <c r="F2532" i="1"/>
  <c r="F2529" i="1"/>
  <c r="F2528" i="1"/>
  <c r="F2526" i="1"/>
  <c r="F2524" i="1"/>
  <c r="F2523" i="1"/>
  <c r="F2519" i="1"/>
  <c r="F2516" i="1"/>
  <c r="F2512" i="1"/>
  <c r="F2508" i="1"/>
  <c r="F2504" i="1"/>
  <c r="F2503" i="1"/>
  <c r="F2501" i="1"/>
  <c r="F2499" i="1"/>
  <c r="F2497" i="1"/>
  <c r="F2495" i="1"/>
  <c r="F2494" i="1"/>
  <c r="F2489" i="1"/>
  <c r="F2485" i="1"/>
  <c r="F2484" i="1"/>
  <c r="F2480" i="1"/>
  <c r="F2478" i="1"/>
  <c r="F2476" i="1"/>
  <c r="F2461" i="1"/>
  <c r="F2459" i="1"/>
  <c r="F2452" i="1"/>
  <c r="F2450" i="1"/>
  <c r="F2446" i="1"/>
  <c r="F2443" i="1"/>
  <c r="F2438" i="1"/>
  <c r="F2433" i="1"/>
  <c r="F2432" i="1"/>
  <c r="F2431" i="1"/>
  <c r="F2429" i="1"/>
  <c r="F2428" i="1"/>
  <c r="F2426" i="1"/>
  <c r="F2424" i="1"/>
  <c r="F2423" i="1"/>
  <c r="F2422" i="1"/>
  <c r="F2420" i="1"/>
  <c r="F2419" i="1"/>
  <c r="F2418" i="1"/>
  <c r="F2416" i="1"/>
  <c r="F2414" i="1"/>
  <c r="F2413" i="1"/>
  <c r="F2411" i="1"/>
  <c r="F2410" i="1"/>
  <c r="F2408" i="1"/>
  <c r="F2406" i="1"/>
  <c r="F2404" i="1"/>
  <c r="F2403" i="1"/>
  <c r="F2401" i="1"/>
  <c r="F2400" i="1"/>
  <c r="F2398" i="1"/>
  <c r="F2394" i="1"/>
  <c r="F2373" i="1"/>
  <c r="F2359" i="1"/>
  <c r="F2358" i="1"/>
  <c r="F2356" i="1"/>
  <c r="F2354" i="1"/>
  <c r="F2353" i="1"/>
  <c r="F2351" i="1"/>
  <c r="F2349" i="1"/>
  <c r="F2347" i="1"/>
  <c r="F2346" i="1"/>
  <c r="F2344" i="1"/>
  <c r="F2340" i="1"/>
  <c r="F2319" i="1"/>
  <c r="F2305" i="1"/>
  <c r="F2304" i="1"/>
  <c r="F2302" i="1"/>
  <c r="F2300" i="1"/>
  <c r="F2299" i="1"/>
  <c r="F2297" i="1"/>
  <c r="F2295" i="1"/>
  <c r="F2293" i="1"/>
  <c r="F2292" i="1"/>
  <c r="F2290" i="1"/>
  <c r="F2286" i="1"/>
  <c r="F2265" i="1"/>
  <c r="F2251" i="1"/>
  <c r="F2250" i="1"/>
  <c r="F2248" i="1"/>
  <c r="F2246" i="1"/>
  <c r="F2245" i="1"/>
  <c r="F2243" i="1"/>
  <c r="F2241" i="1"/>
  <c r="F2239" i="1"/>
  <c r="F2238" i="1"/>
  <c r="F2236" i="1"/>
  <c r="F2232" i="1"/>
  <c r="F2211" i="1"/>
  <c r="F2197" i="1"/>
  <c r="F2196" i="1"/>
  <c r="F2195" i="1"/>
  <c r="F2194" i="1"/>
  <c r="F2185" i="1"/>
  <c r="F2184" i="1"/>
  <c r="F2183" i="1"/>
  <c r="F2180" i="1"/>
  <c r="F2177" i="1"/>
  <c r="F2176" i="1"/>
  <c r="F2173" i="1"/>
  <c r="F2170" i="1"/>
  <c r="F2169" i="1"/>
  <c r="F2167" i="1"/>
  <c r="F2165" i="1"/>
  <c r="F2164" i="1"/>
  <c r="F2160" i="1"/>
  <c r="F2157" i="1"/>
  <c r="F2153" i="1"/>
  <c r="F2149" i="1"/>
  <c r="F2145" i="1"/>
  <c r="F2144" i="1"/>
  <c r="F2142" i="1"/>
  <c r="F2140" i="1"/>
  <c r="F2138" i="1"/>
  <c r="F2136" i="1"/>
  <c r="F2135" i="1"/>
  <c r="F2130" i="1"/>
  <c r="F2126" i="1"/>
  <c r="F2125" i="1"/>
  <c r="F2121" i="1"/>
  <c r="F2119" i="1"/>
  <c r="F2117" i="1"/>
  <c r="F2102" i="1"/>
  <c r="F2100" i="1"/>
  <c r="F2093" i="1"/>
  <c r="F2091" i="1"/>
  <c r="F2087" i="1"/>
  <c r="F2084" i="1"/>
  <c r="F2079" i="1"/>
  <c r="F2074" i="1"/>
  <c r="F2073" i="1"/>
  <c r="F2072" i="1"/>
  <c r="F2070" i="1"/>
  <c r="F2068" i="1"/>
  <c r="F2067" i="1"/>
  <c r="F2065" i="1"/>
  <c r="F2064" i="1"/>
  <c r="F2062" i="1"/>
  <c r="F2060" i="1"/>
  <c r="F2058" i="1"/>
  <c r="F2057" i="1"/>
  <c r="F2055" i="1"/>
  <c r="F2054" i="1"/>
  <c r="F2052" i="1"/>
  <c r="F2048" i="1"/>
  <c r="F2024" i="1"/>
  <c r="F2010" i="1"/>
  <c r="F2009" i="1"/>
  <c r="F2007" i="1"/>
  <c r="F2005" i="1"/>
  <c r="F2004" i="1"/>
  <c r="F2002" i="1"/>
  <c r="F2001" i="1"/>
  <c r="F1999" i="1"/>
  <c r="F1997" i="1"/>
  <c r="F1995" i="1"/>
  <c r="F1994" i="1"/>
  <c r="F1992" i="1"/>
  <c r="F1991" i="1"/>
  <c r="F1989" i="1"/>
  <c r="F1985" i="1"/>
  <c r="F1964" i="1"/>
  <c r="F1950" i="1"/>
  <c r="F1949" i="1"/>
  <c r="F1947" i="1"/>
  <c r="F1945" i="1"/>
  <c r="F1944" i="1"/>
  <c r="F1942" i="1"/>
  <c r="F1941" i="1"/>
  <c r="F1939" i="1"/>
  <c r="F1937" i="1"/>
  <c r="F1935" i="1"/>
  <c r="F1934" i="1"/>
  <c r="F1932" i="1"/>
  <c r="F1931" i="1"/>
  <c r="F1929" i="1"/>
  <c r="F1925" i="1"/>
  <c r="F1904" i="1"/>
  <c r="F1890" i="1"/>
  <c r="F1889" i="1"/>
  <c r="F1887" i="1"/>
  <c r="F1885" i="1"/>
  <c r="F1884" i="1"/>
  <c r="F1882" i="1"/>
  <c r="F1881" i="1"/>
  <c r="F1879" i="1"/>
  <c r="F1877" i="1"/>
  <c r="F1875" i="1"/>
  <c r="F1874" i="1"/>
  <c r="F1872" i="1"/>
  <c r="F1871" i="1"/>
  <c r="F1869" i="1"/>
  <c r="F1865" i="1"/>
  <c r="F1844" i="1"/>
  <c r="F1830" i="1"/>
  <c r="F1829" i="1"/>
  <c r="F1828" i="1"/>
  <c r="F1826" i="1"/>
  <c r="F1825" i="1"/>
  <c r="F1824" i="1"/>
  <c r="F1822" i="1"/>
  <c r="F1821" i="1"/>
  <c r="F1818" i="1"/>
  <c r="F1817" i="1"/>
  <c r="F1815" i="1"/>
  <c r="F1814" i="1"/>
  <c r="F1812" i="1"/>
  <c r="F1810" i="1"/>
  <c r="F1809" i="1"/>
  <c r="F1808" i="1"/>
  <c r="F1807" i="1"/>
  <c r="F1806" i="1"/>
  <c r="F1804" i="1"/>
  <c r="F1803" i="1"/>
  <c r="F1802" i="1"/>
  <c r="F1800" i="1"/>
  <c r="F1799" i="1"/>
  <c r="F1798" i="1"/>
  <c r="F1796" i="1"/>
  <c r="F1795" i="1"/>
  <c r="F1794" i="1"/>
  <c r="F1793" i="1"/>
  <c r="F1791" i="1"/>
  <c r="F1790" i="1"/>
  <c r="F1789" i="1"/>
  <c r="F1787" i="1"/>
  <c r="F1786" i="1"/>
  <c r="F1785" i="1"/>
  <c r="F1783" i="1"/>
  <c r="F1782" i="1"/>
  <c r="F1781" i="1"/>
  <c r="F1780" i="1"/>
  <c r="F1779" i="1"/>
  <c r="F1777" i="1"/>
  <c r="F1776" i="1"/>
  <c r="F1774" i="1"/>
  <c r="F1773" i="1"/>
  <c r="F1771" i="1"/>
  <c r="F1770" i="1"/>
  <c r="F1768" i="1"/>
  <c r="F1766" i="1"/>
  <c r="F1764" i="1"/>
  <c r="F1762" i="1"/>
  <c r="F1761" i="1"/>
  <c r="F1759" i="1"/>
  <c r="F1757" i="1"/>
  <c r="F1755" i="1"/>
  <c r="F1753" i="1"/>
  <c r="F1752" i="1"/>
  <c r="F1750" i="1"/>
  <c r="F1748" i="1"/>
  <c r="F1747" i="1"/>
  <c r="F1745" i="1"/>
  <c r="F1743" i="1"/>
  <c r="F1742" i="1"/>
  <c r="F1740" i="1"/>
  <c r="F1739" i="1"/>
  <c r="F1737" i="1"/>
  <c r="F1736" i="1"/>
  <c r="F1734" i="1"/>
  <c r="F1732" i="1"/>
  <c r="F1730" i="1"/>
  <c r="F1729" i="1"/>
  <c r="F1727" i="1"/>
  <c r="F1725" i="1"/>
  <c r="F1723" i="1"/>
  <c r="F1722" i="1"/>
  <c r="F1720" i="1"/>
  <c r="F1718" i="1"/>
  <c r="F1716" i="1"/>
  <c r="F1715" i="1"/>
  <c r="F1714" i="1"/>
  <c r="F1712" i="1"/>
  <c r="F1710" i="1"/>
  <c r="F1708" i="1"/>
  <c r="F1706" i="1"/>
  <c r="F1704" i="1"/>
  <c r="F1702" i="1"/>
  <c r="F1700" i="1"/>
  <c r="F1699" i="1"/>
  <c r="F1697" i="1"/>
  <c r="F1695" i="1"/>
  <c r="F1693" i="1"/>
  <c r="F1691" i="1"/>
  <c r="F1689" i="1"/>
  <c r="F1687" i="1"/>
  <c r="F1685" i="1"/>
  <c r="F1684" i="1"/>
  <c r="F1683" i="1"/>
  <c r="F1681" i="1"/>
  <c r="F1679" i="1"/>
  <c r="F1677" i="1"/>
  <c r="F1675" i="1"/>
  <c r="F1674" i="1"/>
  <c r="F1672" i="1"/>
  <c r="F1670" i="1"/>
  <c r="F1668" i="1"/>
  <c r="F1666" i="1"/>
  <c r="F1665" i="1"/>
  <c r="F1664" i="1"/>
  <c r="F1663" i="1"/>
  <c r="F1661" i="1"/>
  <c r="F1660" i="1"/>
  <c r="F1659" i="1"/>
  <c r="F1656" i="1"/>
  <c r="F1654" i="1"/>
  <c r="F1652" i="1"/>
  <c r="F1650" i="1"/>
  <c r="F1649" i="1"/>
  <c r="F1647" i="1"/>
  <c r="F1646" i="1"/>
  <c r="F1644" i="1"/>
  <c r="F1641" i="1"/>
  <c r="F1639" i="1"/>
  <c r="F1638" i="1"/>
  <c r="F1634" i="1"/>
  <c r="F1630" i="1"/>
  <c r="F1626" i="1"/>
  <c r="F1625" i="1"/>
  <c r="F1623" i="1"/>
  <c r="F1622" i="1"/>
  <c r="F1620" i="1"/>
  <c r="F1618" i="1"/>
  <c r="F1617" i="1"/>
  <c r="F1611" i="1"/>
  <c r="F1606" i="1"/>
  <c r="F1605" i="1"/>
  <c r="F1601" i="1"/>
  <c r="F1597" i="1"/>
  <c r="F1596" i="1"/>
  <c r="F1593" i="1"/>
  <c r="F1590" i="1"/>
  <c r="F1587" i="1"/>
  <c r="F1586" i="1"/>
  <c r="F1585" i="1"/>
  <c r="F1584" i="1"/>
  <c r="F1583" i="1"/>
  <c r="F1581" i="1"/>
  <c r="F1580" i="1"/>
  <c r="F1579" i="1"/>
  <c r="F1578" i="1"/>
  <c r="F1576" i="1"/>
  <c r="F1574" i="1"/>
  <c r="F1573" i="1"/>
  <c r="F1571" i="1"/>
  <c r="F1570" i="1"/>
  <c r="F1569" i="1"/>
  <c r="F1565" i="1"/>
  <c r="F1564" i="1"/>
  <c r="F1563" i="1"/>
  <c r="F1561" i="1"/>
  <c r="F1560" i="1"/>
  <c r="F1558" i="1"/>
  <c r="F1557" i="1"/>
  <c r="F1555" i="1"/>
  <c r="F1554" i="1"/>
  <c r="F1552" i="1"/>
  <c r="F1551" i="1"/>
  <c r="F1550" i="1"/>
  <c r="F1549" i="1"/>
  <c r="F1547" i="1"/>
  <c r="F1545" i="1"/>
  <c r="F1544" i="1"/>
  <c r="F1542" i="1"/>
  <c r="F1541" i="1"/>
  <c r="F1539" i="1"/>
  <c r="F1537" i="1"/>
  <c r="F1535" i="1"/>
  <c r="F1534" i="1"/>
  <c r="F1532" i="1"/>
  <c r="F1531" i="1"/>
  <c r="F1529" i="1"/>
  <c r="F1525" i="1"/>
  <c r="F1501" i="1"/>
  <c r="F1486" i="1"/>
  <c r="F1485" i="1"/>
  <c r="F1484" i="1"/>
  <c r="F1482" i="1"/>
  <c r="F1480" i="1"/>
  <c r="F1479" i="1"/>
  <c r="F1477" i="1"/>
  <c r="F1476" i="1"/>
  <c r="F1474" i="1"/>
  <c r="F1472" i="1"/>
  <c r="F1470" i="1"/>
  <c r="F1469" i="1"/>
  <c r="F1466" i="1"/>
  <c r="F1463" i="1"/>
  <c r="F1461" i="1"/>
  <c r="F1458" i="1"/>
  <c r="F1456" i="1"/>
  <c r="F1451" i="1"/>
  <c r="F1450" i="1"/>
  <c r="F1447" i="1"/>
  <c r="F1439" i="1"/>
  <c r="F1418" i="1"/>
  <c r="F1416" i="1"/>
  <c r="F1412" i="1"/>
  <c r="F1378" i="1"/>
  <c r="F1362" i="1"/>
  <c r="F1361" i="1"/>
  <c r="F1360" i="1"/>
  <c r="F1359" i="1"/>
  <c r="F1357" i="1"/>
  <c r="F1356" i="1"/>
  <c r="F1355" i="1"/>
  <c r="F1353" i="1"/>
  <c r="F1352" i="1"/>
  <c r="F1350" i="1"/>
  <c r="F1349" i="1"/>
  <c r="F1347" i="1"/>
  <c r="F1346" i="1"/>
  <c r="F1343" i="1"/>
  <c r="F1342" i="1"/>
  <c r="F1341" i="1"/>
  <c r="F1339" i="1"/>
  <c r="F1337" i="1"/>
  <c r="F1335" i="1"/>
  <c r="F1334" i="1"/>
  <c r="F1332" i="1"/>
  <c r="F1331" i="1"/>
  <c r="F1329" i="1"/>
  <c r="F1327" i="1"/>
  <c r="F1325" i="1"/>
  <c r="F1323" i="1"/>
  <c r="F1321" i="1"/>
  <c r="F1319" i="1"/>
  <c r="F1317" i="1"/>
  <c r="F1315" i="1"/>
  <c r="F1313" i="1"/>
  <c r="F1311" i="1"/>
  <c r="F1309" i="1"/>
  <c r="F1307" i="1"/>
  <c r="F1305" i="1"/>
  <c r="F1303" i="1"/>
  <c r="F1301" i="1"/>
  <c r="F1299" i="1"/>
  <c r="F1297" i="1"/>
  <c r="F1295" i="1"/>
  <c r="F1293" i="1"/>
  <c r="F1292" i="1"/>
  <c r="F1290" i="1"/>
  <c r="F1288" i="1"/>
  <c r="F1286" i="1"/>
  <c r="F1285" i="1"/>
  <c r="F1283" i="1"/>
  <c r="F1281" i="1"/>
  <c r="F1279" i="1"/>
  <c r="F1277" i="1"/>
  <c r="F1275" i="1"/>
  <c r="F1273" i="1"/>
  <c r="F1272" i="1"/>
  <c r="F1270" i="1"/>
  <c r="F1269" i="1"/>
  <c r="F1267" i="1"/>
  <c r="F1265" i="1"/>
  <c r="F1263" i="1"/>
  <c r="F1262" i="1"/>
  <c r="F1260" i="1"/>
  <c r="F1258" i="1"/>
  <c r="F1257" i="1"/>
  <c r="F1255" i="1"/>
  <c r="F1253" i="1"/>
  <c r="F1251" i="1"/>
  <c r="F1249" i="1"/>
  <c r="F1248" i="1"/>
  <c r="F1246" i="1"/>
  <c r="F1244" i="1"/>
  <c r="F1242" i="1"/>
  <c r="F1240" i="1"/>
  <c r="F1239" i="1"/>
  <c r="F1238" i="1"/>
  <c r="F1236" i="1"/>
  <c r="F1235" i="1"/>
  <c r="F1234" i="1"/>
  <c r="F1233" i="1"/>
  <c r="F1231" i="1"/>
  <c r="F1230" i="1"/>
  <c r="F1228" i="1"/>
  <c r="F1227" i="1"/>
  <c r="F1225" i="1"/>
  <c r="F1224" i="1"/>
  <c r="F1221" i="1"/>
  <c r="F1220" i="1"/>
  <c r="F1218" i="1"/>
  <c r="F1217" i="1"/>
  <c r="F1216" i="1"/>
  <c r="F1214" i="1"/>
  <c r="F1212" i="1"/>
  <c r="F1210" i="1"/>
  <c r="F1209" i="1"/>
  <c r="F1207" i="1"/>
  <c r="F1205" i="1"/>
  <c r="F1203" i="1"/>
  <c r="F1201" i="1"/>
  <c r="F1199" i="1"/>
  <c r="F1197" i="1"/>
  <c r="F1195" i="1"/>
  <c r="F1193" i="1"/>
  <c r="F1191" i="1"/>
  <c r="F1189" i="1"/>
  <c r="F1187" i="1"/>
  <c r="F1185" i="1"/>
  <c r="F1183" i="1"/>
  <c r="F1181" i="1"/>
  <c r="F1179" i="1"/>
  <c r="F1177" i="1"/>
  <c r="F1175" i="1"/>
  <c r="F1173" i="1"/>
  <c r="F1171" i="1"/>
  <c r="F1170" i="1"/>
  <c r="F1168" i="1"/>
  <c r="F1166" i="1"/>
  <c r="F1164" i="1"/>
  <c r="F1163" i="1"/>
  <c r="F1161" i="1"/>
  <c r="F1159" i="1"/>
  <c r="F1157" i="1"/>
  <c r="F1155" i="1"/>
  <c r="F1153" i="1"/>
  <c r="F1151" i="1"/>
  <c r="F1150" i="1"/>
  <c r="F1148" i="1"/>
  <c r="F1147" i="1"/>
  <c r="F1145" i="1"/>
  <c r="F1143" i="1"/>
  <c r="F1141" i="1"/>
  <c r="F1140" i="1"/>
  <c r="F1138" i="1"/>
  <c r="F1136" i="1"/>
  <c r="F1135" i="1"/>
  <c r="F1133" i="1"/>
  <c r="F1131" i="1"/>
  <c r="F1129" i="1"/>
  <c r="F1127" i="1"/>
  <c r="F1126" i="1"/>
  <c r="F1124" i="1"/>
  <c r="F1122" i="1"/>
  <c r="F1120" i="1"/>
  <c r="F1118" i="1"/>
  <c r="F1117" i="1"/>
  <c r="F1116" i="1"/>
  <c r="F1115" i="1"/>
  <c r="F1113" i="1"/>
  <c r="F1105" i="1"/>
  <c r="F1103" i="1"/>
  <c r="F1101" i="1"/>
  <c r="F1099" i="1"/>
  <c r="F1097" i="1"/>
  <c r="F1095" i="1"/>
  <c r="F1093" i="1"/>
  <c r="F1091" i="1"/>
  <c r="F1090" i="1"/>
  <c r="F1088" i="1"/>
  <c r="F1083" i="1"/>
  <c r="F1082" i="1"/>
  <c r="F1080" i="1"/>
  <c r="F1079" i="1"/>
  <c r="F1076" i="1"/>
  <c r="F1060" i="1"/>
  <c r="F1059" i="1"/>
  <c r="F1058" i="1"/>
  <c r="F1056" i="1"/>
  <c r="F1054" i="1"/>
  <c r="F1052" i="1"/>
  <c r="F1051" i="1"/>
  <c r="F1049" i="1"/>
  <c r="F1047" i="1"/>
  <c r="F1045" i="1"/>
  <c r="F1043" i="1"/>
  <c r="F1041" i="1"/>
  <c r="F1040" i="1"/>
  <c r="F1038" i="1"/>
  <c r="F1036" i="1"/>
  <c r="F1034" i="1"/>
  <c r="F1032" i="1"/>
  <c r="F1031" i="1"/>
  <c r="F1028" i="1"/>
  <c r="F1022" i="1"/>
  <c r="F1021" i="1"/>
  <c r="F1020" i="1"/>
  <c r="F1018" i="1"/>
  <c r="F1016" i="1"/>
  <c r="F1015" i="1"/>
  <c r="F1013" i="1"/>
  <c r="F1011" i="1"/>
  <c r="F1009" i="1"/>
  <c r="F1008" i="1"/>
  <c r="F1006" i="1"/>
  <c r="F1005" i="1"/>
  <c r="F1003" i="1"/>
  <c r="F1001" i="1"/>
  <c r="F1000" i="1"/>
  <c r="F998" i="1"/>
  <c r="F996" i="1"/>
  <c r="F994" i="1"/>
  <c r="F992" i="1"/>
  <c r="F990" i="1"/>
  <c r="F988" i="1"/>
  <c r="F987" i="1"/>
  <c r="F986" i="1"/>
  <c r="F969" i="1"/>
  <c r="F968" i="1"/>
  <c r="F954" i="1"/>
  <c r="F941" i="1"/>
  <c r="F937" i="1"/>
  <c r="F931" i="1"/>
  <c r="F914" i="1"/>
  <c r="F909" i="1"/>
  <c r="F901" i="1"/>
  <c r="F895" i="1"/>
  <c r="F883" i="1"/>
  <c r="F879" i="1"/>
  <c r="F867" i="1"/>
  <c r="F863" i="1"/>
  <c r="F854" i="1"/>
  <c r="F851" i="1"/>
  <c r="F849" i="1"/>
  <c r="F843" i="1"/>
  <c r="F838" i="1"/>
  <c r="F837" i="1"/>
  <c r="F836" i="1"/>
  <c r="F827" i="1"/>
  <c r="F824" i="1"/>
  <c r="F821" i="1"/>
  <c r="F806" i="1"/>
  <c r="F803" i="1"/>
  <c r="F802" i="1"/>
  <c r="F801" i="1"/>
  <c r="F800" i="1"/>
  <c r="F799" i="1"/>
  <c r="F797" i="1"/>
  <c r="F796" i="1"/>
  <c r="F795" i="1"/>
  <c r="F794" i="1"/>
  <c r="F792" i="1"/>
  <c r="F791" i="1"/>
  <c r="F790" i="1"/>
  <c r="F789" i="1"/>
  <c r="F787" i="1"/>
  <c r="F786" i="1"/>
  <c r="F785" i="1"/>
  <c r="F784" i="1"/>
  <c r="F782" i="1"/>
  <c r="F781" i="1"/>
  <c r="F779" i="1"/>
  <c r="F778" i="1"/>
  <c r="F777" i="1"/>
  <c r="F775" i="1"/>
  <c r="F773" i="1"/>
  <c r="F771" i="1"/>
  <c r="F769" i="1"/>
  <c r="F767" i="1"/>
  <c r="F765" i="1"/>
  <c r="F763" i="1"/>
  <c r="F761" i="1"/>
  <c r="F760" i="1"/>
  <c r="F758" i="1"/>
  <c r="F756" i="1"/>
  <c r="F755" i="1"/>
  <c r="F753" i="1"/>
  <c r="F752" i="1"/>
  <c r="F751" i="1"/>
  <c r="F749" i="1"/>
  <c r="F747" i="1"/>
  <c r="F742" i="1"/>
  <c r="F741" i="1"/>
  <c r="F739" i="1"/>
  <c r="F737" i="1"/>
  <c r="F732" i="1"/>
  <c r="F731" i="1"/>
  <c r="F729" i="1"/>
  <c r="F727" i="1"/>
  <c r="F722" i="1"/>
  <c r="F721" i="1"/>
  <c r="F719" i="1"/>
  <c r="F717" i="1"/>
  <c r="F712" i="1"/>
  <c r="F711" i="1"/>
  <c r="F710" i="1"/>
  <c r="F708" i="1"/>
  <c r="F707" i="1"/>
  <c r="F705" i="1"/>
  <c r="F703" i="1"/>
  <c r="F701" i="1"/>
  <c r="F700" i="1"/>
  <c r="F699" i="1"/>
  <c r="F698" i="1"/>
  <c r="F697" i="1"/>
  <c r="F696" i="1"/>
  <c r="F695" i="1"/>
  <c r="F694" i="1"/>
  <c r="F693" i="1"/>
  <c r="F692" i="1"/>
  <c r="F691" i="1"/>
  <c r="F690" i="1"/>
  <c r="F689" i="1"/>
  <c r="F688" i="1"/>
  <c r="F687" i="1"/>
  <c r="F686" i="1"/>
  <c r="F685" i="1"/>
  <c r="F684" i="1"/>
  <c r="F683" i="1"/>
  <c r="F682" i="1"/>
  <c r="F681" i="1"/>
  <c r="F680" i="1"/>
  <c r="F679" i="1"/>
  <c r="F678" i="1"/>
  <c r="F677" i="1"/>
  <c r="F676" i="1"/>
  <c r="F675" i="1"/>
  <c r="F674" i="1"/>
  <c r="F673" i="1"/>
  <c r="F672" i="1"/>
  <c r="F671" i="1"/>
  <c r="F670" i="1"/>
  <c r="F669" i="1"/>
  <c r="F668" i="1"/>
  <c r="F667" i="1"/>
  <c r="F666" i="1"/>
  <c r="F665" i="1"/>
  <c r="F664" i="1"/>
  <c r="F663" i="1"/>
  <c r="F662" i="1"/>
  <c r="F661" i="1"/>
  <c r="F660" i="1"/>
  <c r="F659" i="1"/>
  <c r="F658" i="1"/>
  <c r="F657" i="1"/>
  <c r="F656" i="1"/>
  <c r="F655" i="1"/>
  <c r="F654" i="1"/>
  <c r="F653" i="1"/>
  <c r="F652" i="1"/>
  <c r="F651" i="1"/>
  <c r="F650" i="1"/>
  <c r="F649" i="1"/>
  <c r="F648" i="1"/>
  <c r="F647" i="1"/>
  <c r="F646" i="1"/>
  <c r="F645" i="1"/>
  <c r="F644" i="1"/>
  <c r="F643" i="1"/>
  <c r="F642" i="1"/>
  <c r="F641" i="1"/>
  <c r="F640" i="1"/>
  <c r="F639" i="1"/>
  <c r="F638" i="1"/>
  <c r="F637" i="1"/>
  <c r="F636" i="1"/>
  <c r="F635" i="1"/>
  <c r="F634" i="1"/>
  <c r="F633" i="1"/>
  <c r="F632" i="1"/>
  <c r="F631" i="1"/>
  <c r="F630" i="1"/>
  <c r="F629" i="1"/>
  <c r="F628" i="1"/>
  <c r="F627" i="1"/>
  <c r="F626" i="1"/>
  <c r="F625" i="1"/>
  <c r="F624" i="1"/>
  <c r="F623" i="1"/>
  <c r="F621" i="1"/>
  <c r="F617" i="1"/>
  <c r="F596" i="1"/>
  <c r="F581" i="1"/>
  <c r="F580" i="1"/>
  <c r="F578" i="1"/>
  <c r="F576" i="1"/>
  <c r="F574" i="1"/>
  <c r="F572" i="1"/>
  <c r="F570" i="1"/>
  <c r="F568" i="1"/>
  <c r="F566" i="1"/>
  <c r="F564" i="1"/>
  <c r="F563" i="1"/>
  <c r="F561" i="1"/>
  <c r="F560" i="1"/>
  <c r="F558" i="1"/>
  <c r="F556" i="1"/>
  <c r="F554" i="1"/>
  <c r="F553" i="1"/>
  <c r="F551" i="1"/>
  <c r="F550" i="1"/>
  <c r="F548" i="1"/>
  <c r="F544" i="1"/>
  <c r="F523" i="1"/>
  <c r="F507" i="1"/>
  <c r="F506" i="1"/>
  <c r="F505" i="1"/>
  <c r="F503" i="1"/>
  <c r="F495" i="1"/>
  <c r="F494" i="1"/>
  <c r="F492" i="1"/>
  <c r="F491" i="1"/>
  <c r="F489" i="1"/>
  <c r="F485" i="1"/>
  <c r="F483" i="1"/>
  <c r="F481" i="1"/>
  <c r="F479" i="1"/>
  <c r="F477" i="1"/>
  <c r="F475" i="1"/>
  <c r="F474" i="1"/>
  <c r="F472" i="1"/>
  <c r="F471" i="1"/>
  <c r="F469" i="1"/>
  <c r="F465" i="1"/>
  <c r="F444" i="1"/>
  <c r="F428" i="1"/>
  <c r="F427" i="1"/>
  <c r="F426" i="1"/>
  <c r="F425" i="1"/>
  <c r="F423" i="1"/>
  <c r="F421" i="1"/>
  <c r="F419" i="1"/>
  <c r="F418" i="1"/>
  <c r="F416" i="1"/>
  <c r="F414" i="1"/>
  <c r="F412" i="1"/>
  <c r="F411" i="1"/>
  <c r="F410" i="1"/>
  <c r="F408" i="1"/>
  <c r="F406" i="1"/>
  <c r="F404" i="1"/>
  <c r="F402" i="1"/>
  <c r="F400" i="1"/>
  <c r="F398" i="1"/>
  <c r="F396" i="1"/>
  <c r="F394" i="1"/>
  <c r="F392" i="1"/>
  <c r="F390" i="1"/>
  <c r="F388" i="1"/>
  <c r="F386" i="1"/>
  <c r="F384" i="1"/>
  <c r="F382" i="1"/>
  <c r="F380" i="1"/>
  <c r="F378" i="1"/>
  <c r="F376" i="1"/>
  <c r="F374" i="1"/>
  <c r="F372" i="1"/>
  <c r="F370" i="1"/>
  <c r="F368" i="1"/>
  <c r="F366" i="1"/>
  <c r="F364" i="1"/>
  <c r="F362" i="1"/>
  <c r="F360" i="1"/>
  <c r="F358" i="1"/>
  <c r="F356" i="1"/>
  <c r="F354" i="1"/>
  <c r="F352" i="1"/>
  <c r="F350" i="1"/>
  <c r="F348" i="1"/>
  <c r="F346" i="1"/>
  <c r="F344" i="1"/>
  <c r="F342" i="1"/>
  <c r="F340" i="1"/>
  <c r="F338" i="1"/>
  <c r="F336" i="1"/>
  <c r="F334" i="1"/>
  <c r="F332" i="1"/>
  <c r="F330" i="1"/>
  <c r="F328" i="1"/>
  <c r="F326" i="1"/>
  <c r="F325" i="1"/>
  <c r="F324" i="1"/>
  <c r="F322" i="1"/>
  <c r="F320" i="1"/>
  <c r="F318" i="1"/>
  <c r="F316" i="1"/>
  <c r="F314" i="1"/>
  <c r="F312" i="1"/>
  <c r="F310" i="1"/>
  <c r="F309" i="1"/>
  <c r="F308" i="1"/>
  <c r="F307" i="1"/>
  <c r="F305" i="1"/>
  <c r="F304" i="1"/>
  <c r="F302" i="1"/>
  <c r="F300" i="1"/>
  <c r="F299" i="1"/>
  <c r="F298" i="1"/>
  <c r="F296" i="1"/>
  <c r="F294" i="1"/>
  <c r="F292" i="1"/>
  <c r="F291" i="1"/>
  <c r="F289" i="1"/>
  <c r="F287" i="1"/>
  <c r="F285" i="1"/>
  <c r="F283" i="1"/>
  <c r="F281" i="1"/>
  <c r="F279" i="1"/>
  <c r="F277" i="1"/>
  <c r="F275" i="1"/>
  <c r="F273" i="1"/>
  <c r="F271" i="1"/>
  <c r="F269" i="1"/>
  <c r="F267" i="1"/>
  <c r="F266" i="1"/>
  <c r="F263" i="1"/>
  <c r="F260" i="1"/>
  <c r="F257" i="1"/>
  <c r="F254" i="1"/>
  <c r="F251" i="1"/>
  <c r="F248" i="1"/>
  <c r="F245" i="1"/>
  <c r="F242" i="1"/>
  <c r="F239" i="1"/>
  <c r="F236" i="1"/>
  <c r="F233" i="1"/>
  <c r="F230" i="1"/>
  <c r="F227" i="1"/>
  <c r="F224" i="1"/>
  <c r="F221" i="1"/>
  <c r="F218" i="1"/>
  <c r="F215" i="1"/>
  <c r="F212" i="1"/>
  <c r="F209" i="1"/>
  <c r="F206" i="1"/>
  <c r="F203" i="1"/>
  <c r="F200" i="1"/>
  <c r="F197" i="1"/>
  <c r="F194" i="1"/>
  <c r="F191" i="1"/>
  <c r="F188" i="1"/>
  <c r="F185" i="1"/>
  <c r="F182" i="1"/>
  <c r="F179" i="1"/>
  <c r="F176" i="1"/>
  <c r="F173" i="1"/>
  <c r="F170" i="1"/>
  <c r="F167" i="1"/>
  <c r="F164" i="1"/>
  <c r="F161" i="1"/>
  <c r="F158" i="1"/>
  <c r="F155" i="1"/>
  <c r="F152" i="1"/>
  <c r="F149" i="1"/>
  <c r="F146" i="1"/>
  <c r="F143" i="1"/>
  <c r="F140" i="1"/>
  <c r="F137" i="1"/>
  <c r="F134" i="1"/>
  <c r="F131" i="1"/>
  <c r="F130" i="1"/>
  <c r="F128" i="1"/>
  <c r="F126" i="1"/>
  <c r="F124" i="1"/>
  <c r="F122" i="1"/>
  <c r="F120" i="1"/>
  <c r="F118" i="1"/>
  <c r="F116" i="1"/>
  <c r="F115" i="1"/>
  <c r="F112" i="1"/>
  <c r="F109" i="1"/>
  <c r="F106" i="1"/>
  <c r="F103" i="1"/>
  <c r="F100" i="1"/>
  <c r="F97" i="1"/>
  <c r="F94" i="1"/>
  <c r="F91" i="1"/>
  <c r="F88" i="1"/>
  <c r="F85" i="1"/>
  <c r="F82" i="1"/>
  <c r="F79" i="1"/>
  <c r="F76" i="1"/>
  <c r="F73" i="1"/>
  <c r="F70" i="1"/>
  <c r="F67" i="1"/>
  <c r="F64" i="1"/>
  <c r="F61" i="1"/>
  <c r="F58" i="1"/>
  <c r="F55" i="1"/>
  <c r="F52" i="1"/>
  <c r="F49" i="1"/>
  <c r="F46" i="1"/>
  <c r="F43" i="1"/>
  <c r="F40" i="1"/>
  <c r="F37" i="1"/>
  <c r="F34" i="1"/>
  <c r="F31" i="1"/>
  <c r="F28" i="1"/>
  <c r="F25" i="1"/>
  <c r="F22" i="1"/>
  <c r="F19" i="1"/>
  <c r="F16" i="1"/>
  <c r="F13" i="1"/>
  <c r="F10" i="1"/>
  <c r="F7" i="1"/>
  <c r="F6" i="1"/>
  <c r="F5" i="1"/>
  <c r="F623" i="10" l="1"/>
  <c r="F622" i="10"/>
  <c r="F621" i="10"/>
  <c r="F620" i="10"/>
  <c r="F619" i="10"/>
  <c r="F618" i="10"/>
  <c r="F617" i="10"/>
  <c r="F616" i="10"/>
  <c r="F615" i="10"/>
  <c r="F614" i="10"/>
  <c r="F613" i="10"/>
  <c r="F612" i="10"/>
  <c r="F611" i="10"/>
  <c r="F610" i="10"/>
  <c r="F609" i="10"/>
  <c r="F608" i="10"/>
  <c r="F607" i="10"/>
  <c r="F606" i="10"/>
  <c r="F605" i="10"/>
  <c r="F604" i="10"/>
  <c r="F603" i="10"/>
  <c r="F602" i="10"/>
  <c r="F601" i="10"/>
  <c r="F600" i="10"/>
  <c r="F599" i="10"/>
  <c r="F598" i="10"/>
  <c r="F597" i="10"/>
  <c r="F596" i="10"/>
  <c r="F595" i="10"/>
  <c r="F594" i="10"/>
  <c r="F593" i="10"/>
  <c r="F592" i="10"/>
  <c r="F591" i="10"/>
  <c r="F590" i="10"/>
  <c r="F589" i="10"/>
  <c r="F588" i="10"/>
  <c r="F587" i="10"/>
  <c r="F586" i="10"/>
  <c r="F585" i="10"/>
  <c r="F584" i="10"/>
  <c r="F583" i="10"/>
  <c r="F582" i="10"/>
  <c r="F581" i="10"/>
  <c r="F580" i="10"/>
  <c r="F579" i="10"/>
  <c r="F578" i="10"/>
  <c r="F577" i="10"/>
  <c r="F576" i="10"/>
  <c r="F575" i="10"/>
  <c r="F574" i="10"/>
  <c r="F573" i="10"/>
  <c r="F572" i="10"/>
  <c r="F571" i="10"/>
  <c r="F570" i="10"/>
  <c r="F569" i="10"/>
  <c r="F561" i="10"/>
  <c r="F560" i="10"/>
  <c r="F559" i="10"/>
  <c r="F558" i="10"/>
  <c r="F557" i="10"/>
  <c r="F556" i="10"/>
  <c r="F555" i="10"/>
  <c r="F554" i="10"/>
  <c r="F553" i="10"/>
  <c r="F552" i="10"/>
  <c r="F551" i="10"/>
  <c r="J551" i="10" s="1"/>
  <c r="F550" i="10"/>
  <c r="F549" i="10"/>
  <c r="F548" i="10"/>
  <c r="F547" i="10"/>
  <c r="F546" i="10"/>
  <c r="F545" i="10"/>
  <c r="F544" i="10"/>
  <c r="F543" i="10"/>
  <c r="F542" i="10"/>
  <c r="F541" i="10"/>
  <c r="F540" i="10"/>
  <c r="F539" i="10"/>
  <c r="F538" i="10"/>
  <c r="F537" i="10"/>
  <c r="F536" i="10"/>
  <c r="F535" i="10"/>
  <c r="F534" i="10"/>
  <c r="F533" i="10"/>
  <c r="F532" i="10"/>
  <c r="F531" i="10"/>
  <c r="F530" i="10"/>
  <c r="F529" i="10"/>
  <c r="F528" i="10"/>
  <c r="F527" i="10"/>
  <c r="F526" i="10"/>
  <c r="F525" i="10"/>
  <c r="F524" i="10"/>
  <c r="F523" i="10"/>
  <c r="F522" i="10"/>
  <c r="F521" i="10"/>
  <c r="F520" i="10"/>
  <c r="F519" i="10"/>
  <c r="F518" i="10"/>
  <c r="F517" i="10"/>
  <c r="F516" i="10"/>
  <c r="F515" i="10"/>
  <c r="F514" i="10"/>
  <c r="F513" i="10"/>
  <c r="F512" i="10"/>
  <c r="F511" i="10"/>
  <c r="F510" i="10"/>
  <c r="F509" i="10"/>
  <c r="F508" i="10"/>
  <c r="F507" i="10"/>
  <c r="F506" i="10"/>
  <c r="F505" i="10"/>
  <c r="F504" i="10"/>
  <c r="F503" i="10"/>
  <c r="F502" i="10"/>
  <c r="F501" i="10"/>
  <c r="F500" i="10"/>
  <c r="F499" i="10"/>
  <c r="F498" i="10"/>
  <c r="F497" i="10"/>
  <c r="F496" i="10"/>
  <c r="F495" i="10"/>
  <c r="F494" i="10"/>
  <c r="F493" i="10"/>
  <c r="F492" i="10"/>
  <c r="F491" i="10"/>
  <c r="F490" i="10"/>
  <c r="F489" i="10"/>
  <c r="F488" i="10"/>
  <c r="F487" i="10"/>
  <c r="F486" i="10"/>
  <c r="F485" i="10"/>
  <c r="F484" i="10"/>
  <c r="F483" i="10"/>
  <c r="F482" i="10"/>
  <c r="F481" i="10"/>
  <c r="F480" i="10"/>
  <c r="F479" i="10"/>
  <c r="F478" i="10"/>
  <c r="F477" i="10"/>
  <c r="F476" i="10"/>
  <c r="F475" i="10"/>
  <c r="F474" i="10"/>
  <c r="F473" i="10"/>
  <c r="F472" i="10"/>
  <c r="F471" i="10"/>
  <c r="F470" i="10"/>
  <c r="F469" i="10"/>
  <c r="F468" i="10"/>
  <c r="F467" i="10"/>
  <c r="F466" i="10"/>
  <c r="F465" i="10"/>
  <c r="F464" i="10"/>
  <c r="F463" i="10"/>
  <c r="F462" i="10"/>
  <c r="F461" i="10"/>
  <c r="F460" i="10"/>
  <c r="F459" i="10"/>
  <c r="F458" i="10"/>
  <c r="F457" i="10"/>
  <c r="F456" i="10"/>
  <c r="F455" i="10"/>
  <c r="F454" i="10"/>
  <c r="F453" i="10"/>
  <c r="F452" i="10"/>
  <c r="F451" i="10"/>
  <c r="F450" i="10"/>
  <c r="F449" i="10"/>
  <c r="F448" i="10"/>
  <c r="F447" i="10"/>
  <c r="F446" i="10"/>
  <c r="F445" i="10"/>
  <c r="F444" i="10"/>
  <c r="F443" i="10"/>
  <c r="F442" i="10"/>
  <c r="F441" i="10"/>
  <c r="F440" i="10"/>
  <c r="F439" i="10"/>
  <c r="F438" i="10"/>
  <c r="F437" i="10"/>
  <c r="F436" i="10"/>
  <c r="F435" i="10"/>
  <c r="F434" i="10"/>
  <c r="F433" i="10"/>
  <c r="F432" i="10"/>
  <c r="F431" i="10"/>
  <c r="F430" i="10"/>
  <c r="F429" i="10"/>
  <c r="F428" i="10"/>
  <c r="F427" i="10"/>
  <c r="F426" i="10"/>
  <c r="F425" i="10"/>
  <c r="F424" i="10"/>
  <c r="F423" i="10"/>
  <c r="F422" i="10"/>
  <c r="F421" i="10"/>
  <c r="F420" i="10"/>
  <c r="F419" i="10"/>
  <c r="F418" i="10"/>
  <c r="F417" i="10"/>
  <c r="F416" i="10"/>
  <c r="F415" i="10"/>
  <c r="F414" i="10"/>
  <c r="F413" i="10"/>
  <c r="F412" i="10"/>
  <c r="F411" i="10"/>
  <c r="F410" i="10"/>
  <c r="F409" i="10"/>
  <c r="F408" i="10"/>
  <c r="F407" i="10"/>
  <c r="F406" i="10"/>
  <c r="F405" i="10"/>
  <c r="F404" i="10"/>
  <c r="F403" i="10"/>
  <c r="F402" i="10"/>
  <c r="F401" i="10"/>
  <c r="F400" i="10"/>
  <c r="F399" i="10"/>
  <c r="F398" i="10"/>
  <c r="F397" i="10"/>
  <c r="F396" i="10"/>
  <c r="F395" i="10"/>
  <c r="F394" i="10"/>
  <c r="F393" i="10"/>
  <c r="F392" i="10"/>
  <c r="F391" i="10"/>
  <c r="F390" i="10"/>
  <c r="F389" i="10"/>
  <c r="F388" i="10"/>
  <c r="F387" i="10"/>
  <c r="F386" i="10"/>
  <c r="F385" i="10"/>
  <c r="F384" i="10"/>
  <c r="F383" i="10"/>
  <c r="F382" i="10"/>
  <c r="F381" i="10"/>
  <c r="F380" i="10"/>
  <c r="F379" i="10"/>
  <c r="F378" i="10"/>
  <c r="F377" i="10"/>
  <c r="F376" i="10"/>
  <c r="F375" i="10"/>
  <c r="F374" i="10"/>
  <c r="F373" i="10"/>
  <c r="F372" i="10"/>
  <c r="F371" i="10"/>
  <c r="F370" i="10"/>
  <c r="F369" i="10"/>
  <c r="F368" i="10"/>
  <c r="F367" i="10"/>
  <c r="F366" i="10"/>
  <c r="F365" i="10"/>
  <c r="F364" i="10"/>
  <c r="F363" i="10"/>
  <c r="F362" i="10"/>
  <c r="F361" i="10"/>
  <c r="F360" i="10"/>
  <c r="F359" i="10"/>
  <c r="F358" i="10"/>
  <c r="F357" i="10"/>
  <c r="F356" i="10"/>
  <c r="F355" i="10"/>
  <c r="F354" i="10"/>
  <c r="F353" i="10"/>
  <c r="F352" i="10"/>
  <c r="F351" i="10"/>
  <c r="F350" i="10"/>
  <c r="F349" i="10"/>
  <c r="F348" i="10"/>
  <c r="F347" i="10"/>
  <c r="F346" i="10"/>
  <c r="F345" i="10"/>
  <c r="F344" i="10"/>
  <c r="F343" i="10"/>
  <c r="F342" i="10"/>
  <c r="F341" i="10"/>
  <c r="F340" i="10"/>
  <c r="F339" i="10"/>
  <c r="F338" i="10"/>
  <c r="F337" i="10"/>
  <c r="F336" i="10"/>
  <c r="F335" i="10"/>
  <c r="F334" i="10"/>
  <c r="F333" i="10"/>
  <c r="F332" i="10"/>
  <c r="F331" i="10"/>
  <c r="F330" i="10"/>
  <c r="F329" i="10"/>
  <c r="F328" i="10"/>
  <c r="F327" i="10"/>
  <c r="F326" i="10"/>
  <c r="F325" i="10"/>
  <c r="F324" i="10"/>
  <c r="F323" i="10"/>
  <c r="F322" i="10"/>
  <c r="F321" i="10"/>
  <c r="F320" i="10"/>
  <c r="F319" i="10"/>
  <c r="F318" i="10"/>
  <c r="F317" i="10"/>
  <c r="F316" i="10"/>
  <c r="F315" i="10"/>
  <c r="F314" i="10"/>
  <c r="F313" i="10"/>
  <c r="F312" i="10"/>
  <c r="F311" i="10"/>
  <c r="F310" i="10"/>
  <c r="F309" i="10"/>
  <c r="F308" i="10"/>
  <c r="F307" i="10"/>
  <c r="F306" i="10"/>
  <c r="F305" i="10"/>
  <c r="F304" i="10"/>
  <c r="F303" i="10"/>
  <c r="F302" i="10"/>
  <c r="F301" i="10"/>
  <c r="F300" i="10"/>
  <c r="F299" i="10"/>
  <c r="F298" i="10"/>
  <c r="F297" i="10"/>
  <c r="F296" i="10"/>
  <c r="F295" i="10"/>
  <c r="F294" i="10"/>
  <c r="F293" i="10"/>
  <c r="F292" i="10"/>
  <c r="F291" i="10"/>
  <c r="F290" i="10"/>
  <c r="F289" i="10"/>
  <c r="F288" i="10"/>
  <c r="F287" i="10"/>
  <c r="F286" i="10"/>
  <c r="F285" i="10"/>
  <c r="F284" i="10"/>
  <c r="F283" i="10"/>
  <c r="F282" i="10"/>
  <c r="F281" i="10"/>
  <c r="F280" i="10"/>
  <c r="F279" i="10"/>
  <c r="F278" i="10"/>
  <c r="F277" i="10"/>
  <c r="F276" i="10"/>
  <c r="F275" i="10"/>
  <c r="F274" i="10"/>
  <c r="F273" i="10"/>
  <c r="F272" i="10"/>
  <c r="F271" i="10"/>
  <c r="F270" i="10"/>
  <c r="F269" i="10"/>
  <c r="F268" i="10"/>
  <c r="F267" i="10"/>
  <c r="F266" i="10"/>
  <c r="F265" i="10"/>
  <c r="F264" i="10"/>
  <c r="F263" i="10"/>
  <c r="F262" i="10"/>
  <c r="F261" i="10"/>
  <c r="F260" i="10"/>
  <c r="F259" i="10"/>
  <c r="F258" i="10"/>
  <c r="F257" i="10"/>
  <c r="F256" i="10"/>
  <c r="F255" i="10"/>
  <c r="F254" i="10"/>
  <c r="F253" i="10"/>
  <c r="F252" i="10"/>
  <c r="F251" i="10"/>
  <c r="F250" i="10"/>
  <c r="F249" i="10"/>
  <c r="F248" i="10"/>
  <c r="F247" i="10"/>
  <c r="F246" i="10"/>
  <c r="F245" i="10"/>
  <c r="F244" i="10"/>
  <c r="F243" i="10"/>
  <c r="F242" i="10"/>
  <c r="F241" i="10"/>
  <c r="F240" i="10"/>
  <c r="F239" i="10"/>
  <c r="F238" i="10"/>
  <c r="F237" i="10"/>
  <c r="F236" i="10"/>
  <c r="F235" i="10"/>
  <c r="F234" i="10"/>
  <c r="F233" i="10"/>
  <c r="F232" i="10"/>
  <c r="F231" i="10"/>
  <c r="F230" i="10"/>
  <c r="F229" i="10"/>
  <c r="F228" i="10"/>
  <c r="F227" i="10"/>
  <c r="F226" i="10"/>
  <c r="F225" i="10"/>
  <c r="F224" i="10"/>
  <c r="F223" i="10"/>
  <c r="F222" i="10"/>
  <c r="F221" i="10"/>
  <c r="F220" i="10"/>
  <c r="F219" i="10"/>
  <c r="F218" i="10"/>
  <c r="F217" i="10"/>
  <c r="F216" i="10"/>
  <c r="F215" i="10"/>
  <c r="F214" i="10"/>
  <c r="F213" i="10"/>
  <c r="F212" i="10"/>
  <c r="F211" i="10"/>
  <c r="F210" i="10"/>
  <c r="F209" i="10"/>
  <c r="F208" i="10"/>
  <c r="F207" i="10"/>
  <c r="F206" i="10"/>
  <c r="F205" i="10"/>
  <c r="F204" i="10"/>
  <c r="F203" i="10"/>
  <c r="F202" i="10"/>
  <c r="F201" i="10"/>
  <c r="F200" i="10"/>
  <c r="F199" i="10"/>
  <c r="F198" i="10"/>
  <c r="F197" i="10"/>
  <c r="F196" i="10"/>
  <c r="F195" i="10"/>
  <c r="F194" i="10"/>
  <c r="F193" i="10"/>
  <c r="F192" i="10"/>
  <c r="F191" i="10"/>
  <c r="F190" i="10"/>
  <c r="F189" i="10"/>
  <c r="F188" i="10"/>
  <c r="F187" i="10"/>
  <c r="F186" i="10"/>
  <c r="F185" i="10"/>
  <c r="F184" i="10"/>
  <c r="F183" i="10"/>
  <c r="F182" i="10"/>
  <c r="F181" i="10"/>
  <c r="F180" i="10"/>
  <c r="F179" i="10"/>
  <c r="F178" i="10"/>
  <c r="F177" i="10"/>
  <c r="F176" i="10"/>
  <c r="F175" i="10"/>
  <c r="F174" i="10"/>
  <c r="F173" i="10"/>
  <c r="F172" i="10"/>
  <c r="F171" i="10"/>
  <c r="F170" i="10"/>
  <c r="F169" i="10"/>
  <c r="F168" i="10"/>
  <c r="F167" i="10"/>
  <c r="F166" i="10"/>
  <c r="F165" i="10"/>
  <c r="F164" i="10"/>
  <c r="F163" i="10"/>
  <c r="F162" i="10"/>
  <c r="F161" i="10"/>
  <c r="F160" i="10"/>
  <c r="F159" i="10"/>
  <c r="F158" i="10"/>
  <c r="F157" i="10"/>
  <c r="F156" i="10"/>
  <c r="F155" i="10"/>
  <c r="F154" i="10"/>
  <c r="F153" i="10"/>
  <c r="F152" i="10"/>
  <c r="F151" i="10"/>
  <c r="F150" i="10"/>
  <c r="F149" i="10"/>
  <c r="F148" i="10"/>
  <c r="F147" i="10"/>
  <c r="F146" i="10"/>
  <c r="F145" i="10"/>
  <c r="F144" i="10"/>
  <c r="F143" i="10"/>
  <c r="F142" i="10"/>
  <c r="F141" i="10"/>
  <c r="F140" i="10"/>
  <c r="F139" i="10"/>
  <c r="F138" i="10"/>
  <c r="F137" i="10"/>
  <c r="F136" i="10"/>
  <c r="F135" i="10"/>
  <c r="F134" i="10"/>
  <c r="F133" i="10"/>
  <c r="F132" i="10"/>
  <c r="F131" i="10"/>
  <c r="F130" i="10"/>
  <c r="F129" i="10"/>
  <c r="F128" i="10"/>
  <c r="F127" i="10"/>
  <c r="F126" i="10"/>
  <c r="F125" i="10"/>
  <c r="F124" i="10"/>
  <c r="F123" i="10"/>
  <c r="F122" i="10"/>
  <c r="F121" i="10"/>
  <c r="F120" i="10"/>
  <c r="F119" i="10"/>
  <c r="F118" i="10"/>
  <c r="F117" i="10"/>
  <c r="F116" i="10"/>
  <c r="F115" i="10"/>
  <c r="F114" i="10"/>
  <c r="F113" i="10"/>
  <c r="F112" i="10"/>
  <c r="F111" i="10"/>
  <c r="F110" i="10"/>
  <c r="F109" i="10"/>
  <c r="F108" i="10"/>
  <c r="F107" i="10"/>
  <c r="F106" i="10"/>
  <c r="F105" i="10"/>
  <c r="F104" i="10"/>
  <c r="F103" i="10"/>
  <c r="F102" i="10"/>
  <c r="F101" i="10"/>
  <c r="F100" i="10"/>
  <c r="F99" i="10"/>
  <c r="F98" i="10"/>
  <c r="F97" i="10"/>
  <c r="F96" i="10"/>
  <c r="F95" i="10"/>
  <c r="F94" i="10"/>
  <c r="F93" i="10"/>
  <c r="F92" i="10"/>
  <c r="F91" i="10"/>
  <c r="F90" i="10"/>
  <c r="F89" i="10"/>
  <c r="F88" i="10"/>
  <c r="F87" i="10"/>
  <c r="F86" i="10"/>
  <c r="F85" i="10"/>
  <c r="F84" i="10"/>
  <c r="F83" i="10"/>
  <c r="F82" i="10"/>
  <c r="F81" i="10"/>
  <c r="F80" i="10"/>
  <c r="F79" i="10"/>
  <c r="F78" i="10"/>
  <c r="F77" i="10"/>
  <c r="F76" i="10"/>
  <c r="F75" i="10"/>
  <c r="F74" i="10"/>
  <c r="F73" i="10"/>
  <c r="F72" i="10"/>
  <c r="F71" i="10"/>
  <c r="F70" i="10"/>
  <c r="F69" i="10"/>
  <c r="F68" i="10"/>
  <c r="F67" i="10"/>
  <c r="F66" i="10"/>
  <c r="F65" i="10"/>
  <c r="F64" i="10"/>
  <c r="F63" i="10"/>
  <c r="F62" i="10"/>
  <c r="F61" i="10"/>
  <c r="F60" i="10"/>
  <c r="F59" i="10"/>
  <c r="F58" i="10"/>
  <c r="F57" i="10"/>
  <c r="F56" i="10"/>
  <c r="F55" i="10"/>
  <c r="F54" i="10"/>
  <c r="F53" i="10"/>
  <c r="F52" i="10"/>
  <c r="F51" i="10"/>
  <c r="F50" i="10"/>
  <c r="F49" i="10"/>
  <c r="F48" i="10"/>
  <c r="F47" i="10"/>
  <c r="F46" i="10"/>
  <c r="F45" i="10"/>
  <c r="F44" i="10"/>
  <c r="F43" i="10"/>
  <c r="F42" i="10"/>
  <c r="F41" i="10"/>
  <c r="F40" i="10"/>
  <c r="F39" i="10"/>
  <c r="F38" i="10"/>
  <c r="F37" i="10"/>
  <c r="F36" i="10"/>
  <c r="F35" i="10"/>
  <c r="F34" i="10"/>
  <c r="F33" i="10"/>
  <c r="F32" i="10"/>
  <c r="F31" i="10"/>
  <c r="F30" i="10"/>
  <c r="F29" i="10"/>
  <c r="F28" i="10"/>
  <c r="F27" i="10"/>
  <c r="F26" i="10"/>
  <c r="F25" i="10"/>
  <c r="F24" i="10"/>
  <c r="F23" i="10"/>
  <c r="F22" i="10"/>
  <c r="F21" i="10"/>
  <c r="F20" i="10"/>
  <c r="F19" i="10"/>
  <c r="F18" i="10"/>
  <c r="F17" i="10"/>
  <c r="F16" i="10"/>
  <c r="F15" i="10"/>
  <c r="F14" i="10"/>
  <c r="F13" i="10"/>
  <c r="F12" i="10"/>
  <c r="F11" i="10"/>
  <c r="F10" i="10"/>
  <c r="F9" i="10"/>
  <c r="F8" i="10"/>
  <c r="F7" i="10"/>
  <c r="F6" i="10"/>
  <c r="F5" i="10"/>
  <c r="F4" i="10"/>
  <c r="F4613" i="1" l="1"/>
  <c r="F4635" i="1"/>
  <c r="F2862" i="1"/>
  <c r="F2870" i="1"/>
  <c r="F2866" i="1"/>
  <c r="F2864" i="1"/>
  <c r="F2860" i="1"/>
  <c r="F2868" i="1"/>
  <c r="F2858" i="1"/>
  <c r="F2856" i="1"/>
  <c r="F2599" i="1"/>
  <c r="F2596" i="1"/>
  <c r="F2593" i="1"/>
  <c r="F2559" i="1"/>
  <c r="F5136" i="1"/>
  <c r="F5128" i="1"/>
  <c r="F5112" i="1"/>
  <c r="F5104" i="1"/>
  <c r="F5096" i="1"/>
  <c r="F5088" i="1"/>
  <c r="F5080" i="1"/>
  <c r="F5056" i="1"/>
  <c r="F5048" i="1"/>
  <c r="F5040" i="1"/>
  <c r="F5032" i="1"/>
  <c r="F5024" i="1"/>
  <c r="F4670" i="1"/>
  <c r="F4552" i="1"/>
  <c r="F4544" i="1"/>
  <c r="F4536" i="1"/>
  <c r="F4528" i="1"/>
  <c r="F4520" i="1"/>
  <c r="F4363" i="1"/>
  <c r="F4237" i="1"/>
  <c r="F4229" i="1"/>
  <c r="F4188" i="1"/>
  <c r="F4180" i="1"/>
  <c r="F4124" i="1"/>
  <c r="F4116" i="1"/>
  <c r="F4108" i="1"/>
  <c r="F4100" i="1"/>
  <c r="F4076" i="1"/>
  <c r="F4068" i="1"/>
  <c r="F4044" i="1"/>
  <c r="F4036" i="1"/>
  <c r="F4028" i="1"/>
  <c r="F4004" i="1"/>
  <c r="F3996" i="1"/>
  <c r="F3988" i="1"/>
  <c r="F3980" i="1"/>
  <c r="F3972" i="1"/>
  <c r="F3964" i="1"/>
  <c r="F3940" i="1"/>
  <c r="F3932" i="1"/>
  <c r="F3924" i="1"/>
  <c r="F3916" i="1"/>
  <c r="F3900" i="1"/>
  <c r="F3892" i="1"/>
  <c r="F3884" i="1"/>
  <c r="F3876" i="1"/>
  <c r="F3860" i="1"/>
  <c r="F3852" i="1"/>
  <c r="F3836" i="1"/>
  <c r="F3828" i="1"/>
  <c r="F3820" i="1"/>
  <c r="F3812" i="1"/>
  <c r="F3804" i="1"/>
  <c r="F3796" i="1"/>
  <c r="F3788" i="1"/>
  <c r="F3772" i="1"/>
  <c r="F5119" i="1"/>
  <c r="F5111" i="1"/>
  <c r="F5103" i="1"/>
  <c r="F5095" i="1"/>
  <c r="F5087" i="1"/>
  <c r="F5071" i="1"/>
  <c r="F5063" i="1"/>
  <c r="F5055" i="1"/>
  <c r="F5047" i="1"/>
  <c r="F5039" i="1"/>
  <c r="F5031" i="1"/>
  <c r="F5023" i="1"/>
  <c r="F4723" i="1"/>
  <c r="F4714" i="1"/>
  <c r="F4677" i="1"/>
  <c r="F4543" i="1"/>
  <c r="F4535" i="1"/>
  <c r="F4527" i="1"/>
  <c r="F4519" i="1"/>
  <c r="F4415" i="1"/>
  <c r="F4397" i="1"/>
  <c r="F4389" i="1"/>
  <c r="F4284" i="1"/>
  <c r="F4195" i="1"/>
  <c r="F4163" i="1"/>
  <c r="F4147" i="1"/>
  <c r="F4139" i="1"/>
  <c r="F4131" i="1"/>
  <c r="F4115" i="1"/>
  <c r="F4099" i="1"/>
  <c r="F4083" i="1"/>
  <c r="F4059" i="1"/>
  <c r="F4051" i="1"/>
  <c r="F4043" i="1"/>
  <c r="F4035" i="1"/>
  <c r="F4027" i="1"/>
  <c r="F4011" i="1"/>
  <c r="F3995" i="1"/>
  <c r="F3987" i="1"/>
  <c r="F3979" i="1"/>
  <c r="F3971" i="1"/>
  <c r="F3955" i="1"/>
  <c r="F3947" i="1"/>
  <c r="F3939" i="1"/>
  <c r="F3931" i="1"/>
  <c r="F3915" i="1"/>
  <c r="F3907" i="1"/>
  <c r="F3891" i="1"/>
  <c r="F3883" i="1"/>
  <c r="F3875" i="1"/>
  <c r="F3867" i="1"/>
  <c r="F3859" i="1"/>
  <c r="F3835" i="1"/>
  <c r="F3827" i="1"/>
  <c r="F3819" i="1"/>
  <c r="F3811" i="1"/>
  <c r="F3803" i="1"/>
  <c r="F3779" i="1"/>
  <c r="F3771" i="1"/>
  <c r="F3763" i="1"/>
  <c r="F3755" i="1"/>
  <c r="F3747" i="1"/>
  <c r="F3739" i="1"/>
  <c r="F3731" i="1"/>
  <c r="F3723" i="1"/>
  <c r="F3707" i="1"/>
  <c r="F3699" i="1"/>
  <c r="F3691" i="1"/>
  <c r="F3683" i="1"/>
  <c r="F3675" i="1"/>
  <c r="F3667" i="1"/>
  <c r="F3659" i="1"/>
  <c r="F3651" i="1"/>
  <c r="F3643" i="1"/>
  <c r="F3619" i="1"/>
  <c r="F3611" i="1"/>
  <c r="F3603" i="1"/>
  <c r="F3595" i="1"/>
  <c r="F3579" i="1"/>
  <c r="F3563" i="1"/>
  <c r="F3555" i="1"/>
  <c r="F3547" i="1"/>
  <c r="F3539" i="1"/>
  <c r="F3523" i="1"/>
  <c r="F3515" i="1"/>
  <c r="F5134" i="1"/>
  <c r="F5118" i="1"/>
  <c r="F5110" i="1"/>
  <c r="F5102" i="1"/>
  <c r="F5094" i="1"/>
  <c r="F5086" i="1"/>
  <c r="F5054" i="1"/>
  <c r="F5046" i="1"/>
  <c r="F5038" i="1"/>
  <c r="F5030" i="1"/>
  <c r="F5022" i="1"/>
  <c r="F5125" i="1"/>
  <c r="F5117" i="1"/>
  <c r="F5109" i="1"/>
  <c r="F5101" i="1"/>
  <c r="F5085" i="1"/>
  <c r="F5077" i="1"/>
  <c r="F5069" i="1"/>
  <c r="F5053" i="1"/>
  <c r="F5045" i="1"/>
  <c r="F5037" i="1"/>
  <c r="F5029" i="1"/>
  <c r="F5021" i="1"/>
  <c r="F4549" i="1"/>
  <c r="F4541" i="1"/>
  <c r="F4533" i="1"/>
  <c r="F4525" i="1"/>
  <c r="F4517" i="1"/>
  <c r="F4403" i="1"/>
  <c r="F4290" i="1"/>
  <c r="F4274" i="1"/>
  <c r="F4177" i="1"/>
  <c r="F4137" i="1"/>
  <c r="F4129" i="1"/>
  <c r="F4121" i="1"/>
  <c r="F4113" i="1"/>
  <c r="F4097" i="1"/>
  <c r="F4081" i="1"/>
  <c r="F4073" i="1"/>
  <c r="F4065" i="1"/>
  <c r="F4057" i="1"/>
  <c r="F4041" i="1"/>
  <c r="F4033" i="1"/>
  <c r="F4025" i="1"/>
  <c r="F4009" i="1"/>
  <c r="F4001" i="1"/>
  <c r="F3993" i="1"/>
  <c r="F3985" i="1"/>
  <c r="F3977" i="1"/>
  <c r="F3969" i="1"/>
  <c r="F3945" i="1"/>
  <c r="F3937" i="1"/>
  <c r="F3929" i="1"/>
  <c r="F3921" i="1"/>
  <c r="F3913" i="1"/>
  <c r="F3905" i="1"/>
  <c r="F3897" i="1"/>
  <c r="F3881" i="1"/>
  <c r="F3873" i="1"/>
  <c r="F3865" i="1"/>
  <c r="F3857" i="1"/>
  <c r="F3833" i="1"/>
  <c r="F3825" i="1"/>
  <c r="F3817" i="1"/>
  <c r="F3809" i="1"/>
  <c r="F3801" i="1"/>
  <c r="F3785" i="1"/>
  <c r="F3777" i="1"/>
  <c r="F3769" i="1"/>
  <c r="F3761" i="1"/>
  <c r="F3753" i="1"/>
  <c r="F3737" i="1"/>
  <c r="F3729" i="1"/>
  <c r="F3713" i="1"/>
  <c r="F3705" i="1"/>
  <c r="F3697" i="1"/>
  <c r="F3689" i="1"/>
  <c r="F5130" i="1"/>
  <c r="F5122" i="1"/>
  <c r="F5106" i="1"/>
  <c r="F5098" i="1"/>
  <c r="F5090" i="1"/>
  <c r="F5082" i="1"/>
  <c r="F5066" i="1"/>
  <c r="F5058" i="1"/>
  <c r="F5050" i="1"/>
  <c r="F5042" i="1"/>
  <c r="F5026" i="1"/>
  <c r="F4717" i="1"/>
  <c r="F4672" i="1"/>
  <c r="F4554" i="1"/>
  <c r="F4546" i="1"/>
  <c r="F4538" i="1"/>
  <c r="F4522" i="1"/>
  <c r="F4418" i="1"/>
  <c r="F5113" i="1"/>
  <c r="F5105" i="1"/>
  <c r="F5097" i="1"/>
  <c r="F5089" i="1"/>
  <c r="F5081" i="1"/>
  <c r="F5073" i="1"/>
  <c r="F5057" i="1"/>
  <c r="F5049" i="1"/>
  <c r="F5041" i="1"/>
  <c r="F5033" i="1"/>
  <c r="F5025" i="1"/>
  <c r="F4725" i="1"/>
  <c r="F4679" i="1"/>
  <c r="F4553" i="1"/>
  <c r="F4545" i="1"/>
  <c r="F4537" i="1"/>
  <c r="F4529" i="1"/>
  <c r="F4521" i="1"/>
  <c r="F4427" i="1"/>
  <c r="F4372" i="1"/>
  <c r="F5099" i="1"/>
  <c r="F5043" i="1"/>
  <c r="F4674" i="1"/>
  <c r="F4532" i="1"/>
  <c r="F4233" i="1"/>
  <c r="F4199" i="1"/>
  <c r="F4154" i="1"/>
  <c r="F4135" i="1"/>
  <c r="F4125" i="1"/>
  <c r="F4072" i="1"/>
  <c r="F4029" i="1"/>
  <c r="F4018" i="1"/>
  <c r="F3998" i="1"/>
  <c r="F3984" i="1"/>
  <c r="F3973" i="1"/>
  <c r="F3952" i="1"/>
  <c r="F3942" i="1"/>
  <c r="F3928" i="1"/>
  <c r="F3918" i="1"/>
  <c r="F3885" i="1"/>
  <c r="F3871" i="1"/>
  <c r="F3861" i="1"/>
  <c r="F3830" i="1"/>
  <c r="F3816" i="1"/>
  <c r="F3805" i="1"/>
  <c r="F3783" i="1"/>
  <c r="F3773" i="1"/>
  <c r="F3760" i="1"/>
  <c r="F3750" i="1"/>
  <c r="F3741" i="1"/>
  <c r="F3720" i="1"/>
  <c r="F3711" i="1"/>
  <c r="F3701" i="1"/>
  <c r="F3690" i="1"/>
  <c r="F3680" i="1"/>
  <c r="F3671" i="1"/>
  <c r="F3662" i="1"/>
  <c r="F3653" i="1"/>
  <c r="F3644" i="1"/>
  <c r="F3609" i="1"/>
  <c r="F3600" i="1"/>
  <c r="F3591" i="1"/>
  <c r="F5132" i="1"/>
  <c r="F5075" i="1"/>
  <c r="F5036" i="1"/>
  <c r="F4550" i="1"/>
  <c r="F4531" i="1"/>
  <c r="F4366" i="1"/>
  <c r="F4170" i="1"/>
  <c r="F4144" i="1"/>
  <c r="F4111" i="1"/>
  <c r="F4102" i="1"/>
  <c r="F4082" i="1"/>
  <c r="F4061" i="1"/>
  <c r="F4050" i="1"/>
  <c r="F4039" i="1"/>
  <c r="F3997" i="1"/>
  <c r="F3983" i="1"/>
  <c r="F3970" i="1"/>
  <c r="F3960" i="1"/>
  <c r="F3941" i="1"/>
  <c r="F3927" i="1"/>
  <c r="F3917" i="1"/>
  <c r="F3894" i="1"/>
  <c r="F3882" i="1"/>
  <c r="F3870" i="1"/>
  <c r="F3858" i="1"/>
  <c r="F3848" i="1"/>
  <c r="F3829" i="1"/>
  <c r="F3815" i="1"/>
  <c r="F3802" i="1"/>
  <c r="F3782" i="1"/>
  <c r="F3770" i="1"/>
  <c r="F3749" i="1"/>
  <c r="F3740" i="1"/>
  <c r="F3710" i="1"/>
  <c r="F3700" i="1"/>
  <c r="F3688" i="1"/>
  <c r="F3670" i="1"/>
  <c r="F3661" i="1"/>
  <c r="F3642" i="1"/>
  <c r="F3626" i="1"/>
  <c r="F3599" i="1"/>
  <c r="F3590" i="1"/>
  <c r="F3582" i="1"/>
  <c r="F3573" i="1"/>
  <c r="F3565" i="1"/>
  <c r="F3546" i="1"/>
  <c r="F3520" i="1"/>
  <c r="F3511" i="1"/>
  <c r="F3503" i="1"/>
  <c r="F3495" i="1"/>
  <c r="F3487" i="1"/>
  <c r="F3479" i="1"/>
  <c r="F3471" i="1"/>
  <c r="F3459" i="1"/>
  <c r="F3451" i="1"/>
  <c r="F5116" i="1"/>
  <c r="F5092" i="1"/>
  <c r="F5035" i="1"/>
  <c r="F5115" i="1"/>
  <c r="F5091" i="1"/>
  <c r="F5060" i="1"/>
  <c r="F4547" i="1"/>
  <c r="F4526" i="1"/>
  <c r="F4393" i="1"/>
  <c r="F4176" i="1"/>
  <c r="F4142" i="1"/>
  <c r="F4120" i="1"/>
  <c r="F4109" i="1"/>
  <c r="F4098" i="1"/>
  <c r="F4069" i="1"/>
  <c r="F4037" i="1"/>
  <c r="F4023" i="1"/>
  <c r="F4005" i="1"/>
  <c r="F3992" i="1"/>
  <c r="F3981" i="1"/>
  <c r="F3958" i="1"/>
  <c r="F3949" i="1"/>
  <c r="F3936" i="1"/>
  <c r="F3925" i="1"/>
  <c r="F3912" i="1"/>
  <c r="F3890" i="1"/>
  <c r="F3879" i="1"/>
  <c r="F3855" i="1"/>
  <c r="F3824" i="1"/>
  <c r="F3767" i="1"/>
  <c r="F3757" i="1"/>
  <c r="F3746" i="1"/>
  <c r="F3736" i="1"/>
  <c r="F3726" i="1"/>
  <c r="F3717" i="1"/>
  <c r="F3708" i="1"/>
  <c r="F3696" i="1"/>
  <c r="F3686" i="1"/>
  <c r="F3668" i="1"/>
  <c r="F3658" i="1"/>
  <c r="F3649" i="1"/>
  <c r="F3640" i="1"/>
  <c r="F3632" i="1"/>
  <c r="F3624" i="1"/>
  <c r="F3606" i="1"/>
  <c r="F3597" i="1"/>
  <c r="F3588" i="1"/>
  <c r="F3580" i="1"/>
  <c r="F3562" i="1"/>
  <c r="F3553" i="1"/>
  <c r="F3544" i="1"/>
  <c r="F3518" i="1"/>
  <c r="F3509" i="1"/>
  <c r="F3501" i="1"/>
  <c r="F3493" i="1"/>
  <c r="F3485" i="1"/>
  <c r="F3477" i="1"/>
  <c r="F3457" i="1"/>
  <c r="F3433" i="1"/>
  <c r="F3425" i="1"/>
  <c r="F3417" i="1"/>
  <c r="F3409" i="1"/>
  <c r="F3401" i="1"/>
  <c r="F3385" i="1"/>
  <c r="F3377" i="1"/>
  <c r="F3369" i="1"/>
  <c r="F3361" i="1"/>
  <c r="F3353" i="1"/>
  <c r="F3345" i="1"/>
  <c r="F3337" i="1"/>
  <c r="F3329" i="1"/>
  <c r="F3321" i="1"/>
  <c r="F3313" i="1"/>
  <c r="F3257" i="1"/>
  <c r="F3249" i="1"/>
  <c r="F3241" i="1"/>
  <c r="F3225" i="1"/>
  <c r="F3209" i="1"/>
  <c r="F3201" i="1"/>
  <c r="F3177" i="1"/>
  <c r="F3169" i="1"/>
  <c r="F3161" i="1"/>
  <c r="F3153" i="1"/>
  <c r="F3145" i="1"/>
  <c r="F3129" i="1"/>
  <c r="F3121" i="1"/>
  <c r="F3113" i="1"/>
  <c r="F5262" i="1"/>
  <c r="F5084" i="1"/>
  <c r="F5059" i="1"/>
  <c r="F5028" i="1"/>
  <c r="F4668" i="1"/>
  <c r="F4542" i="1"/>
  <c r="F4524" i="1"/>
  <c r="F4246" i="1"/>
  <c r="F4175" i="1"/>
  <c r="F4158" i="1"/>
  <c r="F4150" i="1"/>
  <c r="F4130" i="1"/>
  <c r="F4119" i="1"/>
  <c r="F4096" i="1"/>
  <c r="F4078" i="1"/>
  <c r="F4047" i="1"/>
  <c r="F4034" i="1"/>
  <c r="F4022" i="1"/>
  <c r="F4014" i="1"/>
  <c r="F3991" i="1"/>
  <c r="F3978" i="1"/>
  <c r="F3935" i="1"/>
  <c r="F3911" i="1"/>
  <c r="F3878" i="1"/>
  <c r="F3866" i="1"/>
  <c r="F3845" i="1"/>
  <c r="F3837" i="1"/>
  <c r="F3823" i="1"/>
  <c r="F3810" i="1"/>
  <c r="F3778" i="1"/>
  <c r="F3766" i="1"/>
  <c r="F3756" i="1"/>
  <c r="F3735" i="1"/>
  <c r="F3716" i="1"/>
  <c r="F3706" i="1"/>
  <c r="F3695" i="1"/>
  <c r="F3685" i="1"/>
  <c r="F3676" i="1"/>
  <c r="F3666" i="1"/>
  <c r="F3657" i="1"/>
  <c r="F3648" i="1"/>
  <c r="F3639" i="1"/>
  <c r="F3605" i="1"/>
  <c r="F3596" i="1"/>
  <c r="F3578" i="1"/>
  <c r="F3561" i="1"/>
  <c r="F3552" i="1"/>
  <c r="F3543" i="1"/>
  <c r="F3534" i="1"/>
  <c r="F3500" i="1"/>
  <c r="F3492" i="1"/>
  <c r="F3476" i="1"/>
  <c r="F3448" i="1"/>
  <c r="F3432" i="1"/>
  <c r="F3400" i="1"/>
  <c r="F3392" i="1"/>
  <c r="F3384" i="1"/>
  <c r="F3376" i="1"/>
  <c r="F3368" i="1"/>
  <c r="F3360" i="1"/>
  <c r="F3352" i="1"/>
  <c r="F3344" i="1"/>
  <c r="F3336" i="1"/>
  <c r="F3328" i="1"/>
  <c r="F3320" i="1"/>
  <c r="F3312" i="1"/>
  <c r="F3256" i="1"/>
  <c r="F3240" i="1"/>
  <c r="F3224" i="1"/>
  <c r="F3216" i="1"/>
  <c r="F3192" i="1"/>
  <c r="F3168" i="1"/>
  <c r="F3160" i="1"/>
  <c r="F5107" i="1"/>
  <c r="F5051" i="1"/>
  <c r="F4666" i="1"/>
  <c r="F4539" i="1"/>
  <c r="F4518" i="1"/>
  <c r="F4369" i="1"/>
  <c r="F4183" i="1"/>
  <c r="F4240" i="1"/>
  <c r="F4152" i="1"/>
  <c r="F4093" i="1"/>
  <c r="F4070" i="1"/>
  <c r="F4045" i="1"/>
  <c r="F4024" i="1"/>
  <c r="F3999" i="1"/>
  <c r="F3974" i="1"/>
  <c r="F3946" i="1"/>
  <c r="F3874" i="1"/>
  <c r="F3831" i="1"/>
  <c r="F3807" i="1"/>
  <c r="F3781" i="1"/>
  <c r="F3762" i="1"/>
  <c r="F3678" i="1"/>
  <c r="F3663" i="1"/>
  <c r="F3646" i="1"/>
  <c r="F3633" i="1"/>
  <c r="F3622" i="1"/>
  <c r="F3613" i="1"/>
  <c r="F3598" i="1"/>
  <c r="F3584" i="1"/>
  <c r="F3548" i="1"/>
  <c r="F3514" i="1"/>
  <c r="F3504" i="1"/>
  <c r="F3490" i="1"/>
  <c r="F3480" i="1"/>
  <c r="F3454" i="1"/>
  <c r="F3436" i="1"/>
  <c r="F3407" i="1"/>
  <c r="F3397" i="1"/>
  <c r="F3388" i="1"/>
  <c r="F3378" i="1"/>
  <c r="F3366" i="1"/>
  <c r="F3356" i="1"/>
  <c r="F3346" i="1"/>
  <c r="F3334" i="1"/>
  <c r="F3324" i="1"/>
  <c r="F3314" i="1"/>
  <c r="F3254" i="1"/>
  <c r="F3245" i="1"/>
  <c r="F3235" i="1"/>
  <c r="F3227" i="1"/>
  <c r="F3207" i="1"/>
  <c r="F3181" i="1"/>
  <c r="F3172" i="1"/>
  <c r="F3162" i="1"/>
  <c r="F3151" i="1"/>
  <c r="F3142" i="1"/>
  <c r="F3134" i="1"/>
  <c r="F3125" i="1"/>
  <c r="F3107" i="1"/>
  <c r="F3099" i="1"/>
  <c r="F3091" i="1"/>
  <c r="F3083" i="1"/>
  <c r="F3067" i="1"/>
  <c r="F3051" i="1"/>
  <c r="F3043" i="1"/>
  <c r="F3035" i="1"/>
  <c r="F3027" i="1"/>
  <c r="F3019" i="1"/>
  <c r="F3011" i="1"/>
  <c r="F3003" i="1"/>
  <c r="F2995" i="1"/>
  <c r="F2987" i="1"/>
  <c r="F2971" i="1"/>
  <c r="F2963" i="1"/>
  <c r="F2955" i="1"/>
  <c r="F2947" i="1"/>
  <c r="F2939" i="1"/>
  <c r="F2923" i="1"/>
  <c r="F2899" i="1"/>
  <c r="F2891" i="1"/>
  <c r="F2843" i="1"/>
  <c r="F2803" i="1"/>
  <c r="F2771" i="1"/>
  <c r="F2763" i="1"/>
  <c r="F2666" i="1"/>
  <c r="F2650" i="1"/>
  <c r="F2642" i="1"/>
  <c r="F2626" i="1"/>
  <c r="F5108" i="1"/>
  <c r="F5052" i="1"/>
  <c r="F4523" i="1"/>
  <c r="F4248" i="1"/>
  <c r="F4184" i="1"/>
  <c r="F4106" i="1"/>
  <c r="F4055" i="1"/>
  <c r="F4042" i="1"/>
  <c r="F4010" i="1"/>
  <c r="F3994" i="1"/>
  <c r="F3922" i="1"/>
  <c r="F3872" i="1"/>
  <c r="F3842" i="1"/>
  <c r="F3826" i="1"/>
  <c r="F3806" i="1"/>
  <c r="F3714" i="1"/>
  <c r="F3693" i="1"/>
  <c r="F3660" i="1"/>
  <c r="F3645" i="1"/>
  <c r="F3594" i="1"/>
  <c r="F3583" i="1"/>
  <c r="F3558" i="1"/>
  <c r="F3545" i="1"/>
  <c r="F3525" i="1"/>
  <c r="F3513" i="1"/>
  <c r="F3502" i="1"/>
  <c r="F3489" i="1"/>
  <c r="F3463" i="1"/>
  <c r="F3443" i="1"/>
  <c r="F3435" i="1"/>
  <c r="F3415" i="1"/>
  <c r="F3396" i="1"/>
  <c r="F3387" i="1"/>
  <c r="F3375" i="1"/>
  <c r="F3365" i="1"/>
  <c r="F3355" i="1"/>
  <c r="F3343" i="1"/>
  <c r="F3333" i="1"/>
  <c r="F3323" i="1"/>
  <c r="F3311" i="1"/>
  <c r="F3279" i="1"/>
  <c r="F3271" i="1"/>
  <c r="F3244" i="1"/>
  <c r="F3234" i="1"/>
  <c r="F3215" i="1"/>
  <c r="F3188" i="1"/>
  <c r="F3171" i="1"/>
  <c r="F3159" i="1"/>
  <c r="F3150" i="1"/>
  <c r="F3133" i="1"/>
  <c r="F3124" i="1"/>
  <c r="F3115" i="1"/>
  <c r="F3106" i="1"/>
  <c r="F3098" i="1"/>
  <c r="F3090" i="1"/>
  <c r="F5100" i="1"/>
  <c r="F5044" i="1"/>
  <c r="F4457" i="1"/>
  <c r="F4430" i="1"/>
  <c r="F4210" i="1"/>
  <c r="F4122" i="1"/>
  <c r="F4080" i="1"/>
  <c r="F4066" i="1"/>
  <c r="F3990" i="1"/>
  <c r="F3943" i="1"/>
  <c r="F3920" i="1"/>
  <c r="F3903" i="1"/>
  <c r="F3869" i="1"/>
  <c r="F3822" i="1"/>
  <c r="F3800" i="1"/>
  <c r="F3791" i="1"/>
  <c r="F3776" i="1"/>
  <c r="F3758" i="1"/>
  <c r="F3742" i="1"/>
  <c r="F3712" i="1"/>
  <c r="F3692" i="1"/>
  <c r="F3674" i="1"/>
  <c r="F3656" i="1"/>
  <c r="F3641" i="1"/>
  <c r="F3630" i="1"/>
  <c r="F3610" i="1"/>
  <c r="F3593" i="1"/>
  <c r="F3581" i="1"/>
  <c r="F3557" i="1"/>
  <c r="F3542" i="1"/>
  <c r="F3532" i="1"/>
  <c r="F3524" i="1"/>
  <c r="F3499" i="1"/>
  <c r="F3488" i="1"/>
  <c r="F3434" i="1"/>
  <c r="F3423" i="1"/>
  <c r="F3395" i="1"/>
  <c r="F3386" i="1"/>
  <c r="F3374" i="1"/>
  <c r="F3364" i="1"/>
  <c r="F3354" i="1"/>
  <c r="F3342" i="1"/>
  <c r="F3332" i="1"/>
  <c r="F3322" i="1"/>
  <c r="F3302" i="1"/>
  <c r="F3294" i="1"/>
  <c r="F3262" i="1"/>
  <c r="F3252" i="1"/>
  <c r="F3205" i="1"/>
  <c r="F3196" i="1"/>
  <c r="F3179" i="1"/>
  <c r="F3170" i="1"/>
  <c r="F3158" i="1"/>
  <c r="F3149" i="1"/>
  <c r="F3140" i="1"/>
  <c r="F3132" i="1"/>
  <c r="F3123" i="1"/>
  <c r="F3114" i="1"/>
  <c r="F3105" i="1"/>
  <c r="F3097" i="1"/>
  <c r="F3089" i="1"/>
  <c r="F3081" i="1"/>
  <c r="F3073" i="1"/>
  <c r="F3065" i="1"/>
  <c r="F3057" i="1"/>
  <c r="F3049" i="1"/>
  <c r="F3041" i="1"/>
  <c r="F3033" i="1"/>
  <c r="F3025" i="1"/>
  <c r="F3017" i="1"/>
  <c r="F3009" i="1"/>
  <c r="F3001" i="1"/>
  <c r="F2985" i="1"/>
  <c r="F2969" i="1"/>
  <c r="F2961" i="1"/>
  <c r="F2953" i="1"/>
  <c r="F2945" i="1"/>
  <c r="F2929" i="1"/>
  <c r="F2905" i="1"/>
  <c r="F2889" i="1"/>
  <c r="F2841" i="1"/>
  <c r="F2825" i="1"/>
  <c r="F2801" i="1"/>
  <c r="F2793" i="1"/>
  <c r="F2777" i="1"/>
  <c r="F4191" i="1"/>
  <c r="F4118" i="1"/>
  <c r="F4104" i="1"/>
  <c r="F4090" i="1"/>
  <c r="F4053" i="1"/>
  <c r="F4038" i="1"/>
  <c r="F3989" i="1"/>
  <c r="F3938" i="1"/>
  <c r="F3919" i="1"/>
  <c r="F3888" i="1"/>
  <c r="F3850" i="1"/>
  <c r="F3821" i="1"/>
  <c r="F3775" i="1"/>
  <c r="F3754" i="1"/>
  <c r="F5083" i="1"/>
  <c r="F5027" i="1"/>
  <c r="F4225" i="1"/>
  <c r="F4133" i="1"/>
  <c r="F4117" i="1"/>
  <c r="F4077" i="1"/>
  <c r="F4063" i="1"/>
  <c r="F4006" i="1"/>
  <c r="F3986" i="1"/>
  <c r="F3965" i="1"/>
  <c r="F3934" i="1"/>
  <c r="F3914" i="1"/>
  <c r="F3887" i="1"/>
  <c r="F3864" i="1"/>
  <c r="F3839" i="1"/>
  <c r="F3818" i="1"/>
  <c r="F3774" i="1"/>
  <c r="F3752" i="1"/>
  <c r="F3704" i="1"/>
  <c r="F3684" i="1"/>
  <c r="F3672" i="1"/>
  <c r="F3654" i="1"/>
  <c r="F3637" i="1"/>
  <c r="F3628" i="1"/>
  <c r="F3607" i="1"/>
  <c r="F3589" i="1"/>
  <c r="F3576" i="1"/>
  <c r="F3567" i="1"/>
  <c r="F3554" i="1"/>
  <c r="F3530" i="1"/>
  <c r="F3497" i="1"/>
  <c r="F3473" i="1"/>
  <c r="F3430" i="1"/>
  <c r="F3403" i="1"/>
  <c r="F3382" i="1"/>
  <c r="F3372" i="1"/>
  <c r="F3362" i="1"/>
  <c r="F3350" i="1"/>
  <c r="F3340" i="1"/>
  <c r="F3330" i="1"/>
  <c r="F3318" i="1"/>
  <c r="F3284" i="1"/>
  <c r="F3260" i="1"/>
  <c r="F4548" i="1"/>
  <c r="F4394" i="1"/>
  <c r="F4534" i="1"/>
  <c r="F4243" i="1"/>
  <c r="F4222" i="1"/>
  <c r="F4110" i="1"/>
  <c r="F3862" i="1"/>
  <c r="F3765" i="1"/>
  <c r="F3738" i="1"/>
  <c r="F3702" i="1"/>
  <c r="F3638" i="1"/>
  <c r="F3585" i="1"/>
  <c r="F3568" i="1"/>
  <c r="F3549" i="1"/>
  <c r="F3498" i="1"/>
  <c r="F3481" i="1"/>
  <c r="F3404" i="1"/>
  <c r="F3389" i="1"/>
  <c r="F3367" i="1"/>
  <c r="F3325" i="1"/>
  <c r="F3298" i="1"/>
  <c r="F3261" i="1"/>
  <c r="F3247" i="1"/>
  <c r="F3222" i="1"/>
  <c r="F3212" i="1"/>
  <c r="F3190" i="1"/>
  <c r="F3165" i="1"/>
  <c r="F3148" i="1"/>
  <c r="F3122" i="1"/>
  <c r="F3110" i="1"/>
  <c r="F3085" i="1"/>
  <c r="F3064" i="1"/>
  <c r="F4074" i="1"/>
  <c r="F4030" i="1"/>
  <c r="F3976" i="1"/>
  <c r="F3856" i="1"/>
  <c r="F3808" i="1"/>
  <c r="F3764" i="1"/>
  <c r="F3698" i="1"/>
  <c r="F3669" i="1"/>
  <c r="F3577" i="1"/>
  <c r="F3566" i="1"/>
  <c r="F3496" i="1"/>
  <c r="F3461" i="1"/>
  <c r="F3439" i="1"/>
  <c r="F3413" i="1"/>
  <c r="F3383" i="1"/>
  <c r="F3363" i="1"/>
  <c r="F3341" i="1"/>
  <c r="F3319" i="1"/>
  <c r="F3306" i="1"/>
  <c r="F3269" i="1"/>
  <c r="F3259" i="1"/>
  <c r="F3246" i="1"/>
  <c r="F3221" i="1"/>
  <c r="F3199" i="1"/>
  <c r="F3178" i="1"/>
  <c r="F3164" i="1"/>
  <c r="F3147" i="1"/>
  <c r="F3136" i="1"/>
  <c r="F3120" i="1"/>
  <c r="F3109" i="1"/>
  <c r="F3095" i="1"/>
  <c r="F3084" i="1"/>
  <c r="F3074" i="1"/>
  <c r="F3063" i="1"/>
  <c r="F3054" i="1"/>
  <c r="F3044" i="1"/>
  <c r="F3032" i="1"/>
  <c r="F3022" i="1"/>
  <c r="F3012" i="1"/>
  <c r="F3000" i="1"/>
  <c r="F2991" i="1"/>
  <c r="F2981" i="1"/>
  <c r="F2962" i="1"/>
  <c r="F2951" i="1"/>
  <c r="F2941" i="1"/>
  <c r="F2932" i="1"/>
  <c r="F2914" i="1"/>
  <c r="F2896" i="1"/>
  <c r="F2854" i="1"/>
  <c r="F2846" i="1"/>
  <c r="F2836" i="1"/>
  <c r="F2828" i="1"/>
  <c r="F2692" i="1"/>
  <c r="F2676" i="1"/>
  <c r="F2659" i="1"/>
  <c r="F2633" i="1"/>
  <c r="F2614" i="1"/>
  <c r="F2587" i="1"/>
  <c r="F2320" i="1"/>
  <c r="F3975" i="1"/>
  <c r="F3933" i="1"/>
  <c r="F3733" i="1"/>
  <c r="F3665" i="1"/>
  <c r="F3604" i="1"/>
  <c r="F3575" i="1"/>
  <c r="F3528" i="1"/>
  <c r="F3494" i="1"/>
  <c r="F3438" i="1"/>
  <c r="F3422" i="1"/>
  <c r="F3399" i="1"/>
  <c r="F3381" i="1"/>
  <c r="F3359" i="1"/>
  <c r="F3339" i="1"/>
  <c r="F3317" i="1"/>
  <c r="F3277" i="1"/>
  <c r="F3231" i="1"/>
  <c r="F3163" i="1"/>
  <c r="F3146" i="1"/>
  <c r="F3135" i="1"/>
  <c r="F3119" i="1"/>
  <c r="F3108" i="1"/>
  <c r="F3094" i="1"/>
  <c r="F3082" i="1"/>
  <c r="F3072" i="1"/>
  <c r="F3062" i="1"/>
  <c r="F3053" i="1"/>
  <c r="F3042" i="1"/>
  <c r="F3031" i="1"/>
  <c r="F3021" i="1"/>
  <c r="F3010" i="1"/>
  <c r="F2999" i="1"/>
  <c r="F2990" i="1"/>
  <c r="F2980" i="1"/>
  <c r="F2972" i="1"/>
  <c r="F2960" i="1"/>
  <c r="F2950" i="1"/>
  <c r="F2940" i="1"/>
  <c r="F2877" i="1"/>
  <c r="F2818" i="1"/>
  <c r="F2810" i="1"/>
  <c r="F2783" i="1"/>
  <c r="F2774" i="1"/>
  <c r="F2765" i="1"/>
  <c r="F2756" i="1"/>
  <c r="F2748" i="1"/>
  <c r="F2740" i="1"/>
  <c r="F2732" i="1"/>
  <c r="F2723" i="1"/>
  <c r="F2715" i="1"/>
  <c r="F2707" i="1"/>
  <c r="F2699" i="1"/>
  <c r="F2683" i="1"/>
  <c r="F4002" i="1"/>
  <c r="F3832" i="1"/>
  <c r="F3709" i="1"/>
  <c r="F3551" i="1"/>
  <c r="F3391" i="1"/>
  <c r="F3349" i="1"/>
  <c r="F3282" i="1"/>
  <c r="F3237" i="1"/>
  <c r="F3183" i="1"/>
  <c r="F3139" i="1"/>
  <c r="F3112" i="1"/>
  <c r="F3087" i="1"/>
  <c r="F3058" i="1"/>
  <c r="F3026" i="1"/>
  <c r="F2994" i="1"/>
  <c r="F2966" i="1"/>
  <c r="F4166" i="1"/>
  <c r="F4127" i="1"/>
  <c r="F4087" i="1"/>
  <c r="F3930" i="1"/>
  <c r="F3886" i="1"/>
  <c r="F3751" i="1"/>
  <c r="F3687" i="1"/>
  <c r="F3664" i="1"/>
  <c r="F3602" i="1"/>
  <c r="F3574" i="1"/>
  <c r="F3560" i="1"/>
  <c r="F3474" i="1"/>
  <c r="F3437" i="1"/>
  <c r="F3411" i="1"/>
  <c r="F3380" i="1"/>
  <c r="F3358" i="1"/>
  <c r="F3338" i="1"/>
  <c r="F3316" i="1"/>
  <c r="F3267" i="1"/>
  <c r="F3255" i="1"/>
  <c r="F3242" i="1"/>
  <c r="F3230" i="1"/>
  <c r="F3219" i="1"/>
  <c r="F3186" i="1"/>
  <c r="F3175" i="1"/>
  <c r="F3157" i="1"/>
  <c r="F3144" i="1"/>
  <c r="F3131" i="1"/>
  <c r="F3118" i="1"/>
  <c r="F3104" i="1"/>
  <c r="F3093" i="1"/>
  <c r="F3080" i="1"/>
  <c r="F3071" i="1"/>
  <c r="F3052" i="1"/>
  <c r="F3040" i="1"/>
  <c r="F3030" i="1"/>
  <c r="F3008" i="1"/>
  <c r="F2998" i="1"/>
  <c r="F2989" i="1"/>
  <c r="F2970" i="1"/>
  <c r="F2959" i="1"/>
  <c r="F2949" i="1"/>
  <c r="F2920" i="1"/>
  <c r="F2884" i="1"/>
  <c r="F2852" i="1"/>
  <c r="F2834" i="1"/>
  <c r="F2799" i="1"/>
  <c r="F2790" i="1"/>
  <c r="F2657" i="1"/>
  <c r="F2648" i="1"/>
  <c r="F2639" i="1"/>
  <c r="F4279" i="1"/>
  <c r="F4101" i="1"/>
  <c r="F3926" i="1"/>
  <c r="F3880" i="1"/>
  <c r="F3797" i="1"/>
  <c r="F3748" i="1"/>
  <c r="F3718" i="1"/>
  <c r="F3682" i="1"/>
  <c r="F3655" i="1"/>
  <c r="F3601" i="1"/>
  <c r="F3572" i="1"/>
  <c r="F3486" i="1"/>
  <c r="F3472" i="1"/>
  <c r="F3445" i="1"/>
  <c r="F3431" i="1"/>
  <c r="F3394" i="1"/>
  <c r="F3379" i="1"/>
  <c r="F3357" i="1"/>
  <c r="F3335" i="1"/>
  <c r="F3315" i="1"/>
  <c r="F3275" i="1"/>
  <c r="F3266" i="1"/>
  <c r="F3239" i="1"/>
  <c r="F3218" i="1"/>
  <c r="F3174" i="1"/>
  <c r="F3156" i="1"/>
  <c r="F3143" i="1"/>
  <c r="F3130" i="1"/>
  <c r="F3117" i="1"/>
  <c r="F3103" i="1"/>
  <c r="F3092" i="1"/>
  <c r="F3079" i="1"/>
  <c r="F3070" i="1"/>
  <c r="F3060" i="1"/>
  <c r="F3050" i="1"/>
  <c r="F3039" i="1"/>
  <c r="F3029" i="1"/>
  <c r="F3007" i="1"/>
  <c r="F2997" i="1"/>
  <c r="F2988" i="1"/>
  <c r="F2978" i="1"/>
  <c r="F2968" i="1"/>
  <c r="F2958" i="1"/>
  <c r="F2948" i="1"/>
  <c r="F2911" i="1"/>
  <c r="F2902" i="1"/>
  <c r="F2808" i="1"/>
  <c r="F2746" i="1"/>
  <c r="F2738" i="1"/>
  <c r="F2721" i="1"/>
  <c r="F2713" i="1"/>
  <c r="F2705" i="1"/>
  <c r="F2697" i="1"/>
  <c r="F2689" i="1"/>
  <c r="F2681" i="1"/>
  <c r="F2673" i="1"/>
  <c r="F2664" i="1"/>
  <c r="F2611" i="1"/>
  <c r="F2603" i="1"/>
  <c r="F2584" i="1"/>
  <c r="F2564" i="1"/>
  <c r="F3910" i="1"/>
  <c r="F3794" i="1"/>
  <c r="F3650" i="1"/>
  <c r="F3506" i="1"/>
  <c r="F3428" i="1"/>
  <c r="F3371" i="1"/>
  <c r="F3327" i="1"/>
  <c r="F3250" i="1"/>
  <c r="F3203" i="1"/>
  <c r="F3167" i="1"/>
  <c r="F3127" i="1"/>
  <c r="F3101" i="1"/>
  <c r="F3077" i="1"/>
  <c r="F3047" i="1"/>
  <c r="F3015" i="1"/>
  <c r="F2984" i="1"/>
  <c r="F2976" i="1"/>
  <c r="F4046" i="1"/>
  <c r="F3877" i="1"/>
  <c r="F3681" i="1"/>
  <c r="F3616" i="1"/>
  <c r="F3592" i="1"/>
  <c r="F3536" i="1"/>
  <c r="F3522" i="1"/>
  <c r="F3507" i="1"/>
  <c r="F3429" i="1"/>
  <c r="F3419" i="1"/>
  <c r="F3373" i="1"/>
  <c r="F3351" i="1"/>
  <c r="F3331" i="1"/>
  <c r="F3274" i="1"/>
  <c r="F3251" i="1"/>
  <c r="F3228" i="1"/>
  <c r="F3194" i="1"/>
  <c r="F3173" i="1"/>
  <c r="F3128" i="1"/>
  <c r="F3088" i="1"/>
  <c r="F3078" i="1"/>
  <c r="F3069" i="1"/>
  <c r="F3048" i="1"/>
  <c r="F3038" i="1"/>
  <c r="F3028" i="1"/>
  <c r="F3016" i="1"/>
  <c r="F3006" i="1"/>
  <c r="F2996" i="1"/>
  <c r="F2986" i="1"/>
  <c r="F2967" i="1"/>
  <c r="F2957" i="1"/>
  <c r="F2946" i="1"/>
  <c r="F2882" i="1"/>
  <c r="F2874" i="1"/>
  <c r="F2850" i="1"/>
  <c r="F2832" i="1"/>
  <c r="F2815" i="1"/>
  <c r="F2797" i="1"/>
  <c r="F2780" i="1"/>
  <c r="F2753" i="1"/>
  <c r="F2655" i="1"/>
  <c r="F2646" i="1"/>
  <c r="F3483" i="1"/>
  <c r="F3154" i="1"/>
  <c r="F3068" i="1"/>
  <c r="F3037" i="1"/>
  <c r="F3005" i="1"/>
  <c r="F2956" i="1"/>
  <c r="F3962" i="1"/>
  <c r="F3625" i="1"/>
  <c r="F3326" i="1"/>
  <c r="F3236" i="1"/>
  <c r="F2982" i="1"/>
  <c r="F2954" i="1"/>
  <c r="F2935" i="1"/>
  <c r="F2830" i="1"/>
  <c r="F2820" i="1"/>
  <c r="F2786" i="1"/>
  <c r="F2711" i="1"/>
  <c r="F2701" i="1"/>
  <c r="F2679" i="1"/>
  <c r="F2669" i="1"/>
  <c r="F2321" i="1"/>
  <c r="F2581" i="1"/>
  <c r="F3004" i="1"/>
  <c r="F2838" i="1"/>
  <c r="F2760" i="1"/>
  <c r="F2992" i="1"/>
  <c r="F2917" i="1"/>
  <c r="F2822" i="1"/>
  <c r="F2725" i="1"/>
  <c r="F2671" i="1"/>
  <c r="F4540" i="1"/>
  <c r="F2983" i="1"/>
  <c r="F2926" i="1"/>
  <c r="F2636" i="1"/>
  <c r="F3863" i="1"/>
  <c r="F3647" i="1"/>
  <c r="F3290" i="1"/>
  <c r="F3213" i="1"/>
  <c r="F3138" i="1"/>
  <c r="F3086" i="1"/>
  <c r="F3046" i="1"/>
  <c r="F2880" i="1"/>
  <c r="F2742" i="1"/>
  <c r="F4000" i="1"/>
  <c r="F3550" i="1"/>
  <c r="F3076" i="1"/>
  <c r="F3045" i="1"/>
  <c r="F3013" i="1"/>
  <c r="F2944" i="1"/>
  <c r="F2806" i="1"/>
  <c r="F2719" i="1"/>
  <c r="F2709" i="1"/>
  <c r="F2687" i="1"/>
  <c r="F2590" i="1"/>
  <c r="F4205" i="1"/>
  <c r="F4016" i="1"/>
  <c r="F3768" i="1"/>
  <c r="F3703" i="1"/>
  <c r="F3586" i="1"/>
  <c r="F3126" i="1"/>
  <c r="F3036" i="1"/>
  <c r="F2943" i="1"/>
  <c r="F2750" i="1"/>
  <c r="F3814" i="1"/>
  <c r="F3023" i="1"/>
  <c r="F2767" i="1"/>
  <c r="F3056" i="1"/>
  <c r="F2744" i="1"/>
  <c r="F2975" i="1"/>
  <c r="F3505" i="1"/>
  <c r="F3390" i="1"/>
  <c r="F3066" i="1"/>
  <c r="F3002" i="1"/>
  <c r="F2974" i="1"/>
  <c r="F2942" i="1"/>
  <c r="F2887" i="1"/>
  <c r="F2848" i="1"/>
  <c r="F2727" i="1"/>
  <c r="F2717" i="1"/>
  <c r="F2685" i="1"/>
  <c r="F2652" i="1"/>
  <c r="F3348" i="1"/>
  <c r="F2965" i="1"/>
  <c r="F2703" i="1"/>
  <c r="F2628" i="1"/>
  <c r="F3152" i="1"/>
  <c r="F2964" i="1"/>
  <c r="F2872" i="1"/>
  <c r="F2734" i="1"/>
  <c r="F3370" i="1"/>
  <c r="F3166" i="1"/>
  <c r="F3111" i="1"/>
  <c r="F3024" i="1"/>
  <c r="F2908" i="1"/>
  <c r="F2813" i="1"/>
  <c r="F2758" i="1"/>
  <c r="F2736" i="1"/>
  <c r="F2694" i="1"/>
  <c r="F2617" i="1"/>
  <c r="F2607" i="1"/>
  <c r="F3519" i="1"/>
  <c r="F2661" i="1"/>
  <c r="F92" i="1"/>
  <c r="F565" i="1"/>
  <c r="F4353" i="1"/>
  <c r="F4341" i="1"/>
  <c r="F4327" i="1"/>
  <c r="F4309" i="1"/>
  <c r="F4300" i="1"/>
  <c r="F4352" i="1"/>
  <c r="F4338" i="1"/>
  <c r="F4326" i="1"/>
  <c r="F4318" i="1"/>
  <c r="F4308" i="1"/>
  <c r="F1162" i="1"/>
  <c r="F1154" i="1"/>
  <c r="F4303" i="1"/>
  <c r="F4351" i="1"/>
  <c r="F4325" i="1"/>
  <c r="F4317" i="1"/>
  <c r="F4306" i="1"/>
  <c r="F4346" i="1"/>
  <c r="F4349" i="1"/>
  <c r="F4324" i="1"/>
  <c r="F4316" i="1"/>
  <c r="F1160" i="1"/>
  <c r="F1152" i="1"/>
  <c r="F1158" i="1"/>
  <c r="F1156" i="1"/>
  <c r="F4347" i="1"/>
  <c r="F4375" i="1"/>
  <c r="F4345" i="1"/>
  <c r="F4329" i="1"/>
  <c r="F4321" i="1"/>
  <c r="F4312" i="1"/>
  <c r="F4302" i="1"/>
  <c r="F1149" i="1"/>
  <c r="F4354" i="1"/>
  <c r="F4344" i="1"/>
  <c r="F4328" i="1"/>
  <c r="F4301" i="1"/>
  <c r="F1125" i="1"/>
  <c r="F1142" i="1"/>
  <c r="F1119" i="1"/>
  <c r="F1146" i="1"/>
  <c r="F1144" i="1"/>
  <c r="F1123" i="1"/>
  <c r="F762" i="1"/>
  <c r="F1121" i="1"/>
  <c r="F5520" i="1"/>
  <c r="F5496" i="1"/>
  <c r="F5488" i="1"/>
  <c r="F5472" i="1"/>
  <c r="F5432" i="1"/>
  <c r="F5408" i="1"/>
  <c r="F5368" i="1"/>
  <c r="F5344" i="1"/>
  <c r="F5320" i="1"/>
  <c r="F5288" i="1"/>
  <c r="F5240" i="1"/>
  <c r="F5232" i="1"/>
  <c r="F5224" i="1"/>
  <c r="F5216" i="1"/>
  <c r="F5208" i="1"/>
  <c r="F5200" i="1"/>
  <c r="F5184" i="1"/>
  <c r="F5176" i="1"/>
  <c r="F5168" i="1"/>
  <c r="F5160" i="1"/>
  <c r="F5144" i="1"/>
  <c r="F5000" i="1"/>
  <c r="F4992" i="1"/>
  <c r="F4984" i="1"/>
  <c r="F4976" i="1"/>
  <c r="F4968" i="1"/>
  <c r="F4960" i="1"/>
  <c r="F4944" i="1"/>
  <c r="F4936" i="1"/>
  <c r="F4928" i="1"/>
  <c r="F4920" i="1"/>
  <c r="F4912" i="1"/>
  <c r="F4904" i="1"/>
  <c r="F4896" i="1"/>
  <c r="F4888" i="1"/>
  <c r="F4880" i="1"/>
  <c r="F4864" i="1"/>
  <c r="F4856" i="1"/>
  <c r="F4848" i="1"/>
  <c r="F4840" i="1"/>
  <c r="F4824" i="1"/>
  <c r="F4808" i="1"/>
  <c r="F4760" i="1"/>
  <c r="F4752" i="1"/>
  <c r="F4736" i="1"/>
  <c r="F4728" i="1"/>
  <c r="F4720" i="1"/>
  <c r="F4696" i="1"/>
  <c r="F4688" i="1"/>
  <c r="F4656" i="1"/>
  <c r="F4648" i="1"/>
  <c r="F4632" i="1"/>
  <c r="F4624" i="1"/>
  <c r="F4616" i="1"/>
  <c r="F4608" i="1"/>
  <c r="F4600" i="1"/>
  <c r="F4592" i="1"/>
  <c r="F4584" i="1"/>
  <c r="F4576" i="1"/>
  <c r="F4568" i="1"/>
  <c r="F4560" i="1"/>
  <c r="F4512" i="1"/>
  <c r="F4496" i="1"/>
  <c r="F4488" i="1"/>
  <c r="F4480" i="1"/>
  <c r="F4472" i="1"/>
  <c r="F4464" i="1"/>
  <c r="F4440" i="1"/>
  <c r="F4424" i="1"/>
  <c r="F4336" i="1"/>
  <c r="F4295" i="1"/>
  <c r="F2551" i="1"/>
  <c r="F2527" i="1"/>
  <c r="F2511" i="1"/>
  <c r="F2487" i="1"/>
  <c r="F2479" i="1"/>
  <c r="F2471" i="1"/>
  <c r="F2463" i="1"/>
  <c r="F2455" i="1"/>
  <c r="F2447" i="1"/>
  <c r="F5559" i="1"/>
  <c r="F5551" i="1"/>
  <c r="F5527" i="1"/>
  <c r="F5511" i="1"/>
  <c r="F5495" i="1"/>
  <c r="F5479" i="1"/>
  <c r="F5471" i="1"/>
  <c r="F5463" i="1"/>
  <c r="F5455" i="1"/>
  <c r="F5439" i="1"/>
  <c r="F5423" i="1"/>
  <c r="F5399" i="1"/>
  <c r="F5375" i="1"/>
  <c r="F5351" i="1"/>
  <c r="F5343" i="1"/>
  <c r="F5327" i="1"/>
  <c r="F5303" i="1"/>
  <c r="F5279" i="1"/>
  <c r="F5255" i="1"/>
  <c r="F5231" i="1"/>
  <c r="F5223" i="1"/>
  <c r="F5215" i="1"/>
  <c r="F5207" i="1"/>
  <c r="F5199" i="1"/>
  <c r="F5191" i="1"/>
  <c r="F5175" i="1"/>
  <c r="F5167" i="1"/>
  <c r="F5159" i="1"/>
  <c r="F5151" i="1"/>
  <c r="F5143" i="1"/>
  <c r="F5015" i="1"/>
  <c r="F4991" i="1"/>
  <c r="F4983" i="1"/>
  <c r="F4975" i="1"/>
  <c r="F4967" i="1"/>
  <c r="F4959" i="1"/>
  <c r="F4951" i="1"/>
  <c r="F4935" i="1"/>
  <c r="F4927" i="1"/>
  <c r="F4919" i="1"/>
  <c r="F4911" i="1"/>
  <c r="F4871" i="1"/>
  <c r="F4863" i="1"/>
  <c r="F4855" i="1"/>
  <c r="F4847" i="1"/>
  <c r="F4839" i="1"/>
  <c r="F4831" i="1"/>
  <c r="F4823" i="1"/>
  <c r="F4799" i="1"/>
  <c r="F4791" i="1"/>
  <c r="F4783" i="1"/>
  <c r="F4775" i="1"/>
  <c r="F4767" i="1"/>
  <c r="F4711" i="1"/>
  <c r="F4663" i="1"/>
  <c r="F4631" i="1"/>
  <c r="F4623" i="1"/>
  <c r="F4615" i="1"/>
  <c r="F4607" i="1"/>
  <c r="F4599" i="1"/>
  <c r="F4591" i="1"/>
  <c r="F4583" i="1"/>
  <c r="F4575" i="1"/>
  <c r="F4567" i="1"/>
  <c r="F4559" i="1"/>
  <c r="F4503" i="1"/>
  <c r="F4487" i="1"/>
  <c r="F4479" i="1"/>
  <c r="F4471" i="1"/>
  <c r="F4463" i="1"/>
  <c r="F4447" i="1"/>
  <c r="F4439" i="1"/>
  <c r="F4359" i="1"/>
  <c r="F4343" i="1"/>
  <c r="F2534" i="1"/>
  <c r="F2518" i="1"/>
  <c r="F2510" i="1"/>
  <c r="F2502" i="1"/>
  <c r="F2486" i="1"/>
  <c r="F2470" i="1"/>
  <c r="F2462" i="1"/>
  <c r="F2454" i="1"/>
  <c r="F2430" i="1"/>
  <c r="F2390" i="1"/>
  <c r="F2382" i="1"/>
  <c r="F5542" i="1"/>
  <c r="F5502" i="1"/>
  <c r="F5494" i="1"/>
  <c r="F5470" i="1"/>
  <c r="F5446" i="1"/>
  <c r="F5414" i="1"/>
  <c r="F5390" i="1"/>
  <c r="F5382" i="1"/>
  <c r="F5334" i="1"/>
  <c r="F5294" i="1"/>
  <c r="F5270" i="1"/>
  <c r="F5246" i="1"/>
  <c r="F5238" i="1"/>
  <c r="F5230" i="1"/>
  <c r="F5222" i="1"/>
  <c r="F5214" i="1"/>
  <c r="F5206" i="1"/>
  <c r="F5198" i="1"/>
  <c r="F5174" i="1"/>
  <c r="F5166" i="1"/>
  <c r="F5158" i="1"/>
  <c r="F5150" i="1"/>
  <c r="F5142" i="1"/>
  <c r="F5006" i="1"/>
  <c r="F4998" i="1"/>
  <c r="F4990" i="1"/>
  <c r="F4982" i="1"/>
  <c r="F4974" i="1"/>
  <c r="F4966" i="1"/>
  <c r="F4958" i="1"/>
  <c r="F4934" i="1"/>
  <c r="F4926" i="1"/>
  <c r="F4918" i="1"/>
  <c r="F4910" i="1"/>
  <c r="F4894" i="1"/>
  <c r="F4886" i="1"/>
  <c r="F4862" i="1"/>
  <c r="F4854" i="1"/>
  <c r="F4846" i="1"/>
  <c r="F4838" i="1"/>
  <c r="F4830" i="1"/>
  <c r="F4822" i="1"/>
  <c r="F4758" i="1"/>
  <c r="F4742" i="1"/>
  <c r="F4734" i="1"/>
  <c r="F4702" i="1"/>
  <c r="F4694" i="1"/>
  <c r="F4686" i="1"/>
  <c r="F4638" i="1"/>
  <c r="F4630" i="1"/>
  <c r="F4622" i="1"/>
  <c r="F4614" i="1"/>
  <c r="F4606" i="1"/>
  <c r="F4590" i="1"/>
  <c r="F4582" i="1"/>
  <c r="F4574" i="1"/>
  <c r="F4566" i="1"/>
  <c r="F4558" i="1"/>
  <c r="F4510" i="1"/>
  <c r="F4494" i="1"/>
  <c r="F4486" i="1"/>
  <c r="F4478" i="1"/>
  <c r="F4470" i="1"/>
  <c r="F4462" i="1"/>
  <c r="F4454" i="1"/>
  <c r="F4358" i="1"/>
  <c r="F4350" i="1"/>
  <c r="F4342" i="1"/>
  <c r="F2541" i="1"/>
  <c r="F2533" i="1"/>
  <c r="F2525" i="1"/>
  <c r="F2517" i="1"/>
  <c r="F2509" i="1"/>
  <c r="F2493" i="1"/>
  <c r="F2477" i="1"/>
  <c r="F2469" i="1"/>
  <c r="F2453" i="1"/>
  <c r="F2445" i="1"/>
  <c r="F2437" i="1"/>
  <c r="F2421" i="1"/>
  <c r="F2405" i="1"/>
  <c r="F5517" i="1"/>
  <c r="F5485" i="1"/>
  <c r="F5461" i="1"/>
  <c r="F5429" i="1"/>
  <c r="F5405" i="1"/>
  <c r="F5365" i="1"/>
  <c r="F5357" i="1"/>
  <c r="F5309" i="1"/>
  <c r="F5285" i="1"/>
  <c r="F5253" i="1"/>
  <c r="F5237" i="1"/>
  <c r="F5229" i="1"/>
  <c r="F5221" i="1"/>
  <c r="F5213" i="1"/>
  <c r="F5205" i="1"/>
  <c r="F5189" i="1"/>
  <c r="F5181" i="1"/>
  <c r="F5165" i="1"/>
  <c r="F5157" i="1"/>
  <c r="F5149" i="1"/>
  <c r="F5141" i="1"/>
  <c r="F5013" i="1"/>
  <c r="F4997" i="1"/>
  <c r="F4989" i="1"/>
  <c r="F4981" i="1"/>
  <c r="F4973" i="1"/>
  <c r="F4965" i="1"/>
  <c r="F4957" i="1"/>
  <c r="F4949" i="1"/>
  <c r="F4941" i="1"/>
  <c r="F4933" i="1"/>
  <c r="F4925" i="1"/>
  <c r="F4909" i="1"/>
  <c r="F4877" i="1"/>
  <c r="F4869" i="1"/>
  <c r="F4861" i="1"/>
  <c r="F4853" i="1"/>
  <c r="F4845" i="1"/>
  <c r="F4837" i="1"/>
  <c r="F4829" i="1"/>
  <c r="F4821" i="1"/>
  <c r="F4813" i="1"/>
  <c r="F4805" i="1"/>
  <c r="F4797" i="1"/>
  <c r="F4789" i="1"/>
  <c r="F4781" i="1"/>
  <c r="F4773" i="1"/>
  <c r="F4645" i="1"/>
  <c r="F4637" i="1"/>
  <c r="F4629" i="1"/>
  <c r="F4621" i="1"/>
  <c r="F4605" i="1"/>
  <c r="F4589" i="1"/>
  <c r="F4581" i="1"/>
  <c r="F4573" i="1"/>
  <c r="F4565" i="1"/>
  <c r="F4557" i="1"/>
  <c r="F4493" i="1"/>
  <c r="F4485" i="1"/>
  <c r="F4477" i="1"/>
  <c r="F4469" i="1"/>
  <c r="F4461" i="1"/>
  <c r="F4437" i="1"/>
  <c r="F4421" i="1"/>
  <c r="F4357" i="1"/>
  <c r="F4333" i="1"/>
  <c r="F2548" i="1"/>
  <c r="F2540" i="1"/>
  <c r="F2500" i="1"/>
  <c r="F2492" i="1"/>
  <c r="F2468" i="1"/>
  <c r="F2460" i="1"/>
  <c r="F2444" i="1"/>
  <c r="F2436" i="1"/>
  <c r="F2412" i="1"/>
  <c r="F2396" i="1"/>
  <c r="F2388" i="1"/>
  <c r="F5532" i="1"/>
  <c r="F5524" i="1"/>
  <c r="F5508" i="1"/>
  <c r="F5492" i="1"/>
  <c r="F5476" i="1"/>
  <c r="F5460" i="1"/>
  <c r="F5452" i="1"/>
  <c r="F5420" i="1"/>
  <c r="F5396" i="1"/>
  <c r="F5340" i="1"/>
  <c r="F5316" i="1"/>
  <c r="F5300" i="1"/>
  <c r="F5276" i="1"/>
  <c r="F5236" i="1"/>
  <c r="F5228" i="1"/>
  <c r="F5220" i="1"/>
  <c r="F5212" i="1"/>
  <c r="F5204" i="1"/>
  <c r="F5172" i="1"/>
  <c r="F5164" i="1"/>
  <c r="F5156" i="1"/>
  <c r="F5148" i="1"/>
  <c r="F5140" i="1"/>
  <c r="F4996" i="1"/>
  <c r="F4988" i="1"/>
  <c r="F4980" i="1"/>
  <c r="F4972" i="1"/>
  <c r="F4964" i="1"/>
  <c r="F4940" i="1"/>
  <c r="F4932" i="1"/>
  <c r="F4924" i="1"/>
  <c r="F4916" i="1"/>
  <c r="F4908" i="1"/>
  <c r="F4900" i="1"/>
  <c r="F4892" i="1"/>
  <c r="F4884" i="1"/>
  <c r="F4868" i="1"/>
  <c r="F4860" i="1"/>
  <c r="F4852" i="1"/>
  <c r="F4844" i="1"/>
  <c r="F4836" i="1"/>
  <c r="F4828" i="1"/>
  <c r="F4820" i="1"/>
  <c r="F4764" i="1"/>
  <c r="F4756" i="1"/>
  <c r="F4740" i="1"/>
  <c r="F4732" i="1"/>
  <c r="F4708" i="1"/>
  <c r="F4700" i="1"/>
  <c r="F4684" i="1"/>
  <c r="F4660" i="1"/>
  <c r="F4652" i="1"/>
  <c r="F4636" i="1"/>
  <c r="F4628" i="1"/>
  <c r="F4620" i="1"/>
  <c r="F4612" i="1"/>
  <c r="F4604" i="1"/>
  <c r="F4596" i="1"/>
  <c r="F4588" i="1"/>
  <c r="F4580" i="1"/>
  <c r="F4572" i="1"/>
  <c r="F4564" i="1"/>
  <c r="F4500" i="1"/>
  <c r="F4492" i="1"/>
  <c r="F4484" i="1"/>
  <c r="F4476" i="1"/>
  <c r="F4468" i="1"/>
  <c r="F4452" i="1"/>
  <c r="F4444" i="1"/>
  <c r="F4436" i="1"/>
  <c r="F4412" i="1"/>
  <c r="F4380" i="1"/>
  <c r="F4348" i="1"/>
  <c r="F4340" i="1"/>
  <c r="F4332" i="1"/>
  <c r="F4307" i="1"/>
  <c r="F2531" i="1"/>
  <c r="F2515" i="1"/>
  <c r="F2507" i="1"/>
  <c r="F2491" i="1"/>
  <c r="F2483" i="1"/>
  <c r="F2475" i="1"/>
  <c r="F2467" i="1"/>
  <c r="F5555" i="1"/>
  <c r="F5523" i="1"/>
  <c r="F5499" i="1"/>
  <c r="F5475" i="1"/>
  <c r="F5467" i="1"/>
  <c r="F5459" i="1"/>
  <c r="F5435" i="1"/>
  <c r="F5411" i="1"/>
  <c r="F5387" i="1"/>
  <c r="F5379" i="1"/>
  <c r="F5371" i="1"/>
  <c r="F5347" i="1"/>
  <c r="F5323" i="1"/>
  <c r="F5291" i="1"/>
  <c r="F5267" i="1"/>
  <c r="F5251" i="1"/>
  <c r="F5243" i="1"/>
  <c r="F5227" i="1"/>
  <c r="F5219" i="1"/>
  <c r="F5203" i="1"/>
  <c r="F5195" i="1"/>
  <c r="F5187" i="1"/>
  <c r="F5171" i="1"/>
  <c r="F5163" i="1"/>
  <c r="F5155" i="1"/>
  <c r="F5147" i="1"/>
  <c r="F5139" i="1"/>
  <c r="F5011" i="1"/>
  <c r="F5003" i="1"/>
  <c r="F4987" i="1"/>
  <c r="F4979" i="1"/>
  <c r="F4963" i="1"/>
  <c r="F4939" i="1"/>
  <c r="F4931" i="1"/>
  <c r="F4923" i="1"/>
  <c r="F4915" i="1"/>
  <c r="F4907" i="1"/>
  <c r="F4891" i="1"/>
  <c r="F4867" i="1"/>
  <c r="F4859" i="1"/>
  <c r="F4851" i="1"/>
  <c r="F4843" i="1"/>
  <c r="F4835" i="1"/>
  <c r="F4827" i="1"/>
  <c r="F4819" i="1"/>
  <c r="F4803" i="1"/>
  <c r="F4795" i="1"/>
  <c r="F4787" i="1"/>
  <c r="F4779" i="1"/>
  <c r="F4771" i="1"/>
  <c r="F4747" i="1"/>
  <c r="F4691" i="1"/>
  <c r="F4643" i="1"/>
  <c r="F4627" i="1"/>
  <c r="F4619" i="1"/>
  <c r="F4611" i="1"/>
  <c r="F4603" i="1"/>
  <c r="F4595" i="1"/>
  <c r="F4587" i="1"/>
  <c r="F4579" i="1"/>
  <c r="F4563" i="1"/>
  <c r="F4507" i="1"/>
  <c r="F4491" i="1"/>
  <c r="F4483" i="1"/>
  <c r="F4475" i="1"/>
  <c r="F4467" i="1"/>
  <c r="F4339" i="1"/>
  <c r="F2538" i="1"/>
  <c r="F2530" i="1"/>
  <c r="F2522" i="1"/>
  <c r="F2514" i="1"/>
  <c r="F2506" i="1"/>
  <c r="F2498" i="1"/>
  <c r="F2490" i="1"/>
  <c r="F2482" i="1"/>
  <c r="F2474" i="1"/>
  <c r="F2466" i="1"/>
  <c r="F2458" i="1"/>
  <c r="F2442" i="1"/>
  <c r="F2434" i="1"/>
  <c r="F2402" i="1"/>
  <c r="F2386" i="1"/>
  <c r="F5546" i="1"/>
  <c r="F5538" i="1"/>
  <c r="F5514" i="1"/>
  <c r="F5490" i="1"/>
  <c r="F5482" i="1"/>
  <c r="F5466" i="1"/>
  <c r="F5442" i="1"/>
  <c r="F5426" i="1"/>
  <c r="F5402" i="1"/>
  <c r="F5362" i="1"/>
  <c r="F5354" i="1"/>
  <c r="F5330" i="1"/>
  <c r="F5306" i="1"/>
  <c r="F5282" i="1"/>
  <c r="F5234" i="1"/>
  <c r="F5226" i="1"/>
  <c r="F5218" i="1"/>
  <c r="F5210" i="1"/>
  <c r="F5202" i="1"/>
  <c r="F5178" i="1"/>
  <c r="F5170" i="1"/>
  <c r="F5162" i="1"/>
  <c r="F5154" i="1"/>
  <c r="F5146" i="1"/>
  <c r="F4994" i="1"/>
  <c r="F4986" i="1"/>
  <c r="F4978" i="1"/>
  <c r="F4970" i="1"/>
  <c r="F4962" i="1"/>
  <c r="F4946" i="1"/>
  <c r="F4930" i="1"/>
  <c r="F4922" i="1"/>
  <c r="F4914" i="1"/>
  <c r="F4906" i="1"/>
  <c r="F4898" i="1"/>
  <c r="F4882" i="1"/>
  <c r="F4874" i="1"/>
  <c r="F4858" i="1"/>
  <c r="F4850" i="1"/>
  <c r="F4842" i="1"/>
  <c r="F4834" i="1"/>
  <c r="F4826" i="1"/>
  <c r="F4818" i="1"/>
  <c r="F4810" i="1"/>
  <c r="F4762" i="1"/>
  <c r="F4754" i="1"/>
  <c r="F4738" i="1"/>
  <c r="F4730" i="1"/>
  <c r="F4698" i="1"/>
  <c r="F4682" i="1"/>
  <c r="F4658" i="1"/>
  <c r="F4650" i="1"/>
  <c r="F4634" i="1"/>
  <c r="F4626" i="1"/>
  <c r="F4618" i="1"/>
  <c r="F4610" i="1"/>
  <c r="F4602" i="1"/>
  <c r="F4594" i="1"/>
  <c r="F4586" i="1"/>
  <c r="F4578" i="1"/>
  <c r="F4570" i="1"/>
  <c r="F4562" i="1"/>
  <c r="F4514" i="1"/>
  <c r="F4498" i="1"/>
  <c r="F4490" i="1"/>
  <c r="F4482" i="1"/>
  <c r="F4466" i="1"/>
  <c r="F4450" i="1"/>
  <c r="F4434" i="1"/>
  <c r="F2545" i="1"/>
  <c r="F2537" i="1"/>
  <c r="F2521" i="1"/>
  <c r="F2513" i="1"/>
  <c r="F2505" i="1"/>
  <c r="F2481" i="1"/>
  <c r="F2473" i="1"/>
  <c r="F2465" i="1"/>
  <c r="F2457" i="1"/>
  <c r="F2449" i="1"/>
  <c r="F2441" i="1"/>
  <c r="F2425" i="1"/>
  <c r="F5505" i="1"/>
  <c r="F5489" i="1"/>
  <c r="F5465" i="1"/>
  <c r="F5449" i="1"/>
  <c r="F5417" i="1"/>
  <c r="F5393" i="1"/>
  <c r="F5377" i="1"/>
  <c r="F5337" i="1"/>
  <c r="F5313" i="1"/>
  <c r="F5297" i="1"/>
  <c r="F5273" i="1"/>
  <c r="F5257" i="1"/>
  <c r="F5249" i="1"/>
  <c r="F5233" i="1"/>
  <c r="F5225" i="1"/>
  <c r="F5217" i="1"/>
  <c r="F5209" i="1"/>
  <c r="F5201" i="1"/>
  <c r="F5193" i="1"/>
  <c r="F5169" i="1"/>
  <c r="F5161" i="1"/>
  <c r="F5153" i="1"/>
  <c r="F5145" i="1"/>
  <c r="F5017" i="1"/>
  <c r="F5009" i="1"/>
  <c r="F4993" i="1"/>
  <c r="F4985" i="1"/>
  <c r="F4977" i="1"/>
  <c r="F4969" i="1"/>
  <c r="F4961" i="1"/>
  <c r="F4953" i="1"/>
  <c r="F4945" i="1"/>
  <c r="F4937" i="1"/>
  <c r="F4929" i="1"/>
  <c r="F4921" i="1"/>
  <c r="F4913" i="1"/>
  <c r="F4905" i="1"/>
  <c r="F4889" i="1"/>
  <c r="F4881" i="1"/>
  <c r="F4865" i="1"/>
  <c r="F4857" i="1"/>
  <c r="F4849" i="1"/>
  <c r="F4841" i="1"/>
  <c r="F4833" i="1"/>
  <c r="F4825" i="1"/>
  <c r="F4817" i="1"/>
  <c r="F4801" i="1"/>
  <c r="F4793" i="1"/>
  <c r="F4785" i="1"/>
  <c r="F4777" i="1"/>
  <c r="F4769" i="1"/>
  <c r="F4705" i="1"/>
  <c r="F4641" i="1"/>
  <c r="F4633" i="1"/>
  <c r="F4625" i="1"/>
  <c r="F4617" i="1"/>
  <c r="F4609" i="1"/>
  <c r="F4601" i="1"/>
  <c r="F4585" i="1"/>
  <c r="F4577" i="1"/>
  <c r="F4569" i="1"/>
  <c r="F4561" i="1"/>
  <c r="F4505" i="1"/>
  <c r="F4497" i="1"/>
  <c r="F4489" i="1"/>
  <c r="F4481" i="1"/>
  <c r="F4473" i="1"/>
  <c r="F4465" i="1"/>
  <c r="F4433" i="1"/>
  <c r="F4409" i="1"/>
  <c r="F4385" i="1"/>
  <c r="F4337" i="1"/>
  <c r="F4313" i="1"/>
  <c r="F2520" i="1"/>
  <c r="F2496" i="1"/>
  <c r="F2488" i="1"/>
  <c r="F2472" i="1"/>
  <c r="F2464" i="1"/>
  <c r="F2456" i="1"/>
  <c r="F2448" i="1"/>
  <c r="F2440" i="1"/>
  <c r="F2392" i="1"/>
  <c r="F2384" i="1"/>
  <c r="F2376" i="1"/>
  <c r="F2451" i="1"/>
  <c r="F2393" i="1"/>
  <c r="F2379" i="1"/>
  <c r="F2370" i="1"/>
  <c r="F2362" i="1"/>
  <c r="F2314" i="1"/>
  <c r="F2306" i="1"/>
  <c r="F2298" i="1"/>
  <c r="F2282" i="1"/>
  <c r="F2274" i="1"/>
  <c r="F2266" i="1"/>
  <c r="F2258" i="1"/>
  <c r="F2242" i="1"/>
  <c r="F2234" i="1"/>
  <c r="F2226" i="1"/>
  <c r="F2218" i="1"/>
  <c r="F2210" i="1"/>
  <c r="F2202" i="1"/>
  <c r="F2186" i="1"/>
  <c r="F2178" i="1"/>
  <c r="F2162" i="1"/>
  <c r="F2154" i="1"/>
  <c r="F2146" i="1"/>
  <c r="F2122" i="1"/>
  <c r="F2114" i="1"/>
  <c r="F2106" i="1"/>
  <c r="F2098" i="1"/>
  <c r="F2090" i="1"/>
  <c r="F2082" i="1"/>
  <c r="F2066" i="1"/>
  <c r="F2050" i="1"/>
  <c r="F2042" i="1"/>
  <c r="F2034" i="1"/>
  <c r="F2026" i="1"/>
  <c r="F2018" i="1"/>
  <c r="F1986" i="1"/>
  <c r="F1978" i="1"/>
  <c r="F1970" i="1"/>
  <c r="F1962" i="1"/>
  <c r="F1954" i="1"/>
  <c r="F1946" i="1"/>
  <c r="F1938" i="1"/>
  <c r="F1930" i="1"/>
  <c r="F1922" i="1"/>
  <c r="F1914" i="1"/>
  <c r="F1906" i="1"/>
  <c r="F1898" i="1"/>
  <c r="F1866" i="1"/>
  <c r="F1858" i="1"/>
  <c r="F1850" i="1"/>
  <c r="F1842" i="1"/>
  <c r="F1834" i="1"/>
  <c r="F1778" i="1"/>
  <c r="F1754" i="1"/>
  <c r="F1746" i="1"/>
  <c r="F1738" i="1"/>
  <c r="F1698" i="1"/>
  <c r="F1690" i="1"/>
  <c r="F1682" i="1"/>
  <c r="F1658" i="1"/>
  <c r="F1642" i="1"/>
  <c r="F1610" i="1"/>
  <c r="F1602" i="1"/>
  <c r="F1594" i="1"/>
  <c r="F1562" i="1"/>
  <c r="F1546" i="1"/>
  <c r="F1538" i="1"/>
  <c r="F1530" i="1"/>
  <c r="F1522" i="1"/>
  <c r="F1514" i="1"/>
  <c r="F1506" i="1"/>
  <c r="F1498" i="1"/>
  <c r="F1490" i="1"/>
  <c r="F1442" i="1"/>
  <c r="F1434" i="1"/>
  <c r="F1426" i="1"/>
  <c r="F1410" i="1"/>
  <c r="F1402" i="1"/>
  <c r="F1394" i="1"/>
  <c r="F1386" i="1"/>
  <c r="F1370" i="1"/>
  <c r="F1354" i="1"/>
  <c r="F2391" i="1"/>
  <c r="F2378" i="1"/>
  <c r="F2369" i="1"/>
  <c r="F2361" i="1"/>
  <c r="F2313" i="1"/>
  <c r="F2289" i="1"/>
  <c r="F2281" i="1"/>
  <c r="F2273" i="1"/>
  <c r="F2257" i="1"/>
  <c r="F2249" i="1"/>
  <c r="F2233" i="1"/>
  <c r="F2225" i="1"/>
  <c r="F2217" i="1"/>
  <c r="F2209" i="1"/>
  <c r="F2201" i="1"/>
  <c r="F2193" i="1"/>
  <c r="F2161" i="1"/>
  <c r="F2137" i="1"/>
  <c r="F2129" i="1"/>
  <c r="F2113" i="1"/>
  <c r="F2105" i="1"/>
  <c r="F2097" i="1"/>
  <c r="F2089" i="1"/>
  <c r="F2081" i="1"/>
  <c r="F2049" i="1"/>
  <c r="F2041" i="1"/>
  <c r="F2033" i="1"/>
  <c r="F2025" i="1"/>
  <c r="F2017" i="1"/>
  <c r="F1993" i="1"/>
  <c r="F1977" i="1"/>
  <c r="F1969" i="1"/>
  <c r="F1961" i="1"/>
  <c r="F1953" i="1"/>
  <c r="F1921" i="1"/>
  <c r="F1913" i="1"/>
  <c r="F1905" i="1"/>
  <c r="F1897" i="1"/>
  <c r="F1873" i="1"/>
  <c r="F1857" i="1"/>
  <c r="F1849" i="1"/>
  <c r="F1841" i="1"/>
  <c r="F1833" i="1"/>
  <c r="F1801" i="1"/>
  <c r="F1769" i="1"/>
  <c r="F1721" i="1"/>
  <c r="F1713" i="1"/>
  <c r="F1705" i="1"/>
  <c r="F1673" i="1"/>
  <c r="F1657" i="1"/>
  <c r="F1633" i="1"/>
  <c r="F1609" i="1"/>
  <c r="F1577" i="1"/>
  <c r="F1553" i="1"/>
  <c r="F1521" i="1"/>
  <c r="F1513" i="1"/>
  <c r="F1505" i="1"/>
  <c r="F1497" i="1"/>
  <c r="F1489" i="1"/>
  <c r="F1481" i="1"/>
  <c r="F1473" i="1"/>
  <c r="F1465" i="1"/>
  <c r="F1457" i="1"/>
  <c r="F1449" i="1"/>
  <c r="F1441" i="1"/>
  <c r="F1433" i="1"/>
  <c r="F1425" i="1"/>
  <c r="F1417" i="1"/>
  <c r="F1409" i="1"/>
  <c r="F1401" i="1"/>
  <c r="F1393" i="1"/>
  <c r="F1385" i="1"/>
  <c r="F1377" i="1"/>
  <c r="F1369" i="1"/>
  <c r="F1345" i="1"/>
  <c r="F1289" i="1"/>
  <c r="F1241" i="1"/>
  <c r="F1169" i="1"/>
  <c r="F2389" i="1"/>
  <c r="F2377" i="1"/>
  <c r="F2368" i="1"/>
  <c r="F2360" i="1"/>
  <c r="F2312" i="1"/>
  <c r="F2296" i="1"/>
  <c r="F2288" i="1"/>
  <c r="F2280" i="1"/>
  <c r="F2272" i="1"/>
  <c r="F2264" i="1"/>
  <c r="F2256" i="1"/>
  <c r="F2240" i="1"/>
  <c r="F2224" i="1"/>
  <c r="F2216" i="1"/>
  <c r="F2208" i="1"/>
  <c r="F2200" i="1"/>
  <c r="F2192" i="1"/>
  <c r="F2168" i="1"/>
  <c r="F2152" i="1"/>
  <c r="F2128" i="1"/>
  <c r="F2120" i="1"/>
  <c r="F2112" i="1"/>
  <c r="F2104" i="1"/>
  <c r="F2096" i="1"/>
  <c r="F2088" i="1"/>
  <c r="F2080" i="1"/>
  <c r="F2056" i="1"/>
  <c r="F2040" i="1"/>
  <c r="F2032" i="1"/>
  <c r="F2016" i="1"/>
  <c r="F2008" i="1"/>
  <c r="F2000" i="1"/>
  <c r="F1984" i="1"/>
  <c r="F1976" i="1"/>
  <c r="F1968" i="1"/>
  <c r="F1960" i="1"/>
  <c r="F1952" i="1"/>
  <c r="F1936" i="1"/>
  <c r="F1928" i="1"/>
  <c r="F1920" i="1"/>
  <c r="F1912" i="1"/>
  <c r="F1896" i="1"/>
  <c r="F1888" i="1"/>
  <c r="F1880" i="1"/>
  <c r="F1864" i="1"/>
  <c r="F1856" i="1"/>
  <c r="F1848" i="1"/>
  <c r="F1840" i="1"/>
  <c r="F1832" i="1"/>
  <c r="F1816" i="1"/>
  <c r="F1792" i="1"/>
  <c r="F1784" i="1"/>
  <c r="F1760" i="1"/>
  <c r="F1744" i="1"/>
  <c r="F1728" i="1"/>
  <c r="F1696" i="1"/>
  <c r="F1688" i="1"/>
  <c r="F1680" i="1"/>
  <c r="F1648" i="1"/>
  <c r="F1640" i="1"/>
  <c r="F1632" i="1"/>
  <c r="F1624" i="1"/>
  <c r="F1616" i="1"/>
  <c r="F1608" i="1"/>
  <c r="F1600" i="1"/>
  <c r="F1592" i="1"/>
  <c r="F1568" i="1"/>
  <c r="F1536" i="1"/>
  <c r="F1528" i="1"/>
  <c r="F1520" i="1"/>
  <c r="F1512" i="1"/>
  <c r="F1504" i="1"/>
  <c r="F1496" i="1"/>
  <c r="F1488" i="1"/>
  <c r="F1464" i="1"/>
  <c r="F1448" i="1"/>
  <c r="F1440" i="1"/>
  <c r="F1432" i="1"/>
  <c r="F1424" i="1"/>
  <c r="F1408" i="1"/>
  <c r="F1400" i="1"/>
  <c r="F2409" i="1"/>
  <c r="F2399" i="1"/>
  <c r="F2387" i="1"/>
  <c r="F2375" i="1"/>
  <c r="F2367" i="1"/>
  <c r="F2311" i="1"/>
  <c r="F2303" i="1"/>
  <c r="F2287" i="1"/>
  <c r="F2279" i="1"/>
  <c r="F2271" i="1"/>
  <c r="F2263" i="1"/>
  <c r="F2255" i="1"/>
  <c r="F2247" i="1"/>
  <c r="F2231" i="1"/>
  <c r="F2223" i="1"/>
  <c r="F2215" i="1"/>
  <c r="F2207" i="1"/>
  <c r="F2199" i="1"/>
  <c r="F2191" i="1"/>
  <c r="F2175" i="1"/>
  <c r="F2159" i="1"/>
  <c r="F2151" i="1"/>
  <c r="F2143" i="1"/>
  <c r="F2127" i="1"/>
  <c r="F2111" i="1"/>
  <c r="F2103" i="1"/>
  <c r="F2095" i="1"/>
  <c r="F2071" i="1"/>
  <c r="F2063" i="1"/>
  <c r="F2047" i="1"/>
  <c r="F2039" i="1"/>
  <c r="F2031" i="1"/>
  <c r="F2023" i="1"/>
  <c r="F2015" i="1"/>
  <c r="F1983" i="1"/>
  <c r="F1975" i="1"/>
  <c r="F1967" i="1"/>
  <c r="F1959" i="1"/>
  <c r="F1951" i="1"/>
  <c r="F1943" i="1"/>
  <c r="F1927" i="1"/>
  <c r="F1919" i="1"/>
  <c r="F1911" i="1"/>
  <c r="F1903" i="1"/>
  <c r="F1895" i="1"/>
  <c r="F1863" i="1"/>
  <c r="F1855" i="1"/>
  <c r="F1847" i="1"/>
  <c r="F1839" i="1"/>
  <c r="F1831" i="1"/>
  <c r="F1823" i="1"/>
  <c r="F1775" i="1"/>
  <c r="F1767" i="1"/>
  <c r="F1751" i="1"/>
  <c r="F1735" i="1"/>
  <c r="F1719" i="1"/>
  <c r="F1711" i="1"/>
  <c r="F1703" i="1"/>
  <c r="F1671" i="1"/>
  <c r="F1655" i="1"/>
  <c r="F1631" i="1"/>
  <c r="F1615" i="1"/>
  <c r="F1607" i="1"/>
  <c r="F1599" i="1"/>
  <c r="F1591" i="1"/>
  <c r="F1575" i="1"/>
  <c r="F1567" i="1"/>
  <c r="F1559" i="1"/>
  <c r="F1543" i="1"/>
  <c r="F1527" i="1"/>
  <c r="F1519" i="1"/>
  <c r="F1511" i="1"/>
  <c r="F1503" i="1"/>
  <c r="F1495" i="1"/>
  <c r="F1487" i="1"/>
  <c r="F1471" i="1"/>
  <c r="F1455" i="1"/>
  <c r="F1431" i="1"/>
  <c r="F1423" i="1"/>
  <c r="F1415" i="1"/>
  <c r="F1407" i="1"/>
  <c r="F1399" i="1"/>
  <c r="F1391" i="1"/>
  <c r="F1383" i="1"/>
  <c r="F1375" i="1"/>
  <c r="F2439" i="1"/>
  <c r="F2427" i="1"/>
  <c r="F2417" i="1"/>
  <c r="F2385" i="1"/>
  <c r="F2374" i="1"/>
  <c r="F2366" i="1"/>
  <c r="F2318" i="1"/>
  <c r="F2310" i="1"/>
  <c r="F2294" i="1"/>
  <c r="F2278" i="1"/>
  <c r="F2270" i="1"/>
  <c r="F2262" i="1"/>
  <c r="F2254" i="1"/>
  <c r="F2230" i="1"/>
  <c r="F2222" i="1"/>
  <c r="F2214" i="1"/>
  <c r="F2206" i="1"/>
  <c r="F2198" i="1"/>
  <c r="F2190" i="1"/>
  <c r="F2182" i="1"/>
  <c r="F2174" i="1"/>
  <c r="F2166" i="1"/>
  <c r="F2158" i="1"/>
  <c r="F2150" i="1"/>
  <c r="F2134" i="1"/>
  <c r="F2118" i="1"/>
  <c r="F2110" i="1"/>
  <c r="F2094" i="1"/>
  <c r="F2086" i="1"/>
  <c r="F2078" i="1"/>
  <c r="F2046" i="1"/>
  <c r="F2038" i="1"/>
  <c r="F2030" i="1"/>
  <c r="F2022" i="1"/>
  <c r="F2014" i="1"/>
  <c r="F2006" i="1"/>
  <c r="F1998" i="1"/>
  <c r="F1990" i="1"/>
  <c r="F1982" i="1"/>
  <c r="F1974" i="1"/>
  <c r="F1966" i="1"/>
  <c r="F1958" i="1"/>
  <c r="F1926" i="1"/>
  <c r="F1918" i="1"/>
  <c r="F1910" i="1"/>
  <c r="F1902" i="1"/>
  <c r="F1894" i="1"/>
  <c r="F1886" i="1"/>
  <c r="F1878" i="1"/>
  <c r="F1870" i="1"/>
  <c r="F1862" i="1"/>
  <c r="F1854" i="1"/>
  <c r="F1846" i="1"/>
  <c r="F1838" i="1"/>
  <c r="F1758" i="1"/>
  <c r="F1726" i="1"/>
  <c r="F1694" i="1"/>
  <c r="F1686" i="1"/>
  <c r="F1678" i="1"/>
  <c r="F1662" i="1"/>
  <c r="F1614" i="1"/>
  <c r="F1598" i="1"/>
  <c r="F1582" i="1"/>
  <c r="F1566" i="1"/>
  <c r="F1526" i="1"/>
  <c r="F1518" i="1"/>
  <c r="F1510" i="1"/>
  <c r="F1502" i="1"/>
  <c r="F1494" i="1"/>
  <c r="F1478" i="1"/>
  <c r="F1462" i="1"/>
  <c r="F1454" i="1"/>
  <c r="F1446" i="1"/>
  <c r="F1438" i="1"/>
  <c r="F1430" i="1"/>
  <c r="F1422" i="1"/>
  <c r="F1414" i="1"/>
  <c r="F1406" i="1"/>
  <c r="F1398" i="1"/>
  <c r="F1390" i="1"/>
  <c r="F1382" i="1"/>
  <c r="F2407" i="1"/>
  <c r="F2397" i="1"/>
  <c r="F2383" i="1"/>
  <c r="F2365" i="1"/>
  <c r="F2317" i="1"/>
  <c r="F2309" i="1"/>
  <c r="F2301" i="1"/>
  <c r="F2285" i="1"/>
  <c r="F2277" i="1"/>
  <c r="F2269" i="1"/>
  <c r="F2261" i="1"/>
  <c r="F2253" i="1"/>
  <c r="F2237" i="1"/>
  <c r="F2229" i="1"/>
  <c r="F2221" i="1"/>
  <c r="F2213" i="1"/>
  <c r="F2205" i="1"/>
  <c r="F2189" i="1"/>
  <c r="F2181" i="1"/>
  <c r="F2141" i="1"/>
  <c r="F2133" i="1"/>
  <c r="F2109" i="1"/>
  <c r="F2101" i="1"/>
  <c r="F2085" i="1"/>
  <c r="F2077" i="1"/>
  <c r="F2069" i="1"/>
  <c r="F2061" i="1"/>
  <c r="F2053" i="1"/>
  <c r="F2045" i="1"/>
  <c r="F2037" i="1"/>
  <c r="F2029" i="1"/>
  <c r="F2021" i="1"/>
  <c r="F2013" i="1"/>
  <c r="F1981" i="1"/>
  <c r="F1973" i="1"/>
  <c r="F1965" i="1"/>
  <c r="F1957" i="1"/>
  <c r="F1933" i="1"/>
  <c r="F1917" i="1"/>
  <c r="F1909" i="1"/>
  <c r="F1901" i="1"/>
  <c r="F1893" i="1"/>
  <c r="F1861" i="1"/>
  <c r="F1853" i="1"/>
  <c r="F1845" i="1"/>
  <c r="F1837" i="1"/>
  <c r="F1813" i="1"/>
  <c r="F1805" i="1"/>
  <c r="F1797" i="1"/>
  <c r="F1765" i="1"/>
  <c r="F1749" i="1"/>
  <c r="F1741" i="1"/>
  <c r="F1733" i="1"/>
  <c r="F1717" i="1"/>
  <c r="F1709" i="1"/>
  <c r="F1701" i="1"/>
  <c r="F1669" i="1"/>
  <c r="F1653" i="1"/>
  <c r="F1645" i="1"/>
  <c r="F1637" i="1"/>
  <c r="F1629" i="1"/>
  <c r="F1621" i="1"/>
  <c r="F1613" i="1"/>
  <c r="F1589" i="1"/>
  <c r="F1533" i="1"/>
  <c r="F1517" i="1"/>
  <c r="F1509" i="1"/>
  <c r="F1493" i="1"/>
  <c r="F1453" i="1"/>
  <c r="F1445" i="1"/>
  <c r="F1437" i="1"/>
  <c r="F1429" i="1"/>
  <c r="F1421" i="1"/>
  <c r="F1413" i="1"/>
  <c r="F1405" i="1"/>
  <c r="F1397" i="1"/>
  <c r="F1389" i="1"/>
  <c r="F1381" i="1"/>
  <c r="F1373" i="1"/>
  <c r="F1365" i="1"/>
  <c r="F2435" i="1"/>
  <c r="F2415" i="1"/>
  <c r="F2395" i="1"/>
  <c r="F2381" i="1"/>
  <c r="F2372" i="1"/>
  <c r="F2364" i="1"/>
  <c r="F2316" i="1"/>
  <c r="F2308" i="1"/>
  <c r="F2284" i="1"/>
  <c r="F2276" i="1"/>
  <c r="F2268" i="1"/>
  <c r="F2260" i="1"/>
  <c r="F2252" i="1"/>
  <c r="F2244" i="1"/>
  <c r="F2228" i="1"/>
  <c r="F2220" i="1"/>
  <c r="F2212" i="1"/>
  <c r="F2204" i="1"/>
  <c r="F2188" i="1"/>
  <c r="F2172" i="1"/>
  <c r="F2156" i="1"/>
  <c r="F2148" i="1"/>
  <c r="F2132" i="1"/>
  <c r="F2124" i="1"/>
  <c r="F2116" i="1"/>
  <c r="F2108" i="1"/>
  <c r="F2092" i="1"/>
  <c r="F2076" i="1"/>
  <c r="F2044" i="1"/>
  <c r="F2036" i="1"/>
  <c r="F2028" i="1"/>
  <c r="F2020" i="1"/>
  <c r="F2012" i="1"/>
  <c r="F1996" i="1"/>
  <c r="F1988" i="1"/>
  <c r="F1980" i="1"/>
  <c r="F1972" i="1"/>
  <c r="F1956" i="1"/>
  <c r="F1948" i="1"/>
  <c r="F1940" i="1"/>
  <c r="F1924" i="1"/>
  <c r="F1916" i="1"/>
  <c r="F1908" i="1"/>
  <c r="F1900" i="1"/>
  <c r="F1892" i="1"/>
  <c r="F1876" i="1"/>
  <c r="F1868" i="1"/>
  <c r="F1860" i="1"/>
  <c r="F1852" i="1"/>
  <c r="F1836" i="1"/>
  <c r="F1820" i="1"/>
  <c r="F1788" i="1"/>
  <c r="F1772" i="1"/>
  <c r="F1756" i="1"/>
  <c r="F1724" i="1"/>
  <c r="F1692" i="1"/>
  <c r="F1676" i="1"/>
  <c r="F1636" i="1"/>
  <c r="F1628" i="1"/>
  <c r="F1612" i="1"/>
  <c r="F1604" i="1"/>
  <c r="F1588" i="1"/>
  <c r="F1572" i="1"/>
  <c r="F1556" i="1"/>
  <c r="F1548" i="1"/>
  <c r="F1540" i="1"/>
  <c r="F1524" i="1"/>
  <c r="F1516" i="1"/>
  <c r="F1508" i="1"/>
  <c r="F1500" i="1"/>
  <c r="F1492" i="1"/>
  <c r="F1468" i="1"/>
  <c r="F1460" i="1"/>
  <c r="F1452" i="1"/>
  <c r="F1444" i="1"/>
  <c r="F1436" i="1"/>
  <c r="F1428" i="1"/>
  <c r="F1420" i="1"/>
  <c r="F1404" i="1"/>
  <c r="F1396" i="1"/>
  <c r="F1388" i="1"/>
  <c r="F2380" i="1"/>
  <c r="F2371" i="1"/>
  <c r="F2363" i="1"/>
  <c r="F2315" i="1"/>
  <c r="F2307" i="1"/>
  <c r="F2291" i="1"/>
  <c r="F2283" i="1"/>
  <c r="F2275" i="1"/>
  <c r="F2267" i="1"/>
  <c r="F2259" i="1"/>
  <c r="F2235" i="1"/>
  <c r="F2227" i="1"/>
  <c r="F2219" i="1"/>
  <c r="F2203" i="1"/>
  <c r="F2187" i="1"/>
  <c r="F2179" i="1"/>
  <c r="F2171" i="1"/>
  <c r="F2163" i="1"/>
  <c r="F2155" i="1"/>
  <c r="F2147" i="1"/>
  <c r="F2139" i="1"/>
  <c r="F2131" i="1"/>
  <c r="F2123" i="1"/>
  <c r="F2115" i="1"/>
  <c r="F2107" i="1"/>
  <c r="F2099" i="1"/>
  <c r="F2083" i="1"/>
  <c r="F2075" i="1"/>
  <c r="F2059" i="1"/>
  <c r="F2051" i="1"/>
  <c r="F2043" i="1"/>
  <c r="F2035" i="1"/>
  <c r="F2027" i="1"/>
  <c r="F2019" i="1"/>
  <c r="F2011" i="1"/>
  <c r="F2003" i="1"/>
  <c r="F1987" i="1"/>
  <c r="F1979" i="1"/>
  <c r="F1971" i="1"/>
  <c r="F1963" i="1"/>
  <c r="F1955" i="1"/>
  <c r="F1923" i="1"/>
  <c r="F1915" i="1"/>
  <c r="F1907" i="1"/>
  <c r="F1899" i="1"/>
  <c r="F1891" i="1"/>
  <c r="F1883" i="1"/>
  <c r="F1867" i="1"/>
  <c r="F1859" i="1"/>
  <c r="F1851" i="1"/>
  <c r="F1843" i="1"/>
  <c r="F1835" i="1"/>
  <c r="F1827" i="1"/>
  <c r="F1819" i="1"/>
  <c r="F1811" i="1"/>
  <c r="F1763" i="1"/>
  <c r="F1731" i="1"/>
  <c r="F1707" i="1"/>
  <c r="F1667" i="1"/>
  <c r="F1651" i="1"/>
  <c r="F1643" i="1"/>
  <c r="F1635" i="1"/>
  <c r="F1627" i="1"/>
  <c r="F1619" i="1"/>
  <c r="F1603" i="1"/>
  <c r="F1595" i="1"/>
  <c r="F1523" i="1"/>
  <c r="F1515" i="1"/>
  <c r="F1507" i="1"/>
  <c r="F1499" i="1"/>
  <c r="F1491" i="1"/>
  <c r="F1483" i="1"/>
  <c r="F1475" i="1"/>
  <c r="F1467" i="1"/>
  <c r="F1459" i="1"/>
  <c r="F1443" i="1"/>
  <c r="F1435" i="1"/>
  <c r="F1427" i="1"/>
  <c r="F1419" i="1"/>
  <c r="F1411" i="1"/>
  <c r="F1403" i="1"/>
  <c r="F1395" i="1"/>
  <c r="F1387" i="1"/>
  <c r="F1379" i="1"/>
  <c r="F1371" i="1"/>
  <c r="F1376" i="1"/>
  <c r="F1344" i="1"/>
  <c r="F1336" i="1"/>
  <c r="F1328" i="1"/>
  <c r="F1320" i="1"/>
  <c r="F1312" i="1"/>
  <c r="F1304" i="1"/>
  <c r="F1296" i="1"/>
  <c r="F1287" i="1"/>
  <c r="F1271" i="1"/>
  <c r="F1247" i="1"/>
  <c r="F1222" i="1"/>
  <c r="F1206" i="1"/>
  <c r="F1198" i="1"/>
  <c r="F1190" i="1"/>
  <c r="F1182" i="1"/>
  <c r="F1174" i="1"/>
  <c r="F1165" i="1"/>
  <c r="F1109" i="1"/>
  <c r="F1085" i="1"/>
  <c r="F1077" i="1"/>
  <c r="F1069" i="1"/>
  <c r="F1061" i="1"/>
  <c r="F1053" i="1"/>
  <c r="F1037" i="1"/>
  <c r="F1029" i="1"/>
  <c r="F997" i="1"/>
  <c r="F989" i="1"/>
  <c r="F981" i="1"/>
  <c r="F973" i="1"/>
  <c r="F965" i="1"/>
  <c r="F957" i="1"/>
  <c r="F949" i="1"/>
  <c r="F933" i="1"/>
  <c r="F925" i="1"/>
  <c r="F917" i="1"/>
  <c r="F893" i="1"/>
  <c r="F885" i="1"/>
  <c r="F877" i="1"/>
  <c r="F869" i="1"/>
  <c r="F861" i="1"/>
  <c r="F853" i="1"/>
  <c r="F845" i="1"/>
  <c r="F829" i="1"/>
  <c r="F813" i="1"/>
  <c r="F805" i="1"/>
  <c r="F757" i="1"/>
  <c r="F733" i="1"/>
  <c r="F725" i="1"/>
  <c r="F709" i="1"/>
  <c r="F613" i="1"/>
  <c r="F605" i="1"/>
  <c r="F597" i="1"/>
  <c r="F589" i="1"/>
  <c r="F573" i="1"/>
  <c r="F540" i="1"/>
  <c r="F532" i="1"/>
  <c r="F524" i="1"/>
  <c r="F516" i="1"/>
  <c r="F508" i="1"/>
  <c r="F500" i="1"/>
  <c r="F484" i="1"/>
  <c r="F476" i="1"/>
  <c r="F468" i="1"/>
  <c r="F460" i="1"/>
  <c r="F452" i="1"/>
  <c r="F436" i="1"/>
  <c r="F420" i="1"/>
  <c r="F284" i="1"/>
  <c r="F276" i="1"/>
  <c r="F268" i="1"/>
  <c r="F252" i="1"/>
  <c r="F244" i="1"/>
  <c r="F228" i="1"/>
  <c r="F220" i="1"/>
  <c r="F204" i="1"/>
  <c r="F196" i="1"/>
  <c r="F180" i="1"/>
  <c r="F172" i="1"/>
  <c r="F156" i="1"/>
  <c r="F148" i="1"/>
  <c r="F132" i="1"/>
  <c r="F108" i="1"/>
  <c r="F1374" i="1"/>
  <c r="F1278" i="1"/>
  <c r="F1254" i="1"/>
  <c r="F1237" i="1"/>
  <c r="F1229" i="1"/>
  <c r="F1213" i="1"/>
  <c r="F1132" i="1"/>
  <c r="F1108" i="1"/>
  <c r="F1100" i="1"/>
  <c r="F1092" i="1"/>
  <c r="F1084" i="1"/>
  <c r="F1068" i="1"/>
  <c r="F1044" i="1"/>
  <c r="F1012" i="1"/>
  <c r="F1004" i="1"/>
  <c r="F980" i="1"/>
  <c r="F972" i="1"/>
  <c r="F964" i="1"/>
  <c r="F956" i="1"/>
  <c r="F948" i="1"/>
  <c r="F940" i="1"/>
  <c r="F932" i="1"/>
  <c r="F924" i="1"/>
  <c r="F916" i="1"/>
  <c r="F908" i="1"/>
  <c r="F900" i="1"/>
  <c r="F892" i="1"/>
  <c r="F884" i="1"/>
  <c r="F876" i="1"/>
  <c r="F868" i="1"/>
  <c r="F860" i="1"/>
  <c r="F852" i="1"/>
  <c r="F844" i="1"/>
  <c r="F828" i="1"/>
  <c r="F820" i="1"/>
  <c r="F812" i="1"/>
  <c r="F804" i="1"/>
  <c r="F788" i="1"/>
  <c r="F780" i="1"/>
  <c r="F772" i="1"/>
  <c r="F764" i="1"/>
  <c r="F748" i="1"/>
  <c r="F740" i="1"/>
  <c r="F724" i="1"/>
  <c r="F716" i="1"/>
  <c r="F620" i="1"/>
  <c r="F612" i="1"/>
  <c r="F604" i="1"/>
  <c r="F588" i="1"/>
  <c r="F555" i="1"/>
  <c r="F547" i="1"/>
  <c r="F539" i="1"/>
  <c r="F531" i="1"/>
  <c r="F515" i="1"/>
  <c r="F499" i="1"/>
  <c r="F467" i="1"/>
  <c r="F459" i="1"/>
  <c r="F451" i="1"/>
  <c r="F443" i="1"/>
  <c r="F435" i="1"/>
  <c r="F403" i="1"/>
  <c r="F395" i="1"/>
  <c r="F387" i="1"/>
  <c r="F379" i="1"/>
  <c r="F371" i="1"/>
  <c r="F363" i="1"/>
  <c r="F355" i="1"/>
  <c r="F347" i="1"/>
  <c r="F339" i="1"/>
  <c r="F331" i="1"/>
  <c r="F323" i="1"/>
  <c r="F315" i="1"/>
  <c r="F259" i="1"/>
  <c r="F243" i="1"/>
  <c r="F235" i="1"/>
  <c r="F219" i="1"/>
  <c r="F211" i="1"/>
  <c r="F1372" i="1"/>
  <c r="F1351" i="1"/>
  <c r="F1326" i="1"/>
  <c r="F1318" i="1"/>
  <c r="F1310" i="1"/>
  <c r="F1302" i="1"/>
  <c r="F1294" i="1"/>
  <c r="F1261" i="1"/>
  <c r="F1245" i="1"/>
  <c r="F1204" i="1"/>
  <c r="F1196" i="1"/>
  <c r="F1188" i="1"/>
  <c r="F1180" i="1"/>
  <c r="F1172" i="1"/>
  <c r="F1139" i="1"/>
  <c r="F1107" i="1"/>
  <c r="F1075" i="1"/>
  <c r="F1067" i="1"/>
  <c r="F1035" i="1"/>
  <c r="F1027" i="1"/>
  <c r="F1019" i="1"/>
  <c r="F995" i="1"/>
  <c r="F979" i="1"/>
  <c r="F971" i="1"/>
  <c r="F963" i="1"/>
  <c r="F955" i="1"/>
  <c r="F947" i="1"/>
  <c r="F939" i="1"/>
  <c r="F923" i="1"/>
  <c r="F915" i="1"/>
  <c r="F907" i="1"/>
  <c r="F899" i="1"/>
  <c r="F891" i="1"/>
  <c r="F875" i="1"/>
  <c r="F859" i="1"/>
  <c r="F835" i="1"/>
  <c r="F819" i="1"/>
  <c r="F811" i="1"/>
  <c r="F723" i="1"/>
  <c r="F715" i="1"/>
  <c r="F619" i="1"/>
  <c r="F611" i="1"/>
  <c r="F603" i="1"/>
  <c r="F595" i="1"/>
  <c r="F587" i="1"/>
  <c r="F579" i="1"/>
  <c r="F571" i="1"/>
  <c r="F562" i="1"/>
  <c r="F546" i="1"/>
  <c r="F538" i="1"/>
  <c r="F530" i="1"/>
  <c r="F522" i="1"/>
  <c r="F514" i="1"/>
  <c r="F498" i="1"/>
  <c r="F490" i="1"/>
  <c r="F482" i="1"/>
  <c r="F466" i="1"/>
  <c r="F458" i="1"/>
  <c r="F450" i="1"/>
  <c r="F442" i="1"/>
  <c r="F434" i="1"/>
  <c r="F306" i="1"/>
  <c r="F290" i="1"/>
  <c r="F282" i="1"/>
  <c r="F274" i="1"/>
  <c r="F258" i="1"/>
  <c r="F250" i="1"/>
  <c r="F234" i="1"/>
  <c r="F226" i="1"/>
  <c r="F210" i="1"/>
  <c r="F202" i="1"/>
  <c r="F186" i="1"/>
  <c r="F178" i="1"/>
  <c r="F162" i="1"/>
  <c r="F154" i="1"/>
  <c r="F138" i="1"/>
  <c r="F114" i="1"/>
  <c r="F98" i="1"/>
  <c r="F90" i="1"/>
  <c r="F74" i="1"/>
  <c r="F66" i="1"/>
  <c r="F50" i="1"/>
  <c r="F1368" i="1"/>
  <c r="F1333" i="1"/>
  <c r="F1284" i="1"/>
  <c r="F1276" i="1"/>
  <c r="F1268" i="1"/>
  <c r="F1252" i="1"/>
  <c r="F1219" i="1"/>
  <c r="F1211" i="1"/>
  <c r="F1130" i="1"/>
  <c r="F1114" i="1"/>
  <c r="F1106" i="1"/>
  <c r="F1098" i="1"/>
  <c r="F1074" i="1"/>
  <c r="F1066" i="1"/>
  <c r="F1050" i="1"/>
  <c r="F1042" i="1"/>
  <c r="F1026" i="1"/>
  <c r="F1010" i="1"/>
  <c r="F1002" i="1"/>
  <c r="F978" i="1"/>
  <c r="F970" i="1"/>
  <c r="F962" i="1"/>
  <c r="F946" i="1"/>
  <c r="F938" i="1"/>
  <c r="F930" i="1"/>
  <c r="F922" i="1"/>
  <c r="F906" i="1"/>
  <c r="F898" i="1"/>
  <c r="F890" i="1"/>
  <c r="F882" i="1"/>
  <c r="F874" i="1"/>
  <c r="F866" i="1"/>
  <c r="F858" i="1"/>
  <c r="F850" i="1"/>
  <c r="F842" i="1"/>
  <c r="F834" i="1"/>
  <c r="F826" i="1"/>
  <c r="F818" i="1"/>
  <c r="F810" i="1"/>
  <c r="F770" i="1"/>
  <c r="F754" i="1"/>
  <c r="F746" i="1"/>
  <c r="F738" i="1"/>
  <c r="F730" i="1"/>
  <c r="F714" i="1"/>
  <c r="F706" i="1"/>
  <c r="F618" i="1"/>
  <c r="F610" i="1"/>
  <c r="F602" i="1"/>
  <c r="F594" i="1"/>
  <c r="F586" i="1"/>
  <c r="F545" i="1"/>
  <c r="F537" i="1"/>
  <c r="F529" i="1"/>
  <c r="F521" i="1"/>
  <c r="F513" i="1"/>
  <c r="F497" i="1"/>
  <c r="F473" i="1"/>
  <c r="F457" i="1"/>
  <c r="F449" i="1"/>
  <c r="F441" i="1"/>
  <c r="F433" i="1"/>
  <c r="F417" i="1"/>
  <c r="F409" i="1"/>
  <c r="F401" i="1"/>
  <c r="F393" i="1"/>
  <c r="F385" i="1"/>
  <c r="F377" i="1"/>
  <c r="F369" i="1"/>
  <c r="F361" i="1"/>
  <c r="F353" i="1"/>
  <c r="F345" i="1"/>
  <c r="F337" i="1"/>
  <c r="F329" i="1"/>
  <c r="F321" i="1"/>
  <c r="F313" i="1"/>
  <c r="F297" i="1"/>
  <c r="F265" i="1"/>
  <c r="F249" i="1"/>
  <c r="F241" i="1"/>
  <c r="F225" i="1"/>
  <c r="F217" i="1"/>
  <c r="F1392" i="1"/>
  <c r="F1367" i="1"/>
  <c r="F1358" i="1"/>
  <c r="F1340" i="1"/>
  <c r="F1324" i="1"/>
  <c r="F1316" i="1"/>
  <c r="F1308" i="1"/>
  <c r="F1300" i="1"/>
  <c r="F1259" i="1"/>
  <c r="F1243" i="1"/>
  <c r="F1226" i="1"/>
  <c r="F1202" i="1"/>
  <c r="F1194" i="1"/>
  <c r="F1186" i="1"/>
  <c r="F1178" i="1"/>
  <c r="F1137" i="1"/>
  <c r="F1089" i="1"/>
  <c r="F1081" i="1"/>
  <c r="F1073" i="1"/>
  <c r="F1065" i="1"/>
  <c r="F1057" i="1"/>
  <c r="F1033" i="1"/>
  <c r="F1025" i="1"/>
  <c r="F1017" i="1"/>
  <c r="F993" i="1"/>
  <c r="F985" i="1"/>
  <c r="F977" i="1"/>
  <c r="F961" i="1"/>
  <c r="F953" i="1"/>
  <c r="F945" i="1"/>
  <c r="F929" i="1"/>
  <c r="F921" i="1"/>
  <c r="F913" i="1"/>
  <c r="F905" i="1"/>
  <c r="F897" i="1"/>
  <c r="F889" i="1"/>
  <c r="F881" i="1"/>
  <c r="F873" i="1"/>
  <c r="F865" i="1"/>
  <c r="F857" i="1"/>
  <c r="F841" i="1"/>
  <c r="F833" i="1"/>
  <c r="F825" i="1"/>
  <c r="F817" i="1"/>
  <c r="F809" i="1"/>
  <c r="F793" i="1"/>
  <c r="F745" i="1"/>
  <c r="F713" i="1"/>
  <c r="F609" i="1"/>
  <c r="F601" i="1"/>
  <c r="F593" i="1"/>
  <c r="F585" i="1"/>
  <c r="F577" i="1"/>
  <c r="F569" i="1"/>
  <c r="F552" i="1"/>
  <c r="F536" i="1"/>
  <c r="F528" i="1"/>
  <c r="F520" i="1"/>
  <c r="F512" i="1"/>
  <c r="F504" i="1"/>
  <c r="F496" i="1"/>
  <c r="F488" i="1"/>
  <c r="F480" i="1"/>
  <c r="F464" i="1"/>
  <c r="F456" i="1"/>
  <c r="F448" i="1"/>
  <c r="F440" i="1"/>
  <c r="F432" i="1"/>
  <c r="F424" i="1"/>
  <c r="F288" i="1"/>
  <c r="F280" i="1"/>
  <c r="F272" i="1"/>
  <c r="F264" i="1"/>
  <c r="F256" i="1"/>
  <c r="F240" i="1"/>
  <c r="F232" i="1"/>
  <c r="F216" i="1"/>
  <c r="F208" i="1"/>
  <c r="F192" i="1"/>
  <c r="F184" i="1"/>
  <c r="F168" i="1"/>
  <c r="F160" i="1"/>
  <c r="F144" i="1"/>
  <c r="F136" i="1"/>
  <c r="F104" i="1"/>
  <c r="F1384" i="1"/>
  <c r="F1366" i="1"/>
  <c r="F1348" i="1"/>
  <c r="F1291" i="1"/>
  <c r="F1282" i="1"/>
  <c r="F1274" i="1"/>
  <c r="F1266" i="1"/>
  <c r="F1250" i="1"/>
  <c r="F1128" i="1"/>
  <c r="F1112" i="1"/>
  <c r="F1104" i="1"/>
  <c r="F1096" i="1"/>
  <c r="F1072" i="1"/>
  <c r="F1064" i="1"/>
  <c r="F1048" i="1"/>
  <c r="F1024" i="1"/>
  <c r="F984" i="1"/>
  <c r="F976" i="1"/>
  <c r="F960" i="1"/>
  <c r="F952" i="1"/>
  <c r="F944" i="1"/>
  <c r="F936" i="1"/>
  <c r="F928" i="1"/>
  <c r="F920" i="1"/>
  <c r="F912" i="1"/>
  <c r="F904" i="1"/>
  <c r="F896" i="1"/>
  <c r="F888" i="1"/>
  <c r="F880" i="1"/>
  <c r="F872" i="1"/>
  <c r="F864" i="1"/>
  <c r="F856" i="1"/>
  <c r="F848" i="1"/>
  <c r="F840" i="1"/>
  <c r="F832" i="1"/>
  <c r="F816" i="1"/>
  <c r="F808" i="1"/>
  <c r="F776" i="1"/>
  <c r="F768" i="1"/>
  <c r="F744" i="1"/>
  <c r="F736" i="1"/>
  <c r="F728" i="1"/>
  <c r="F720" i="1"/>
  <c r="F704" i="1"/>
  <c r="F616" i="1"/>
  <c r="F608" i="1"/>
  <c r="F600" i="1"/>
  <c r="F592" i="1"/>
  <c r="F584" i="1"/>
  <c r="F559" i="1"/>
  <c r="F543" i="1"/>
  <c r="F535" i="1"/>
  <c r="F527" i="1"/>
  <c r="F519" i="1"/>
  <c r="F511" i="1"/>
  <c r="F487" i="1"/>
  <c r="F463" i="1"/>
  <c r="F455" i="1"/>
  <c r="F447" i="1"/>
  <c r="F439" i="1"/>
  <c r="F431" i="1"/>
  <c r="F415" i="1"/>
  <c r="F407" i="1"/>
  <c r="F399" i="1"/>
  <c r="F391" i="1"/>
  <c r="F383" i="1"/>
  <c r="F375" i="1"/>
  <c r="F367" i="1"/>
  <c r="F359" i="1"/>
  <c r="F351" i="1"/>
  <c r="F343" i="1"/>
  <c r="F335" i="1"/>
  <c r="F327" i="1"/>
  <c r="F319" i="1"/>
  <c r="F311" i="1"/>
  <c r="F303" i="1"/>
  <c r="F295" i="1"/>
  <c r="F255" i="1"/>
  <c r="F247" i="1"/>
  <c r="F231" i="1"/>
  <c r="F223" i="1"/>
  <c r="F207" i="1"/>
  <c r="F199" i="1"/>
  <c r="F183" i="1"/>
  <c r="F175" i="1"/>
  <c r="F1380" i="1"/>
  <c r="F1364" i="1"/>
  <c r="F1338" i="1"/>
  <c r="F1330" i="1"/>
  <c r="F1322" i="1"/>
  <c r="F1314" i="1"/>
  <c r="F1306" i="1"/>
  <c r="F1298" i="1"/>
  <c r="F1232" i="1"/>
  <c r="F1208" i="1"/>
  <c r="F1200" i="1"/>
  <c r="F1192" i="1"/>
  <c r="F1184" i="1"/>
  <c r="F1176" i="1"/>
  <c r="F1167" i="1"/>
  <c r="F1111" i="1"/>
  <c r="F1087" i="1"/>
  <c r="F1071" i="1"/>
  <c r="F1063" i="1"/>
  <c r="F1055" i="1"/>
  <c r="F1039" i="1"/>
  <c r="F1023" i="1"/>
  <c r="F1007" i="1"/>
  <c r="F999" i="1"/>
  <c r="F991" i="1"/>
  <c r="F983" i="1"/>
  <c r="F975" i="1"/>
  <c r="F967" i="1"/>
  <c r="F959" i="1"/>
  <c r="F951" i="1"/>
  <c r="F943" i="1"/>
  <c r="F935" i="1"/>
  <c r="F927" i="1"/>
  <c r="F919" i="1"/>
  <c r="F911" i="1"/>
  <c r="F903" i="1"/>
  <c r="F887" i="1"/>
  <c r="F871" i="1"/>
  <c r="F855" i="1"/>
  <c r="F847" i="1"/>
  <c r="F839" i="1"/>
  <c r="F831" i="1"/>
  <c r="F823" i="1"/>
  <c r="F815" i="1"/>
  <c r="F807" i="1"/>
  <c r="F783" i="1"/>
  <c r="F759" i="1"/>
  <c r="F743" i="1"/>
  <c r="F735" i="1"/>
  <c r="F615" i="1"/>
  <c r="F607" i="1"/>
  <c r="F599" i="1"/>
  <c r="F591" i="1"/>
  <c r="F583" i="1"/>
  <c r="F575" i="1"/>
  <c r="F567" i="1"/>
  <c r="F542" i="1"/>
  <c r="F534" i="1"/>
  <c r="F526" i="1"/>
  <c r="F518" i="1"/>
  <c r="F510" i="1"/>
  <c r="F502" i="1"/>
  <c r="F486" i="1"/>
  <c r="F478" i="1"/>
  <c r="F470" i="1"/>
  <c r="F462" i="1"/>
  <c r="F454" i="1"/>
  <c r="F446" i="1"/>
  <c r="F438" i="1"/>
  <c r="F430" i="1"/>
  <c r="F422" i="1"/>
  <c r="F286" i="1"/>
  <c r="F278" i="1"/>
  <c r="F270" i="1"/>
  <c r="F262" i="1"/>
  <c r="F246" i="1"/>
  <c r="F238" i="1"/>
  <c r="F222" i="1"/>
  <c r="F214" i="1"/>
  <c r="F198" i="1"/>
  <c r="F190" i="1"/>
  <c r="F174" i="1"/>
  <c r="F166" i="1"/>
  <c r="F150" i="1"/>
  <c r="F1363" i="1"/>
  <c r="F1280" i="1"/>
  <c r="F1264" i="1"/>
  <c r="F1256" i="1"/>
  <c r="F1223" i="1"/>
  <c r="F1215" i="1"/>
  <c r="F1134" i="1"/>
  <c r="F1110" i="1"/>
  <c r="F1102" i="1"/>
  <c r="F1094" i="1"/>
  <c r="F1086" i="1"/>
  <c r="F1078" i="1"/>
  <c r="F1070" i="1"/>
  <c r="F1062" i="1"/>
  <c r="F1046" i="1"/>
  <c r="F1030" i="1"/>
  <c r="F1014" i="1"/>
  <c r="F982" i="1"/>
  <c r="F974" i="1"/>
  <c r="F966" i="1"/>
  <c r="F958" i="1"/>
  <c r="F950" i="1"/>
  <c r="F942" i="1"/>
  <c r="F934" i="1"/>
  <c r="F926" i="1"/>
  <c r="F918" i="1"/>
  <c r="F910" i="1"/>
  <c r="F902" i="1"/>
  <c r="F894" i="1"/>
  <c r="F886" i="1"/>
  <c r="F878" i="1"/>
  <c r="F870" i="1"/>
  <c r="F862" i="1"/>
  <c r="F846" i="1"/>
  <c r="F830" i="1"/>
  <c r="F822" i="1"/>
  <c r="F814" i="1"/>
  <c r="F798" i="1"/>
  <c r="F774" i="1"/>
  <c r="F766" i="1"/>
  <c r="F750" i="1"/>
  <c r="F734" i="1"/>
  <c r="F726" i="1"/>
  <c r="F718" i="1"/>
  <c r="F702" i="1"/>
  <c r="F622" i="1"/>
  <c r="F614" i="1"/>
  <c r="F606" i="1"/>
  <c r="F598" i="1"/>
  <c r="F590" i="1"/>
  <c r="F582" i="1"/>
  <c r="F557" i="1"/>
  <c r="F549" i="1"/>
  <c r="F541" i="1"/>
  <c r="F533" i="1"/>
  <c r="F525" i="1"/>
  <c r="F517" i="1"/>
  <c r="F509" i="1"/>
  <c r="F501" i="1"/>
  <c r="F493" i="1"/>
  <c r="F461" i="1"/>
  <c r="F453" i="1"/>
  <c r="F445" i="1"/>
  <c r="F437" i="1"/>
  <c r="F429" i="1"/>
  <c r="F413" i="1"/>
  <c r="F405" i="1"/>
  <c r="F397" i="1"/>
  <c r="F389" i="1"/>
  <c r="F381" i="1"/>
  <c r="F373" i="1"/>
  <c r="F365" i="1"/>
  <c r="F357" i="1"/>
  <c r="F349" i="1"/>
  <c r="F341" i="1"/>
  <c r="F333" i="1"/>
  <c r="F317" i="1"/>
  <c r="F301" i="1"/>
  <c r="F293" i="1"/>
  <c r="F261" i="1"/>
  <c r="F253" i="1"/>
  <c r="F237" i="1"/>
  <c r="F229" i="1"/>
  <c r="F213" i="1"/>
  <c r="F205" i="1"/>
  <c r="F195" i="1"/>
  <c r="F169" i="1"/>
  <c r="F157" i="1"/>
  <c r="F145" i="1"/>
  <c r="F125" i="1"/>
  <c r="F117" i="1"/>
  <c r="F107" i="1"/>
  <c r="F87" i="1"/>
  <c r="F53" i="1"/>
  <c r="F44" i="1"/>
  <c r="F36" i="1"/>
  <c r="F20" i="1"/>
  <c r="F12" i="1"/>
  <c r="F45" i="1"/>
  <c r="F181" i="1"/>
  <c r="F133" i="1"/>
  <c r="F96" i="1"/>
  <c r="F86" i="1"/>
  <c r="F78" i="1"/>
  <c r="F69" i="1"/>
  <c r="F60" i="1"/>
  <c r="F35" i="1"/>
  <c r="F27" i="1"/>
  <c r="F11" i="1"/>
  <c r="F42" i="1"/>
  <c r="F18" i="1"/>
  <c r="F9" i="1"/>
  <c r="F99" i="1"/>
  <c r="F193" i="1"/>
  <c r="F165" i="1"/>
  <c r="F153" i="1"/>
  <c r="F142" i="1"/>
  <c r="F123" i="1"/>
  <c r="F105" i="1"/>
  <c r="F95" i="1"/>
  <c r="F77" i="1"/>
  <c r="F68" i="1"/>
  <c r="F59" i="1"/>
  <c r="F51" i="1"/>
  <c r="F26" i="1"/>
  <c r="F17" i="1"/>
  <c r="F24" i="1"/>
  <c r="F71" i="1"/>
  <c r="F177" i="1"/>
  <c r="F141" i="1"/>
  <c r="F113" i="1"/>
  <c r="F84" i="1"/>
  <c r="F41" i="1"/>
  <c r="F33" i="1"/>
  <c r="F54" i="1"/>
  <c r="F189" i="1"/>
  <c r="F163" i="1"/>
  <c r="F151" i="1"/>
  <c r="F129" i="1"/>
  <c r="F121" i="1"/>
  <c r="F102" i="1"/>
  <c r="F93" i="1"/>
  <c r="F83" i="1"/>
  <c r="F75" i="1"/>
  <c r="F65" i="1"/>
  <c r="F57" i="1"/>
  <c r="F48" i="1"/>
  <c r="F32" i="1"/>
  <c r="F8" i="1"/>
  <c r="F80" i="1"/>
  <c r="F201" i="1"/>
  <c r="F139" i="1"/>
  <c r="F111" i="1"/>
  <c r="F101" i="1"/>
  <c r="F56" i="1"/>
  <c r="F47" i="1"/>
  <c r="F39" i="1"/>
  <c r="F15" i="1"/>
  <c r="F72" i="1"/>
  <c r="F38" i="1"/>
  <c r="F14" i="1"/>
  <c r="F62" i="1"/>
  <c r="F29" i="1"/>
  <c r="F187" i="1"/>
  <c r="F171" i="1"/>
  <c r="F159" i="1"/>
  <c r="F147" i="1"/>
  <c r="F127" i="1"/>
  <c r="F119" i="1"/>
  <c r="F110" i="1"/>
  <c r="F89" i="1"/>
  <c r="F81" i="1"/>
  <c r="F63" i="1"/>
  <c r="F30" i="1"/>
  <c r="F135" i="1"/>
  <c r="C16" i="22"/>
  <c r="C9" i="22"/>
  <c r="J723" i="10" l="1"/>
  <c r="N723" i="10" s="1"/>
  <c r="C54" i="8" s="1"/>
  <c r="J722" i="10"/>
  <c r="N722" i="10" s="1"/>
  <c r="J721" i="10"/>
  <c r="J719" i="10"/>
  <c r="N719" i="10" s="1"/>
  <c r="J718" i="10"/>
  <c r="J715" i="10"/>
  <c r="N715" i="10" s="1"/>
  <c r="J714" i="10"/>
  <c r="N714" i="10" s="1"/>
  <c r="J713" i="10"/>
  <c r="J711" i="10"/>
  <c r="N711" i="10" s="1"/>
  <c r="J710" i="10"/>
  <c r="N710" i="10" s="1"/>
  <c r="J709" i="10"/>
  <c r="J707" i="10"/>
  <c r="N707" i="10" s="1"/>
  <c r="J706" i="10"/>
  <c r="N706" i="10" s="1"/>
  <c r="J705" i="10"/>
  <c r="J703" i="10"/>
  <c r="N703" i="10" s="1"/>
  <c r="J702" i="10"/>
  <c r="N702" i="10" s="1"/>
  <c r="J701" i="10"/>
  <c r="J698" i="10"/>
  <c r="N698" i="10" s="1"/>
  <c r="J697" i="10"/>
  <c r="N697" i="10" s="1"/>
  <c r="J696" i="10"/>
  <c r="N696" i="10" s="1"/>
  <c r="J695" i="10"/>
  <c r="J693" i="10"/>
  <c r="N693" i="10" s="1"/>
  <c r="J692" i="10"/>
  <c r="N692" i="10" s="1"/>
  <c r="J691" i="10"/>
  <c r="N691" i="10" s="1"/>
  <c r="J690" i="10"/>
  <c r="J687" i="10"/>
  <c r="N687" i="10" s="1"/>
  <c r="J686" i="10"/>
  <c r="N686" i="10" s="1"/>
  <c r="J685" i="10"/>
  <c r="N685" i="10" s="1"/>
  <c r="J684" i="10"/>
  <c r="N684" i="10" s="1"/>
  <c r="J683" i="10"/>
  <c r="N683" i="10" s="1"/>
  <c r="J682" i="10"/>
  <c r="N682" i="10" s="1"/>
  <c r="J681" i="10"/>
  <c r="N681" i="10" s="1"/>
  <c r="J680" i="10"/>
  <c r="J678" i="10"/>
  <c r="N678" i="10" s="1"/>
  <c r="J677" i="10"/>
  <c r="J675" i="10"/>
  <c r="N675" i="10" s="1"/>
  <c r="J674" i="10"/>
  <c r="J672" i="10"/>
  <c r="N672" i="10" s="1"/>
  <c r="J671" i="10"/>
  <c r="J669" i="10"/>
  <c r="N669" i="10" s="1"/>
  <c r="J668" i="10"/>
  <c r="J666" i="10"/>
  <c r="N666" i="10" s="1"/>
  <c r="J665" i="10"/>
  <c r="J663" i="10"/>
  <c r="N663" i="10" s="1"/>
  <c r="J662" i="10"/>
  <c r="J660" i="10"/>
  <c r="N660" i="10" s="1"/>
  <c r="J659" i="10"/>
  <c r="J657" i="10"/>
  <c r="N657" i="10" s="1"/>
  <c r="J656" i="10"/>
  <c r="J654" i="10"/>
  <c r="N654" i="10" s="1"/>
  <c r="J653" i="10"/>
  <c r="J651" i="10"/>
  <c r="N651" i="10" s="1"/>
  <c r="J650" i="10"/>
  <c r="J647" i="10"/>
  <c r="N647" i="10" s="1"/>
  <c r="J646" i="10"/>
  <c r="J644" i="10"/>
  <c r="N644" i="10" s="1"/>
  <c r="J643" i="10"/>
  <c r="J641" i="10"/>
  <c r="N641" i="10" s="1"/>
  <c r="J640" i="10"/>
  <c r="J638" i="10"/>
  <c r="N638" i="10" s="1"/>
  <c r="J637" i="10"/>
  <c r="J635" i="10"/>
  <c r="N635" i="10" s="1"/>
  <c r="J634" i="10"/>
  <c r="J632" i="10"/>
  <c r="N632" i="10" s="1"/>
  <c r="J631" i="10"/>
  <c r="J629" i="10"/>
  <c r="N629" i="10" s="1"/>
  <c r="J628" i="10"/>
  <c r="J626" i="10"/>
  <c r="N626" i="10" s="1"/>
  <c r="J625" i="10"/>
  <c r="J623" i="10"/>
  <c r="N623" i="10" s="1"/>
  <c r="J622" i="10"/>
  <c r="J620" i="10"/>
  <c r="N620" i="10" s="1"/>
  <c r="J619" i="10"/>
  <c r="J617" i="10"/>
  <c r="N617" i="10" s="1"/>
  <c r="J616" i="10"/>
  <c r="J613" i="10"/>
  <c r="N613" i="10" s="1"/>
  <c r="J612" i="10"/>
  <c r="N612" i="10" s="1"/>
  <c r="J611" i="10"/>
  <c r="N611" i="10" s="1"/>
  <c r="J610" i="10"/>
  <c r="N610" i="10" s="1"/>
  <c r="J609" i="10"/>
  <c r="N609" i="10" s="1"/>
  <c r="J608" i="10"/>
  <c r="J606" i="10"/>
  <c r="N606" i="10" s="1"/>
  <c r="J605" i="10"/>
  <c r="J603" i="10"/>
  <c r="N603" i="10" s="1"/>
  <c r="J602" i="10"/>
  <c r="J600" i="10"/>
  <c r="N600" i="10" s="1"/>
  <c r="J599" i="10"/>
  <c r="J597" i="10"/>
  <c r="N597" i="10" s="1"/>
  <c r="J596" i="10"/>
  <c r="J594" i="10"/>
  <c r="N594" i="10" s="1"/>
  <c r="J593" i="10"/>
  <c r="J591" i="10"/>
  <c r="N591" i="10" s="1"/>
  <c r="J590" i="10"/>
  <c r="J588" i="10"/>
  <c r="N588" i="10" s="1"/>
  <c r="J587" i="10"/>
  <c r="J585" i="10"/>
  <c r="N585" i="10" s="1"/>
  <c r="J584" i="10"/>
  <c r="N584" i="10" s="1"/>
  <c r="J583" i="10"/>
  <c r="N583" i="10" s="1"/>
  <c r="J582" i="10"/>
  <c r="J580" i="10"/>
  <c r="N580" i="10" s="1"/>
  <c r="J579" i="10"/>
  <c r="J577" i="10"/>
  <c r="N577" i="10" s="1"/>
  <c r="J576" i="10"/>
  <c r="J574" i="10"/>
  <c r="N574" i="10" s="1"/>
  <c r="J573" i="10"/>
  <c r="J569" i="10"/>
  <c r="N569" i="10" s="1"/>
  <c r="J568" i="10"/>
  <c r="N568" i="10" s="1"/>
  <c r="J567" i="10"/>
  <c r="J565" i="10"/>
  <c r="N565" i="10" s="1"/>
  <c r="J564" i="10"/>
  <c r="N564" i="10" s="1"/>
  <c r="J563" i="10"/>
  <c r="N561" i="10"/>
  <c r="J560" i="10"/>
  <c r="N560" i="10" s="1"/>
  <c r="J559" i="10"/>
  <c r="J557" i="10"/>
  <c r="N557" i="10" s="1"/>
  <c r="J556" i="10"/>
  <c r="N556" i="10" s="1"/>
  <c r="J555" i="10"/>
  <c r="J553" i="10"/>
  <c r="N553" i="10" s="1"/>
  <c r="J552" i="10"/>
  <c r="N551" i="10"/>
  <c r="J548" i="10"/>
  <c r="N548" i="10" s="1"/>
  <c r="J547" i="10"/>
  <c r="N547" i="10" s="1"/>
  <c r="J546" i="10"/>
  <c r="N546" i="10" s="1"/>
  <c r="J545" i="10"/>
  <c r="N545" i="10" s="1"/>
  <c r="J544" i="10"/>
  <c r="J542" i="10"/>
  <c r="N542" i="10" s="1"/>
  <c r="J541" i="10"/>
  <c r="J539" i="10"/>
  <c r="N539" i="10" s="1"/>
  <c r="J538" i="10"/>
  <c r="N538" i="10" s="1"/>
  <c r="J537" i="10"/>
  <c r="J535" i="10"/>
  <c r="N535" i="10" s="1"/>
  <c r="J534" i="10"/>
  <c r="N534" i="10" s="1"/>
  <c r="J533" i="10"/>
  <c r="J531" i="10"/>
  <c r="N531" i="10" s="1"/>
  <c r="J530" i="10"/>
  <c r="N530" i="10" s="1"/>
  <c r="J529" i="10"/>
  <c r="N529" i="10" s="1"/>
  <c r="J528" i="10"/>
  <c r="N528" i="10" s="1"/>
  <c r="J527" i="10"/>
  <c r="N527" i="10" s="1"/>
  <c r="J526" i="10"/>
  <c r="N526" i="10" s="1"/>
  <c r="J525" i="10"/>
  <c r="J522" i="10"/>
  <c r="N522" i="10" s="1"/>
  <c r="J521" i="10"/>
  <c r="N521" i="10" s="1"/>
  <c r="J520" i="10"/>
  <c r="N520" i="10" s="1"/>
  <c r="J519" i="10"/>
  <c r="N519" i="10" s="1"/>
  <c r="J518" i="10"/>
  <c r="J516" i="10"/>
  <c r="N516" i="10" s="1"/>
  <c r="J515" i="10"/>
  <c r="N515" i="10" s="1"/>
  <c r="J514" i="10"/>
  <c r="J512" i="10"/>
  <c r="N512" i="10" s="1"/>
  <c r="J511" i="10"/>
  <c r="N511" i="10" s="1"/>
  <c r="J509" i="10"/>
  <c r="N509" i="10" s="1"/>
  <c r="J508" i="10"/>
  <c r="N508" i="10" s="1"/>
  <c r="J507" i="10"/>
  <c r="J505" i="10"/>
  <c r="N505" i="10" s="1"/>
  <c r="J504" i="10"/>
  <c r="N504" i="10" s="1"/>
  <c r="J503" i="10"/>
  <c r="J501" i="10"/>
  <c r="N501" i="10" s="1"/>
  <c r="J500" i="10"/>
  <c r="N500" i="10" s="1"/>
  <c r="J499" i="10"/>
  <c r="N499" i="10" s="1"/>
  <c r="J498" i="10"/>
  <c r="N498" i="10" s="1"/>
  <c r="C85" i="22" s="1"/>
  <c r="J497" i="10"/>
  <c r="N497" i="10" s="1"/>
  <c r="C84" i="22" s="1"/>
  <c r="J496" i="10"/>
  <c r="N496" i="10" s="1"/>
  <c r="J495" i="10"/>
  <c r="N495" i="10" s="1"/>
  <c r="J494" i="10"/>
  <c r="N494" i="10" s="1"/>
  <c r="C82" i="22" s="1"/>
  <c r="J493" i="10"/>
  <c r="N493" i="10" s="1"/>
  <c r="C81" i="22" s="1"/>
  <c r="J492" i="10"/>
  <c r="J490" i="10"/>
  <c r="N490" i="10" s="1"/>
  <c r="J489" i="10"/>
  <c r="N489" i="10" s="1"/>
  <c r="J488" i="10"/>
  <c r="J486" i="10"/>
  <c r="N486" i="10" s="1"/>
  <c r="J485" i="10"/>
  <c r="J483" i="10"/>
  <c r="N483" i="10" s="1"/>
  <c r="J482" i="10"/>
  <c r="J480" i="10"/>
  <c r="N480" i="10" s="1"/>
  <c r="J479" i="10"/>
  <c r="J477" i="10"/>
  <c r="N477" i="10" s="1"/>
  <c r="J476" i="10"/>
  <c r="J474" i="10"/>
  <c r="N474" i="10" s="1"/>
  <c r="J473" i="10"/>
  <c r="J471" i="10"/>
  <c r="N471" i="10" s="1"/>
  <c r="J470" i="10"/>
  <c r="J468" i="10"/>
  <c r="N468" i="10" s="1"/>
  <c r="J467" i="10"/>
  <c r="J465" i="10"/>
  <c r="N465" i="10" s="1"/>
  <c r="J464" i="10"/>
  <c r="J462" i="10"/>
  <c r="N462" i="10" s="1"/>
  <c r="J461" i="10"/>
  <c r="J459" i="10"/>
  <c r="N459" i="10" s="1"/>
  <c r="J458" i="10"/>
  <c r="J455" i="10"/>
  <c r="N455" i="10" s="1"/>
  <c r="J454" i="10"/>
  <c r="J452" i="10"/>
  <c r="N452" i="10" s="1"/>
  <c r="J451" i="10"/>
  <c r="J449" i="10"/>
  <c r="N449" i="10" s="1"/>
  <c r="J448" i="10"/>
  <c r="J446" i="10"/>
  <c r="N446" i="10" s="1"/>
  <c r="J445" i="10"/>
  <c r="J443" i="10"/>
  <c r="N443" i="10" s="1"/>
  <c r="J442" i="10"/>
  <c r="J440" i="10"/>
  <c r="N440" i="10" s="1"/>
  <c r="J439" i="10"/>
  <c r="J437" i="10"/>
  <c r="N437" i="10" s="1"/>
  <c r="J436" i="10"/>
  <c r="J434" i="10"/>
  <c r="N434" i="10" s="1"/>
  <c r="J433" i="10"/>
  <c r="J431" i="10"/>
  <c r="N431" i="10" s="1"/>
  <c r="J430" i="10"/>
  <c r="J428" i="10"/>
  <c r="N428" i="10" s="1"/>
  <c r="J427" i="10"/>
  <c r="J425" i="10"/>
  <c r="N425" i="10" s="1"/>
  <c r="J424" i="10"/>
  <c r="J421" i="10"/>
  <c r="N421" i="10" s="1"/>
  <c r="J420" i="10"/>
  <c r="N420" i="10" s="1"/>
  <c r="J419" i="10"/>
  <c r="N419" i="10" s="1"/>
  <c r="J418" i="10"/>
  <c r="N418" i="10" s="1"/>
  <c r="J417" i="10"/>
  <c r="N417" i="10" s="1"/>
  <c r="J416" i="10"/>
  <c r="J414" i="10"/>
  <c r="N414" i="10" s="1"/>
  <c r="J413" i="10"/>
  <c r="J411" i="10"/>
  <c r="N411" i="10" s="1"/>
  <c r="J410" i="10"/>
  <c r="J408" i="10"/>
  <c r="N408" i="10" s="1"/>
  <c r="J407" i="10"/>
  <c r="J405" i="10"/>
  <c r="N405" i="10" s="1"/>
  <c r="J404" i="10"/>
  <c r="J402" i="10"/>
  <c r="N402" i="10" s="1"/>
  <c r="J401" i="10"/>
  <c r="J399" i="10"/>
  <c r="N399" i="10" s="1"/>
  <c r="J398" i="10"/>
  <c r="N398" i="10" s="1"/>
  <c r="J397" i="10"/>
  <c r="N397" i="10" s="1"/>
  <c r="J396" i="10"/>
  <c r="J394" i="10"/>
  <c r="N394" i="10" s="1"/>
  <c r="J393" i="10"/>
  <c r="J391" i="10"/>
  <c r="N391" i="10" s="1"/>
  <c r="J390" i="10"/>
  <c r="J388" i="10"/>
  <c r="N388" i="10" s="1"/>
  <c r="J387" i="10"/>
  <c r="J383" i="10"/>
  <c r="N383" i="10" s="1"/>
  <c r="J382" i="10"/>
  <c r="N382" i="10" s="1"/>
  <c r="M10" i="22" s="1"/>
  <c r="J381" i="10"/>
  <c r="J379" i="10"/>
  <c r="N379" i="10" s="1"/>
  <c r="J378" i="10"/>
  <c r="N378" i="10" s="1"/>
  <c r="M8" i="22" s="1"/>
  <c r="J377" i="10"/>
  <c r="J375" i="10"/>
  <c r="N375" i="10" s="1"/>
  <c r="J374" i="10"/>
  <c r="N374" i="10" s="1"/>
  <c r="M7" i="22" s="1"/>
  <c r="J373" i="10"/>
  <c r="J371" i="10"/>
  <c r="N371" i="10" s="1"/>
  <c r="J370" i="10"/>
  <c r="N370" i="10" s="1"/>
  <c r="M6" i="22" s="1"/>
  <c r="J369" i="10"/>
  <c r="J367" i="10"/>
  <c r="N367" i="10" s="1"/>
  <c r="J366" i="10"/>
  <c r="N366" i="10" s="1"/>
  <c r="M5" i="22" s="1"/>
  <c r="J365" i="10"/>
  <c r="J362" i="10"/>
  <c r="N362" i="10" s="1"/>
  <c r="J60" i="9" s="1"/>
  <c r="J361" i="10"/>
  <c r="N361" i="10" s="1"/>
  <c r="J59" i="9" s="1"/>
  <c r="J360" i="10"/>
  <c r="N360" i="10" s="1"/>
  <c r="J359" i="10"/>
  <c r="N359" i="10" s="1"/>
  <c r="J358" i="10"/>
  <c r="N358" i="10" s="1"/>
  <c r="J57" i="9" s="1"/>
  <c r="J357" i="10"/>
  <c r="N357" i="10" s="1"/>
  <c r="J56" i="9" s="1"/>
  <c r="J356" i="10"/>
  <c r="N356" i="10" s="1"/>
  <c r="J55" i="9" s="1"/>
  <c r="J355" i="10"/>
  <c r="N355" i="10" s="1"/>
  <c r="J54" i="9" s="1"/>
  <c r="J354" i="10"/>
  <c r="N354" i="10" s="1"/>
  <c r="J53" i="9" s="1"/>
  <c r="J353" i="10"/>
  <c r="N353" i="10" s="1"/>
  <c r="J352" i="10"/>
  <c r="N352" i="10" s="1"/>
  <c r="J351" i="10"/>
  <c r="J349" i="10"/>
  <c r="N349" i="10" s="1"/>
  <c r="J348" i="10"/>
  <c r="J346" i="10"/>
  <c r="N346" i="10" s="1"/>
  <c r="J345" i="10"/>
  <c r="J343" i="10"/>
  <c r="N343" i="10" s="1"/>
  <c r="J342" i="10"/>
  <c r="J340" i="10"/>
  <c r="N340" i="10" s="1"/>
  <c r="J339" i="10"/>
  <c r="J337" i="10"/>
  <c r="N337" i="10" s="1"/>
  <c r="J336" i="10"/>
  <c r="J334" i="10"/>
  <c r="N334" i="10" s="1"/>
  <c r="J333" i="10"/>
  <c r="J331" i="10"/>
  <c r="N331" i="10" s="1"/>
  <c r="J330" i="10"/>
  <c r="J328" i="10"/>
  <c r="N328" i="10" s="1"/>
  <c r="J327" i="10"/>
  <c r="J325" i="10"/>
  <c r="N325" i="10" s="1"/>
  <c r="J324" i="10"/>
  <c r="J322" i="10"/>
  <c r="N322" i="10" s="1"/>
  <c r="J321" i="10"/>
  <c r="N321" i="10" s="1"/>
  <c r="J320" i="10"/>
  <c r="J318" i="10"/>
  <c r="N318" i="10" s="1"/>
  <c r="J317" i="10"/>
  <c r="J315" i="10"/>
  <c r="N315" i="10" s="1"/>
  <c r="J314" i="10"/>
  <c r="J312" i="10"/>
  <c r="N312" i="10" s="1"/>
  <c r="J311" i="10"/>
  <c r="J309" i="10"/>
  <c r="N309" i="10" s="1"/>
  <c r="J308" i="10"/>
  <c r="J306" i="10"/>
  <c r="N306" i="10" s="1"/>
  <c r="J305" i="10"/>
  <c r="J303" i="10"/>
  <c r="N303" i="10" s="1"/>
  <c r="J302" i="10"/>
  <c r="J300" i="10"/>
  <c r="N300" i="10" s="1"/>
  <c r="J299" i="10"/>
  <c r="J297" i="10"/>
  <c r="N297" i="10" s="1"/>
  <c r="J296" i="10"/>
  <c r="J294" i="10"/>
  <c r="N294" i="10" s="1"/>
  <c r="J293" i="10"/>
  <c r="J291" i="10"/>
  <c r="N291" i="10" s="1"/>
  <c r="J290" i="10"/>
  <c r="J288" i="10"/>
  <c r="N288" i="10" s="1"/>
  <c r="J287" i="10"/>
  <c r="J285" i="10"/>
  <c r="N285" i="10" s="1"/>
  <c r="J284" i="10"/>
  <c r="J282" i="10"/>
  <c r="N282" i="10" s="1"/>
  <c r="J281" i="10"/>
  <c r="N281" i="10" s="1"/>
  <c r="J280" i="10"/>
  <c r="N280" i="10" s="1"/>
  <c r="J279" i="10"/>
  <c r="N279" i="10" s="1"/>
  <c r="J278" i="10"/>
  <c r="N278" i="10" s="1"/>
  <c r="J277" i="10"/>
  <c r="N277" i="10" s="1"/>
  <c r="J276" i="10"/>
  <c r="J274" i="10"/>
  <c r="N274" i="10" s="1"/>
  <c r="J273" i="10"/>
  <c r="J271" i="10"/>
  <c r="N271" i="10" s="1"/>
  <c r="J270" i="10"/>
  <c r="J268" i="10"/>
  <c r="N268" i="10" s="1"/>
  <c r="J267" i="10"/>
  <c r="J265" i="10"/>
  <c r="N265" i="10" s="1"/>
  <c r="J264" i="10"/>
  <c r="J262" i="10"/>
  <c r="N262" i="10" s="1"/>
  <c r="J261" i="10"/>
  <c r="J259" i="10"/>
  <c r="N259" i="10" s="1"/>
  <c r="J258" i="10"/>
  <c r="J256" i="10"/>
  <c r="N256" i="10" s="1"/>
  <c r="J255" i="10"/>
  <c r="J253" i="10"/>
  <c r="N253" i="10" s="1"/>
  <c r="J252" i="10"/>
  <c r="N252" i="10" s="1"/>
  <c r="J251" i="10"/>
  <c r="N251" i="10" s="1"/>
  <c r="J250" i="10"/>
  <c r="J248" i="10"/>
  <c r="N248" i="10" s="1"/>
  <c r="J247" i="10"/>
  <c r="J245" i="10"/>
  <c r="N245" i="10" s="1"/>
  <c r="J244" i="10"/>
  <c r="J242" i="10"/>
  <c r="N242" i="10" s="1"/>
  <c r="J241" i="10"/>
  <c r="J239" i="10"/>
  <c r="N239" i="10" s="1"/>
  <c r="J238" i="10"/>
  <c r="J236" i="10"/>
  <c r="N236" i="10" s="1"/>
  <c r="J235" i="10"/>
  <c r="N235" i="10" s="1"/>
  <c r="J234" i="10"/>
  <c r="N234" i="10" s="1"/>
  <c r="J233" i="10"/>
  <c r="N233" i="10" s="1"/>
  <c r="J10" i="22" s="1"/>
  <c r="J232" i="10"/>
  <c r="J230" i="10"/>
  <c r="N230" i="10" s="1"/>
  <c r="J9" i="9" s="1"/>
  <c r="J229" i="10"/>
  <c r="N229" i="10" s="1"/>
  <c r="J228" i="10"/>
  <c r="N228" i="10" s="1"/>
  <c r="J8" i="22" s="1"/>
  <c r="J227" i="10"/>
  <c r="J225" i="10"/>
  <c r="N225" i="10" s="1"/>
  <c r="J224" i="10"/>
  <c r="N224" i="10" s="1"/>
  <c r="J7" i="22" s="1"/>
  <c r="J223" i="10"/>
  <c r="J221" i="10"/>
  <c r="N221" i="10" s="1"/>
  <c r="J220" i="10"/>
  <c r="N220" i="10" s="1"/>
  <c r="J6" i="22" s="1"/>
  <c r="J219" i="10"/>
  <c r="J217" i="10"/>
  <c r="N217" i="10" s="1"/>
  <c r="J216" i="10"/>
  <c r="N216" i="10" s="1"/>
  <c r="J5" i="22" s="1"/>
  <c r="J215" i="10"/>
  <c r="J213" i="10"/>
  <c r="N213" i="10" s="1"/>
  <c r="J212" i="10"/>
  <c r="N212" i="10" s="1"/>
  <c r="J211" i="10"/>
  <c r="N211" i="10" s="1"/>
  <c r="J210" i="10"/>
  <c r="J208" i="10"/>
  <c r="N208" i="10" s="1"/>
  <c r="J207" i="10"/>
  <c r="N207" i="10" s="1"/>
  <c r="J206" i="10"/>
  <c r="N206" i="10" s="1"/>
  <c r="J205" i="10"/>
  <c r="N205" i="10" s="1"/>
  <c r="C76" i="22" s="1"/>
  <c r="J204" i="10"/>
  <c r="J202" i="10"/>
  <c r="N202" i="10" s="1"/>
  <c r="J201" i="10"/>
  <c r="N201" i="10" s="1"/>
  <c r="C73" i="22" s="1"/>
  <c r="J200" i="10"/>
  <c r="N200" i="10" s="1"/>
  <c r="C72" i="22" s="1"/>
  <c r="J199" i="10"/>
  <c r="J197" i="10"/>
  <c r="N197" i="10" s="1"/>
  <c r="J196" i="10"/>
  <c r="N196" i="10" s="1"/>
  <c r="J195" i="10"/>
  <c r="J192" i="10"/>
  <c r="N192" i="10" s="1"/>
  <c r="J191" i="10"/>
  <c r="N191" i="10" s="1"/>
  <c r="J190" i="10"/>
  <c r="N190" i="10" s="1"/>
  <c r="J189" i="10"/>
  <c r="J187" i="10"/>
  <c r="N187" i="10" s="1"/>
  <c r="J183" i="10"/>
  <c r="N183" i="10" s="1"/>
  <c r="J182" i="10"/>
  <c r="N182" i="10" s="1"/>
  <c r="J181" i="10"/>
  <c r="N181" i="10" s="1"/>
  <c r="J180" i="10"/>
  <c r="N180" i="10" s="1"/>
  <c r="J179" i="10"/>
  <c r="J177" i="10"/>
  <c r="N177" i="10" s="1"/>
  <c r="J176" i="10"/>
  <c r="J174" i="10"/>
  <c r="N174" i="10" s="1"/>
  <c r="J173" i="10"/>
  <c r="N173" i="10" s="1"/>
  <c r="J172" i="10"/>
  <c r="N172" i="10" s="1"/>
  <c r="C65" i="22" s="1"/>
  <c r="J171" i="10"/>
  <c r="N171" i="10" s="1"/>
  <c r="C64" i="22" s="1"/>
  <c r="J170" i="10"/>
  <c r="J168" i="10"/>
  <c r="N168" i="10" s="1"/>
  <c r="J167" i="10"/>
  <c r="N167" i="10" s="1"/>
  <c r="J166" i="10"/>
  <c r="J164" i="10"/>
  <c r="N164" i="10" s="1"/>
  <c r="J163" i="10"/>
  <c r="N163" i="10" s="1"/>
  <c r="J162" i="10"/>
  <c r="N162" i="10" s="1"/>
  <c r="J161" i="10"/>
  <c r="N161" i="10" s="1"/>
  <c r="J160" i="10"/>
  <c r="N160" i="10" s="1"/>
  <c r="J159" i="10"/>
  <c r="J156" i="10"/>
  <c r="N156" i="10" s="1"/>
  <c r="J155" i="10"/>
  <c r="N155" i="10" s="1"/>
  <c r="G60" i="9" s="1"/>
  <c r="J154" i="10"/>
  <c r="N154" i="10" s="1"/>
  <c r="G59" i="9" s="1"/>
  <c r="J153" i="10"/>
  <c r="N153" i="10" s="1"/>
  <c r="C60" i="22" s="1"/>
  <c r="J152" i="10"/>
  <c r="N152" i="10" s="1"/>
  <c r="C59" i="22" s="1"/>
  <c r="J151" i="10"/>
  <c r="N151" i="10" s="1"/>
  <c r="G57" i="9" s="1"/>
  <c r="J150" i="10"/>
  <c r="N150" i="10" s="1"/>
  <c r="G56" i="9" s="1"/>
  <c r="J149" i="10"/>
  <c r="N149" i="10" s="1"/>
  <c r="G55" i="9" s="1"/>
  <c r="J148" i="10"/>
  <c r="N148" i="10" s="1"/>
  <c r="G54" i="9" s="1"/>
  <c r="J147" i="10"/>
  <c r="J145" i="10"/>
  <c r="N145" i="10" s="1"/>
  <c r="J144" i="10"/>
  <c r="N144" i="10" s="1"/>
  <c r="J143" i="10"/>
  <c r="J141" i="10"/>
  <c r="N141" i="10" s="1"/>
  <c r="J140" i="10"/>
  <c r="J138" i="10"/>
  <c r="N138" i="10" s="1"/>
  <c r="J137" i="10"/>
  <c r="J135" i="10"/>
  <c r="N135" i="10" s="1"/>
  <c r="J134" i="10"/>
  <c r="J132" i="10"/>
  <c r="N132" i="10" s="1"/>
  <c r="J131" i="10"/>
  <c r="J129" i="10"/>
  <c r="N129" i="10" s="1"/>
  <c r="J128" i="10"/>
  <c r="J126" i="10"/>
  <c r="N126" i="10" s="1"/>
  <c r="J125" i="10"/>
  <c r="J123" i="10"/>
  <c r="N123" i="10" s="1"/>
  <c r="J122" i="10"/>
  <c r="J120" i="10"/>
  <c r="N120" i="10" s="1"/>
  <c r="J119" i="10"/>
  <c r="J117" i="10"/>
  <c r="N117" i="10" s="1"/>
  <c r="J116" i="10"/>
  <c r="J113" i="10"/>
  <c r="N113" i="10" s="1"/>
  <c r="J112" i="10"/>
  <c r="J110" i="10"/>
  <c r="N110" i="10" s="1"/>
  <c r="J109" i="10"/>
  <c r="J107" i="10"/>
  <c r="N107" i="10" s="1"/>
  <c r="J106" i="10"/>
  <c r="J104" i="10"/>
  <c r="N104" i="10" s="1"/>
  <c r="J103" i="10"/>
  <c r="J101" i="10"/>
  <c r="N101" i="10" s="1"/>
  <c r="J100" i="10"/>
  <c r="N100" i="10" s="1"/>
  <c r="G41" i="22" s="1"/>
  <c r="J99" i="10"/>
  <c r="N99" i="10" s="1"/>
  <c r="G35" i="9" s="1"/>
  <c r="J98" i="10"/>
  <c r="N98" i="10" s="1"/>
  <c r="J97" i="10"/>
  <c r="J95" i="10"/>
  <c r="N95" i="10" s="1"/>
  <c r="J94" i="10"/>
  <c r="J92" i="10"/>
  <c r="N92" i="10" s="1"/>
  <c r="J91" i="10"/>
  <c r="J89" i="10"/>
  <c r="N89" i="10" s="1"/>
  <c r="J88" i="10"/>
  <c r="J86" i="10"/>
  <c r="N86" i="10" s="1"/>
  <c r="J85" i="10"/>
  <c r="J83" i="10"/>
  <c r="N83" i="10" s="1"/>
  <c r="J82" i="10"/>
  <c r="J80" i="10"/>
  <c r="N80" i="10" s="1"/>
  <c r="J79" i="10"/>
  <c r="J77" i="10"/>
  <c r="N77" i="10" s="1"/>
  <c r="J76" i="10"/>
  <c r="J73" i="10"/>
  <c r="N73" i="10" s="1"/>
  <c r="J72" i="10"/>
  <c r="N72" i="10" s="1"/>
  <c r="J71" i="10"/>
  <c r="N71" i="10" s="1"/>
  <c r="J70" i="10"/>
  <c r="N70" i="10" s="1"/>
  <c r="J69" i="10"/>
  <c r="N69" i="10" s="1"/>
  <c r="J68" i="10"/>
  <c r="J66" i="10"/>
  <c r="N66" i="10" s="1"/>
  <c r="J65" i="10"/>
  <c r="J63" i="10"/>
  <c r="N63" i="10" s="1"/>
  <c r="J62" i="10"/>
  <c r="J60" i="10"/>
  <c r="N60" i="10" s="1"/>
  <c r="J59" i="10"/>
  <c r="J57" i="10"/>
  <c r="N57" i="10" s="1"/>
  <c r="J56" i="10"/>
  <c r="J54" i="10"/>
  <c r="N54" i="10" s="1"/>
  <c r="J53" i="10"/>
  <c r="J51" i="10"/>
  <c r="N51" i="10" s="1"/>
  <c r="J50" i="10"/>
  <c r="J48" i="10"/>
  <c r="N48" i="10" s="1"/>
  <c r="J47" i="10"/>
  <c r="J45" i="10"/>
  <c r="N45" i="10" s="1"/>
  <c r="J44" i="10"/>
  <c r="N44" i="10" s="1"/>
  <c r="J43" i="10"/>
  <c r="N43" i="10" s="1"/>
  <c r="J42" i="10"/>
  <c r="J40" i="10"/>
  <c r="N40" i="10" s="1"/>
  <c r="J39" i="10"/>
  <c r="J37" i="10"/>
  <c r="N37" i="10" s="1"/>
  <c r="J36" i="10"/>
  <c r="J34" i="10"/>
  <c r="N34" i="10" s="1"/>
  <c r="J33" i="10"/>
  <c r="J31" i="10"/>
  <c r="N31" i="10" s="1"/>
  <c r="J30" i="10"/>
  <c r="J26" i="10"/>
  <c r="N26" i="10" s="1"/>
  <c r="J25" i="10"/>
  <c r="N25" i="10" s="1"/>
  <c r="G10" i="22" s="1"/>
  <c r="J24" i="10"/>
  <c r="J22" i="10"/>
  <c r="N22" i="10" s="1"/>
  <c r="G9" i="9" s="1"/>
  <c r="J21" i="10"/>
  <c r="N21" i="10" s="1"/>
  <c r="J20" i="10"/>
  <c r="N20" i="10" s="1"/>
  <c r="G8" i="22" s="1"/>
  <c r="J19" i="10"/>
  <c r="J17" i="10"/>
  <c r="N17" i="10" s="1"/>
  <c r="J16" i="10"/>
  <c r="N16" i="10" s="1"/>
  <c r="G7" i="22" s="1"/>
  <c r="J15" i="10"/>
  <c r="J13" i="10"/>
  <c r="N13" i="10" s="1"/>
  <c r="J12" i="10"/>
  <c r="N12" i="10" s="1"/>
  <c r="G6" i="22" s="1"/>
  <c r="J11" i="10"/>
  <c r="J9" i="10"/>
  <c r="N9" i="10" s="1"/>
  <c r="J8" i="10"/>
  <c r="N8" i="10" s="1"/>
  <c r="G5" i="22" s="1"/>
  <c r="J7" i="10"/>
  <c r="J41" i="10" l="1"/>
  <c r="N671" i="10"/>
  <c r="N670" i="10" s="1"/>
  <c r="J670" i="10"/>
  <c r="N650" i="10"/>
  <c r="N649" i="10" s="1"/>
  <c r="J649" i="10"/>
  <c r="J75" i="10"/>
  <c r="N643" i="10"/>
  <c r="N642" i="10" s="1"/>
  <c r="J642" i="10"/>
  <c r="N250" i="10"/>
  <c r="N249" i="10" s="1"/>
  <c r="J18" i="9" s="1"/>
  <c r="J249" i="10"/>
  <c r="N276" i="10"/>
  <c r="N275" i="10" s="1"/>
  <c r="J25" i="9" s="1"/>
  <c r="J275" i="10"/>
  <c r="N284" i="10"/>
  <c r="J283" i="10"/>
  <c r="N308" i="10"/>
  <c r="J307" i="10"/>
  <c r="N317" i="10"/>
  <c r="N316" i="10" s="1"/>
  <c r="J316" i="10"/>
  <c r="N342" i="10"/>
  <c r="J341" i="10"/>
  <c r="N590" i="10"/>
  <c r="N589" i="10" s="1"/>
  <c r="J589" i="10"/>
  <c r="N602" i="10"/>
  <c r="N601" i="10" s="1"/>
  <c r="J601" i="10"/>
  <c r="N637" i="10"/>
  <c r="N636" i="10" s="1"/>
  <c r="J636" i="10"/>
  <c r="N219" i="10"/>
  <c r="J218" i="10"/>
  <c r="N227" i="10"/>
  <c r="J226" i="10"/>
  <c r="N261" i="10"/>
  <c r="J260" i="10"/>
  <c r="N293" i="10"/>
  <c r="J292" i="10"/>
  <c r="N327" i="10"/>
  <c r="J326" i="10"/>
  <c r="N351" i="10"/>
  <c r="J350" i="10"/>
  <c r="N369" i="10"/>
  <c r="J368" i="10"/>
  <c r="N387" i="10"/>
  <c r="J386" i="10"/>
  <c r="N396" i="10"/>
  <c r="N395" i="10" s="1"/>
  <c r="M18" i="9" s="1"/>
  <c r="J395" i="10"/>
  <c r="N244" i="10"/>
  <c r="J243" i="10"/>
  <c r="N270" i="10"/>
  <c r="J269" i="10"/>
  <c r="N302" i="10"/>
  <c r="J301" i="10"/>
  <c r="N320" i="10"/>
  <c r="N319" i="10" s="1"/>
  <c r="J319" i="10"/>
  <c r="N336" i="10"/>
  <c r="J335" i="10"/>
  <c r="N582" i="10"/>
  <c r="N581" i="10" s="1"/>
  <c r="J581" i="10"/>
  <c r="N605" i="10"/>
  <c r="N604" i="10" s="1"/>
  <c r="J604" i="10"/>
  <c r="N628" i="10"/>
  <c r="N627" i="10" s="1"/>
  <c r="J627" i="10"/>
  <c r="N287" i="10"/>
  <c r="J286" i="10"/>
  <c r="N311" i="10"/>
  <c r="J310" i="10"/>
  <c r="N345" i="10"/>
  <c r="J344" i="10"/>
  <c r="N238" i="10"/>
  <c r="J237" i="10"/>
  <c r="N255" i="10"/>
  <c r="N254" i="10" s="1"/>
  <c r="J254" i="10"/>
  <c r="N264" i="10"/>
  <c r="J263" i="10"/>
  <c r="N296" i="10"/>
  <c r="J295" i="10"/>
  <c r="N330" i="10"/>
  <c r="J329" i="10"/>
  <c r="N381" i="10"/>
  <c r="J380" i="10"/>
  <c r="N410" i="10"/>
  <c r="J409" i="10"/>
  <c r="N596" i="10"/>
  <c r="N595" i="10" s="1"/>
  <c r="J595" i="10"/>
  <c r="N631" i="10"/>
  <c r="N630" i="10" s="1"/>
  <c r="J630" i="10"/>
  <c r="N215" i="10"/>
  <c r="J214" i="10"/>
  <c r="N223" i="10"/>
  <c r="J222" i="10"/>
  <c r="N247" i="10"/>
  <c r="J246" i="10"/>
  <c r="N273" i="10"/>
  <c r="J272" i="10"/>
  <c r="N305" i="10"/>
  <c r="J304" i="10"/>
  <c r="N339" i="10"/>
  <c r="J338" i="10"/>
  <c r="N373" i="10"/>
  <c r="J372" i="10"/>
  <c r="N430" i="10"/>
  <c r="J429" i="10"/>
  <c r="N232" i="10"/>
  <c r="J231" i="10"/>
  <c r="N258" i="10"/>
  <c r="N257" i="10" s="1"/>
  <c r="J257" i="10"/>
  <c r="N290" i="10"/>
  <c r="J289" i="10"/>
  <c r="N314" i="10"/>
  <c r="J313" i="10"/>
  <c r="N324" i="10"/>
  <c r="J323" i="10"/>
  <c r="N348" i="10"/>
  <c r="J347" i="10"/>
  <c r="N393" i="10"/>
  <c r="J392" i="10"/>
  <c r="N599" i="10"/>
  <c r="N598" i="10" s="1"/>
  <c r="J598" i="10"/>
  <c r="N622" i="10"/>
  <c r="N621" i="10" s="1"/>
  <c r="J621" i="10"/>
  <c r="N634" i="10"/>
  <c r="N633" i="10" s="1"/>
  <c r="J633" i="10"/>
  <c r="N241" i="10"/>
  <c r="J240" i="10"/>
  <c r="N267" i="10"/>
  <c r="J266" i="10"/>
  <c r="N299" i="10"/>
  <c r="J298" i="10"/>
  <c r="N333" i="10"/>
  <c r="J332" i="10"/>
  <c r="N404" i="10"/>
  <c r="N403" i="10" s="1"/>
  <c r="J403" i="10"/>
  <c r="N413" i="10"/>
  <c r="J412" i="10"/>
  <c r="N116" i="10"/>
  <c r="J115" i="10"/>
  <c r="J84" i="10"/>
  <c r="N65" i="10"/>
  <c r="J64" i="10"/>
  <c r="N445" i="10"/>
  <c r="J444" i="10"/>
  <c r="N573" i="10"/>
  <c r="N572" i="10" s="1"/>
  <c r="J572" i="10"/>
  <c r="N479" i="10"/>
  <c r="J478" i="10"/>
  <c r="N59" i="10"/>
  <c r="J58" i="10"/>
  <c r="N42" i="10"/>
  <c r="N41" i="10" s="1"/>
  <c r="G18" i="9" s="1"/>
  <c r="N62" i="10"/>
  <c r="G29" i="22" s="1"/>
  <c r="J61" i="10"/>
  <c r="N61" i="10" s="1"/>
  <c r="G23" i="9" s="1"/>
  <c r="N458" i="10"/>
  <c r="J457" i="10"/>
  <c r="N439" i="10"/>
  <c r="J438" i="10"/>
  <c r="J481" i="10"/>
  <c r="N555" i="10"/>
  <c r="N554" i="10" s="1"/>
  <c r="J554" i="10"/>
  <c r="N579" i="10"/>
  <c r="N578" i="10" s="1"/>
  <c r="J578" i="10"/>
  <c r="N559" i="10"/>
  <c r="N558" i="10" s="1"/>
  <c r="J558" i="10"/>
  <c r="N451" i="10"/>
  <c r="N450" i="10" s="1"/>
  <c r="J450" i="10"/>
  <c r="N442" i="10"/>
  <c r="J441" i="10"/>
  <c r="N436" i="10"/>
  <c r="J435" i="10"/>
  <c r="J717" i="10"/>
  <c r="N170" i="10"/>
  <c r="N169" i="10" s="1"/>
  <c r="J169" i="10"/>
  <c r="N179" i="10"/>
  <c r="N178" i="10" s="1"/>
  <c r="J178" i="10"/>
  <c r="N514" i="10"/>
  <c r="N513" i="10" s="1"/>
  <c r="J513" i="10"/>
  <c r="N485" i="10"/>
  <c r="N484" i="10" s="1"/>
  <c r="J484" i="10"/>
  <c r="N210" i="10"/>
  <c r="N209" i="10" s="1"/>
  <c r="J209" i="10"/>
  <c r="N488" i="10"/>
  <c r="N507" i="10"/>
  <c r="N506" i="10" s="1"/>
  <c r="J506" i="10"/>
  <c r="N204" i="10"/>
  <c r="J203" i="10"/>
  <c r="N518" i="10"/>
  <c r="N517" i="10" s="1"/>
  <c r="J517" i="10"/>
  <c r="N159" i="10"/>
  <c r="N158" i="10" s="1"/>
  <c r="J158" i="10"/>
  <c r="N195" i="10"/>
  <c r="J720" i="10"/>
  <c r="N147" i="10"/>
  <c r="J146" i="10"/>
  <c r="N166" i="10"/>
  <c r="N165" i="10" s="1"/>
  <c r="J165" i="10"/>
  <c r="N176" i="10"/>
  <c r="N175" i="10" s="1"/>
  <c r="J175" i="10"/>
  <c r="N503" i="10"/>
  <c r="N502" i="10" s="1"/>
  <c r="J502" i="10"/>
  <c r="N541" i="10"/>
  <c r="N540" i="10" s="1"/>
  <c r="J540" i="10"/>
  <c r="N189" i="10"/>
  <c r="N188" i="10" s="1"/>
  <c r="N186" i="10" s="1"/>
  <c r="J188" i="10"/>
  <c r="J186" i="10" s="1"/>
  <c r="G58" i="9"/>
  <c r="N91" i="10"/>
  <c r="J90" i="10"/>
  <c r="N106" i="10"/>
  <c r="J105" i="10"/>
  <c r="N85" i="10"/>
  <c r="N94" i="10"/>
  <c r="J93" i="10"/>
  <c r="N76" i="10"/>
  <c r="N75" i="10" s="1"/>
  <c r="N15" i="10"/>
  <c r="J14" i="10"/>
  <c r="N68" i="10"/>
  <c r="N67" i="10" s="1"/>
  <c r="G25" i="9" s="1"/>
  <c r="J67" i="10"/>
  <c r="N109" i="10"/>
  <c r="N108" i="10" s="1"/>
  <c r="J108" i="10"/>
  <c r="N134" i="10"/>
  <c r="J133" i="10"/>
  <c r="N199" i="10"/>
  <c r="J198" i="10"/>
  <c r="N416" i="10"/>
  <c r="N415" i="10" s="1"/>
  <c r="M25" i="9" s="1"/>
  <c r="J415" i="10"/>
  <c r="N424" i="10"/>
  <c r="J423" i="10"/>
  <c r="N448" i="10"/>
  <c r="J447" i="10"/>
  <c r="N482" i="10"/>
  <c r="N481" i="10" s="1"/>
  <c r="N533" i="10"/>
  <c r="N532" i="10" s="1"/>
  <c r="J532" i="10"/>
  <c r="N552" i="10"/>
  <c r="N550" i="10" s="1"/>
  <c r="J550" i="10"/>
  <c r="N625" i="10"/>
  <c r="N624" i="10" s="1"/>
  <c r="J624" i="10"/>
  <c r="N674" i="10"/>
  <c r="N673" i="10" s="1"/>
  <c r="J673" i="10"/>
  <c r="N401" i="10"/>
  <c r="N400" i="10" s="1"/>
  <c r="J400" i="10"/>
  <c r="N433" i="10"/>
  <c r="J432" i="10"/>
  <c r="N467" i="10"/>
  <c r="N466" i="10" s="1"/>
  <c r="M44" i="9" s="1"/>
  <c r="J466" i="10"/>
  <c r="N492" i="10"/>
  <c r="J491" i="10"/>
  <c r="N525" i="10"/>
  <c r="N524" i="10" s="1"/>
  <c r="J524" i="10"/>
  <c r="N544" i="10"/>
  <c r="N543" i="10" s="1"/>
  <c r="J543" i="10"/>
  <c r="N616" i="10"/>
  <c r="N615" i="10" s="1"/>
  <c r="J615" i="10"/>
  <c r="N653" i="10"/>
  <c r="N652" i="10" s="1"/>
  <c r="J652" i="10"/>
  <c r="N665" i="10"/>
  <c r="N664" i="10" s="1"/>
  <c r="J664" i="10"/>
  <c r="N695" i="10"/>
  <c r="N694" i="10" s="1"/>
  <c r="J694" i="10"/>
  <c r="N705" i="10"/>
  <c r="N704" i="10" s="1"/>
  <c r="J704" i="10"/>
  <c r="N143" i="10"/>
  <c r="J142" i="10"/>
  <c r="N36" i="10"/>
  <c r="J35" i="10"/>
  <c r="N112" i="10"/>
  <c r="N111" i="10" s="1"/>
  <c r="J111" i="10"/>
  <c r="N128" i="10"/>
  <c r="J127" i="10"/>
  <c r="N377" i="10"/>
  <c r="J376" i="10"/>
  <c r="J475" i="10"/>
  <c r="N476" i="10"/>
  <c r="N475" i="10" s="1"/>
  <c r="M47" i="9" s="1"/>
  <c r="N563" i="10"/>
  <c r="N562" i="10" s="1"/>
  <c r="J562" i="10"/>
  <c r="N608" i="10"/>
  <c r="N607" i="10" s="1"/>
  <c r="J607" i="10"/>
  <c r="N677" i="10"/>
  <c r="N676" i="10" s="1"/>
  <c r="J676" i="10"/>
  <c r="N137" i="10"/>
  <c r="J136" i="10"/>
  <c r="N427" i="10"/>
  <c r="J426" i="10"/>
  <c r="N537" i="10"/>
  <c r="N536" i="10" s="1"/>
  <c r="J536" i="10"/>
  <c r="N619" i="10"/>
  <c r="N618" i="10" s="1"/>
  <c r="J618" i="10"/>
  <c r="N646" i="10"/>
  <c r="N645" i="10" s="1"/>
  <c r="J645" i="10"/>
  <c r="N656" i="10"/>
  <c r="N655" i="10" s="1"/>
  <c r="J655" i="10"/>
  <c r="N668" i="10"/>
  <c r="N667" i="10" s="1"/>
  <c r="J667" i="10"/>
  <c r="N718" i="10"/>
  <c r="N717" i="10" s="1"/>
  <c r="N79" i="10"/>
  <c r="J78" i="10"/>
  <c r="N30" i="10"/>
  <c r="J29" i="10"/>
  <c r="N47" i="10"/>
  <c r="N46" i="10" s="1"/>
  <c r="J46" i="10"/>
  <c r="N56" i="10"/>
  <c r="J55" i="10"/>
  <c r="N88" i="10"/>
  <c r="J87" i="10"/>
  <c r="N122" i="10"/>
  <c r="J121" i="10"/>
  <c r="N461" i="10"/>
  <c r="J460" i="10"/>
  <c r="N470" i="10"/>
  <c r="J469" i="10"/>
  <c r="N593" i="10"/>
  <c r="N592" i="10" s="1"/>
  <c r="J592" i="10"/>
  <c r="N680" i="10"/>
  <c r="N679" i="10" s="1"/>
  <c r="J679" i="10"/>
  <c r="N709" i="10"/>
  <c r="N708" i="10" s="1"/>
  <c r="J708" i="10"/>
  <c r="N53" i="10"/>
  <c r="J52" i="10"/>
  <c r="N119" i="10"/>
  <c r="J118" i="10"/>
  <c r="N39" i="10"/>
  <c r="J38" i="10"/>
  <c r="N131" i="10"/>
  <c r="J130" i="10"/>
  <c r="N454" i="10"/>
  <c r="N453" i="10" s="1"/>
  <c r="J453" i="10"/>
  <c r="N567" i="10"/>
  <c r="N566" i="10" s="1"/>
  <c r="J566" i="10"/>
  <c r="N576" i="10"/>
  <c r="N575" i="10" s="1"/>
  <c r="J575" i="10"/>
  <c r="N659" i="10"/>
  <c r="N658" i="10" s="1"/>
  <c r="J658" i="10"/>
  <c r="N690" i="10"/>
  <c r="N689" i="10" s="1"/>
  <c r="J689" i="10"/>
  <c r="N721" i="10"/>
  <c r="N720" i="10" s="1"/>
  <c r="N19" i="10"/>
  <c r="J18" i="10"/>
  <c r="N103" i="10"/>
  <c r="J102" i="10"/>
  <c r="N97" i="10"/>
  <c r="J96" i="10"/>
  <c r="N24" i="10"/>
  <c r="J23" i="10"/>
  <c r="N50" i="10"/>
  <c r="N49" i="10" s="1"/>
  <c r="J49" i="10"/>
  <c r="N82" i="10"/>
  <c r="J81" i="10"/>
  <c r="N140" i="10"/>
  <c r="J139" i="10"/>
  <c r="N365" i="10"/>
  <c r="J364" i="10"/>
  <c r="N640" i="10"/>
  <c r="N639" i="10" s="1"/>
  <c r="J639" i="10"/>
  <c r="N701" i="10"/>
  <c r="N700" i="10" s="1"/>
  <c r="J700" i="10"/>
  <c r="N11" i="10"/>
  <c r="J10" i="10"/>
  <c r="N7" i="10"/>
  <c r="N6" i="10" s="1"/>
  <c r="J6" i="10"/>
  <c r="N33" i="10"/>
  <c r="J32" i="10"/>
  <c r="N125" i="10"/>
  <c r="J124" i="10"/>
  <c r="N390" i="10"/>
  <c r="J389" i="10"/>
  <c r="N407" i="10"/>
  <c r="J406" i="10"/>
  <c r="N464" i="10"/>
  <c r="J463" i="10"/>
  <c r="N473" i="10"/>
  <c r="J472" i="10"/>
  <c r="N587" i="10"/>
  <c r="N586" i="10" s="1"/>
  <c r="J586" i="10"/>
  <c r="N662" i="10"/>
  <c r="N661" i="10" s="1"/>
  <c r="J661" i="10"/>
  <c r="N713" i="10"/>
  <c r="N712" i="10" s="1"/>
  <c r="J712" i="10"/>
  <c r="J58" i="9"/>
  <c r="C5" i="22"/>
  <c r="C7" i="22"/>
  <c r="C10" i="22"/>
  <c r="C6" i="22"/>
  <c r="C8" i="22"/>
  <c r="C9" i="9"/>
  <c r="J31" i="22" l="1"/>
  <c r="G24" i="22"/>
  <c r="J19" i="9"/>
  <c r="J74" i="10"/>
  <c r="J28" i="10"/>
  <c r="J456" i="10"/>
  <c r="N456" i="10" s="1"/>
  <c r="J114" i="10"/>
  <c r="J385" i="10"/>
  <c r="J422" i="10"/>
  <c r="G31" i="22"/>
  <c r="J44" i="22"/>
  <c r="M31" i="22"/>
  <c r="M19" i="9"/>
  <c r="M24" i="22"/>
  <c r="J38" i="9"/>
  <c r="J24" i="22"/>
  <c r="J49" i="22"/>
  <c r="N332" i="10"/>
  <c r="J43" i="9" s="1"/>
  <c r="J54" i="22"/>
  <c r="N347" i="10"/>
  <c r="J48" i="9" s="1"/>
  <c r="J51" i="22"/>
  <c r="N338" i="10"/>
  <c r="J45" i="9" s="1"/>
  <c r="J14" i="22"/>
  <c r="N222" i="10"/>
  <c r="J7" i="9" s="1"/>
  <c r="M29" i="22"/>
  <c r="N409" i="10"/>
  <c r="M23" i="9" s="1"/>
  <c r="J27" i="22"/>
  <c r="N263" i="10"/>
  <c r="J21" i="9" s="1"/>
  <c r="J42" i="22"/>
  <c r="N310" i="10"/>
  <c r="J36" i="9" s="1"/>
  <c r="J29" i="22"/>
  <c r="N269" i="10"/>
  <c r="J23" i="9" s="1"/>
  <c r="M13" i="22"/>
  <c r="N368" i="10"/>
  <c r="M6" i="9" s="1"/>
  <c r="J26" i="22"/>
  <c r="N260" i="10"/>
  <c r="J20" i="9" s="1"/>
  <c r="J41" i="22"/>
  <c r="N307" i="10"/>
  <c r="J35" i="9" s="1"/>
  <c r="J25" i="22"/>
  <c r="J38" i="22"/>
  <c r="N298" i="10"/>
  <c r="J32" i="9" s="1"/>
  <c r="J46" i="22"/>
  <c r="N323" i="10"/>
  <c r="J40" i="9" s="1"/>
  <c r="J17" i="22"/>
  <c r="N231" i="10"/>
  <c r="J10" i="9" s="1"/>
  <c r="J40" i="22"/>
  <c r="N304" i="10"/>
  <c r="J34" i="9" s="1"/>
  <c r="J12" i="22"/>
  <c r="N214" i="10"/>
  <c r="M17" i="22"/>
  <c r="N380" i="10"/>
  <c r="M10" i="9" s="1"/>
  <c r="J34" i="22"/>
  <c r="N286" i="10"/>
  <c r="J28" i="9" s="1"/>
  <c r="J50" i="22"/>
  <c r="N335" i="10"/>
  <c r="J44" i="9" s="1"/>
  <c r="J22" i="22"/>
  <c r="N243" i="10"/>
  <c r="J16" i="9" s="1"/>
  <c r="J55" i="22"/>
  <c r="N350" i="10"/>
  <c r="J49" i="9" s="1"/>
  <c r="J15" i="22"/>
  <c r="N226" i="10"/>
  <c r="J8" i="9" s="1"/>
  <c r="J33" i="22"/>
  <c r="N283" i="10"/>
  <c r="J27" i="9" s="1"/>
  <c r="M30" i="22"/>
  <c r="N412" i="10"/>
  <c r="M24" i="9" s="1"/>
  <c r="J28" i="22"/>
  <c r="N266" i="10"/>
  <c r="J22" i="9" s="1"/>
  <c r="J43" i="22"/>
  <c r="N313" i="10"/>
  <c r="J37" i="9" s="1"/>
  <c r="M36" i="22"/>
  <c r="N429" i="10"/>
  <c r="M30" i="9" s="1"/>
  <c r="J30" i="22"/>
  <c r="N272" i="10"/>
  <c r="J24" i="9" s="1"/>
  <c r="J48" i="22"/>
  <c r="N329" i="10"/>
  <c r="J42" i="9" s="1"/>
  <c r="J20" i="22"/>
  <c r="N237" i="10"/>
  <c r="J14" i="9" s="1"/>
  <c r="J47" i="22"/>
  <c r="N326" i="10"/>
  <c r="J41" i="9" s="1"/>
  <c r="J13" i="22"/>
  <c r="N218" i="10"/>
  <c r="J6" i="9" s="1"/>
  <c r="J52" i="22"/>
  <c r="N341" i="10"/>
  <c r="J46" i="9" s="1"/>
  <c r="J21" i="22"/>
  <c r="N240" i="10"/>
  <c r="J15" i="9" s="1"/>
  <c r="M23" i="22"/>
  <c r="N392" i="10"/>
  <c r="M17" i="9" s="1"/>
  <c r="J35" i="22"/>
  <c r="N289" i="10"/>
  <c r="J29" i="9" s="1"/>
  <c r="M14" i="22"/>
  <c r="N372" i="10"/>
  <c r="M7" i="9" s="1"/>
  <c r="J23" i="22"/>
  <c r="N246" i="10"/>
  <c r="J17" i="9" s="1"/>
  <c r="J37" i="22"/>
  <c r="N295" i="10"/>
  <c r="J31" i="9" s="1"/>
  <c r="J53" i="22"/>
  <c r="N344" i="10"/>
  <c r="J47" i="9" s="1"/>
  <c r="J39" i="22"/>
  <c r="N301" i="10"/>
  <c r="J33" i="9" s="1"/>
  <c r="M21" i="22"/>
  <c r="N386" i="10"/>
  <c r="J36" i="22"/>
  <c r="N292" i="10"/>
  <c r="J30" i="9" s="1"/>
  <c r="G46" i="22"/>
  <c r="N115" i="10"/>
  <c r="G30" i="22"/>
  <c r="N64" i="10"/>
  <c r="G24" i="9" s="1"/>
  <c r="M38" i="9"/>
  <c r="M39" i="22"/>
  <c r="N438" i="10"/>
  <c r="M33" i="9" s="1"/>
  <c r="G28" i="22"/>
  <c r="N58" i="10"/>
  <c r="G22" i="9" s="1"/>
  <c r="M46" i="22"/>
  <c r="N457" i="10"/>
  <c r="M40" i="9" s="1"/>
  <c r="M54" i="22"/>
  <c r="N478" i="10"/>
  <c r="M48" i="9" s="1"/>
  <c r="M40" i="22"/>
  <c r="N441" i="10"/>
  <c r="M41" i="22"/>
  <c r="N444" i="10"/>
  <c r="M35" i="9" s="1"/>
  <c r="M38" i="22"/>
  <c r="N435" i="10"/>
  <c r="M32" i="9" s="1"/>
  <c r="J363" i="10"/>
  <c r="J716" i="10"/>
  <c r="N510" i="10"/>
  <c r="N688" i="10"/>
  <c r="J487" i="10"/>
  <c r="J157" i="10"/>
  <c r="J5" i="10"/>
  <c r="C75" i="22"/>
  <c r="N203" i="10"/>
  <c r="J688" i="10"/>
  <c r="N716" i="10"/>
  <c r="G53" i="9"/>
  <c r="N146" i="10"/>
  <c r="J699" i="10"/>
  <c r="N157" i="10"/>
  <c r="N699" i="10"/>
  <c r="J510" i="10"/>
  <c r="J648" i="10"/>
  <c r="J571" i="10"/>
  <c r="J614" i="10"/>
  <c r="J549" i="10"/>
  <c r="N549" i="10"/>
  <c r="G38" i="9"/>
  <c r="G25" i="22"/>
  <c r="G19" i="9"/>
  <c r="M53" i="22"/>
  <c r="G44" i="22"/>
  <c r="N571" i="10"/>
  <c r="M25" i="22"/>
  <c r="G39" i="22"/>
  <c r="N93" i="10"/>
  <c r="G33" i="9" s="1"/>
  <c r="G36" i="22"/>
  <c r="N84" i="10"/>
  <c r="G30" i="9" s="1"/>
  <c r="G43" i="22"/>
  <c r="N105" i="10"/>
  <c r="G37" i="9" s="1"/>
  <c r="G33" i="22"/>
  <c r="C33" i="22" s="1"/>
  <c r="G27" i="9"/>
  <c r="G38" i="22"/>
  <c r="N90" i="10"/>
  <c r="G32" i="9" s="1"/>
  <c r="M50" i="22"/>
  <c r="N648" i="10"/>
  <c r="G15" i="22"/>
  <c r="N18" i="10"/>
  <c r="G8" i="9" s="1"/>
  <c r="G23" i="22"/>
  <c r="N38" i="10"/>
  <c r="G17" i="9" s="1"/>
  <c r="G48" i="22"/>
  <c r="N121" i="10"/>
  <c r="G42" i="9" s="1"/>
  <c r="G20" i="22"/>
  <c r="N29" i="10"/>
  <c r="M35" i="22"/>
  <c r="N426" i="10"/>
  <c r="M29" i="9" s="1"/>
  <c r="G50" i="22"/>
  <c r="N127" i="10"/>
  <c r="G44" i="9" s="1"/>
  <c r="N614" i="10"/>
  <c r="M42" i="22"/>
  <c r="N447" i="10"/>
  <c r="M36" i="9" s="1"/>
  <c r="G52" i="22"/>
  <c r="N133" i="10"/>
  <c r="G46" i="9" s="1"/>
  <c r="M49" i="22"/>
  <c r="N463" i="10"/>
  <c r="M43" i="9" s="1"/>
  <c r="M26" i="22"/>
  <c r="N406" i="10"/>
  <c r="M20" i="9" s="1"/>
  <c r="G12" i="22"/>
  <c r="M12" i="22"/>
  <c r="N364" i="10"/>
  <c r="G17" i="22"/>
  <c r="N23" i="10"/>
  <c r="G10" i="9" s="1"/>
  <c r="G47" i="22"/>
  <c r="N118" i="10"/>
  <c r="G41" i="9" s="1"/>
  <c r="G37" i="22"/>
  <c r="N87" i="10"/>
  <c r="G31" i="9" s="1"/>
  <c r="G34" i="22"/>
  <c r="N78" i="10"/>
  <c r="G28" i="9" s="1"/>
  <c r="G53" i="22"/>
  <c r="N136" i="10"/>
  <c r="G47" i="9" s="1"/>
  <c r="M37" i="22"/>
  <c r="N432" i="10"/>
  <c r="M31" i="9" s="1"/>
  <c r="M34" i="22"/>
  <c r="N423" i="10"/>
  <c r="G21" i="22"/>
  <c r="N32" i="10"/>
  <c r="G15" i="9" s="1"/>
  <c r="M22" i="22"/>
  <c r="N389" i="10"/>
  <c r="M16" i="9" s="1"/>
  <c r="G13" i="22"/>
  <c r="N10" i="10"/>
  <c r="G6" i="9" s="1"/>
  <c r="G40" i="22"/>
  <c r="N96" i="10"/>
  <c r="G34" i="9" s="1"/>
  <c r="M51" i="22"/>
  <c r="N469" i="10"/>
  <c r="M45" i="9" s="1"/>
  <c r="G22" i="22"/>
  <c r="N35" i="10"/>
  <c r="G16" i="9" s="1"/>
  <c r="G54" i="22"/>
  <c r="N139" i="10"/>
  <c r="G48" i="9" s="1"/>
  <c r="G26" i="22"/>
  <c r="N52" i="10"/>
  <c r="G20" i="9" s="1"/>
  <c r="G27" i="22"/>
  <c r="N55" i="10"/>
  <c r="G21" i="9" s="1"/>
  <c r="M44" i="22"/>
  <c r="M52" i="22"/>
  <c r="N472" i="10"/>
  <c r="M46" i="9" s="1"/>
  <c r="G49" i="22"/>
  <c r="N124" i="10"/>
  <c r="G43" i="9" s="1"/>
  <c r="G35" i="22"/>
  <c r="N81" i="10"/>
  <c r="G29" i="9" s="1"/>
  <c r="G42" i="22"/>
  <c r="N102" i="10"/>
  <c r="G36" i="9" s="1"/>
  <c r="G51" i="22"/>
  <c r="N130" i="10"/>
  <c r="G45" i="9" s="1"/>
  <c r="M48" i="22"/>
  <c r="N460" i="10"/>
  <c r="M42" i="9" s="1"/>
  <c r="M15" i="22"/>
  <c r="N376" i="10"/>
  <c r="M8" i="9" s="1"/>
  <c r="G55" i="22"/>
  <c r="N142" i="10"/>
  <c r="G49" i="9" s="1"/>
  <c r="C80" i="22"/>
  <c r="N491" i="10"/>
  <c r="N487" i="10" s="1"/>
  <c r="M55" i="22"/>
  <c r="M49" i="9"/>
  <c r="C71" i="22"/>
  <c r="N198" i="10"/>
  <c r="G14" i="22"/>
  <c r="N14" i="10"/>
  <c r="G7" i="9" s="1"/>
  <c r="C131" i="9"/>
  <c r="C132" i="9"/>
  <c r="C43" i="22" l="1"/>
  <c r="C31" i="22"/>
  <c r="C17" i="22"/>
  <c r="J27" i="10"/>
  <c r="J4" i="10" s="1"/>
  <c r="N74" i="10"/>
  <c r="G14" i="9"/>
  <c r="N28" i="10"/>
  <c r="M28" i="9"/>
  <c r="N422" i="10"/>
  <c r="G40" i="9"/>
  <c r="N114" i="10"/>
  <c r="J384" i="10"/>
  <c r="J194" i="10" s="1"/>
  <c r="M15" i="9"/>
  <c r="N385" i="10"/>
  <c r="C47" i="22"/>
  <c r="C24" i="22"/>
  <c r="C27" i="22"/>
  <c r="C21" i="22"/>
  <c r="C13" i="22"/>
  <c r="C30" i="22"/>
  <c r="C23" i="22"/>
  <c r="C20" i="22"/>
  <c r="C41" i="22"/>
  <c r="C28" i="22"/>
  <c r="C29" i="22"/>
  <c r="C14" i="22"/>
  <c r="C36" i="22"/>
  <c r="C46" i="22"/>
  <c r="C40" i="22"/>
  <c r="C39" i="22"/>
  <c r="C54" i="22"/>
  <c r="C38" i="22"/>
  <c r="N5" i="10"/>
  <c r="M5" i="9"/>
  <c r="N363" i="10"/>
  <c r="C44" i="22"/>
  <c r="J570" i="10"/>
  <c r="J523" i="10" s="1"/>
  <c r="C53" i="22"/>
  <c r="C25" i="22"/>
  <c r="N570" i="10"/>
  <c r="N523" i="10" s="1"/>
  <c r="C49" i="22"/>
  <c r="C50" i="22"/>
  <c r="C12" i="22"/>
  <c r="C26" i="22"/>
  <c r="C37" i="22"/>
  <c r="C55" i="22"/>
  <c r="C42" i="22"/>
  <c r="C48" i="22"/>
  <c r="C51" i="22"/>
  <c r="C22" i="22"/>
  <c r="C15" i="22"/>
  <c r="C35" i="22"/>
  <c r="C34" i="22"/>
  <c r="C52" i="22"/>
  <c r="N384" i="10" l="1"/>
  <c r="N194" i="10" s="1"/>
  <c r="N27" i="10"/>
  <c r="N4" i="10" s="1"/>
  <c r="C125" i="9"/>
  <c r="C130" i="9"/>
  <c r="C133" i="9" s="1"/>
  <c r="C126" i="9"/>
  <c r="C124" i="9" l="1"/>
  <c r="C158" i="9"/>
  <c r="C123" i="9"/>
  <c r="C127" i="9" l="1"/>
  <c r="C122" i="9" l="1"/>
  <c r="C70" i="22" s="1"/>
  <c r="C157" i="9"/>
  <c r="C109" i="9" l="1"/>
  <c r="F3" i="1"/>
  <c r="C114" i="9" l="1"/>
  <c r="C111" i="9"/>
  <c r="C153" i="9"/>
  <c r="C112" i="9"/>
  <c r="C141" i="9"/>
  <c r="C154" i="9"/>
  <c r="C113" i="9"/>
  <c r="C148" i="9"/>
  <c r="C142" i="9"/>
  <c r="C119" i="9"/>
  <c r="C120" i="9"/>
  <c r="C121" i="9"/>
  <c r="C149" i="9"/>
  <c r="C135" i="9"/>
  <c r="C83" i="22"/>
  <c r="C146" i="9"/>
  <c r="C136" i="9"/>
  <c r="C147" i="9" l="1"/>
  <c r="C128" i="9"/>
  <c r="C110" i="9"/>
  <c r="C108" i="9" s="1"/>
  <c r="C145" i="9"/>
  <c r="C159" i="9"/>
  <c r="C160" i="9" s="1"/>
  <c r="C137" i="9"/>
  <c r="C152" i="9"/>
  <c r="C155" i="9" s="1"/>
  <c r="C144" i="9" l="1"/>
  <c r="C74" i="22" s="1"/>
  <c r="C79" i="22"/>
  <c r="C138" i="9"/>
  <c r="C143" i="9" l="1"/>
  <c r="C150" i="9" s="1"/>
  <c r="C161" i="9" s="1"/>
  <c r="C4" i="8"/>
  <c r="C17" i="8"/>
  <c r="C10" i="8"/>
  <c r="C7" i="8"/>
  <c r="C22" i="8"/>
  <c r="C38" i="8"/>
  <c r="C63" i="9"/>
  <c r="C64" i="9" s="1"/>
  <c r="C40" i="8"/>
  <c r="C68" i="9"/>
  <c r="C32" i="8"/>
  <c r="C81" i="9"/>
  <c r="C47" i="8"/>
  <c r="C87" i="9"/>
  <c r="C76" i="9"/>
  <c r="C50" i="8"/>
  <c r="C92" i="9"/>
  <c r="G5" i="9"/>
  <c r="C14" i="9"/>
  <c r="C27" i="9"/>
  <c r="C53" i="9"/>
  <c r="C14" i="8"/>
  <c r="C25" i="8"/>
  <c r="C27" i="8"/>
  <c r="C83" i="9"/>
  <c r="C73" i="9"/>
  <c r="C84" i="9"/>
  <c r="C8" i="8"/>
  <c r="C20" i="8"/>
  <c r="C24" i="8"/>
  <c r="C77" i="9"/>
  <c r="C72" i="9"/>
  <c r="C29" i="8"/>
  <c r="C23" i="8"/>
  <c r="C19" i="8"/>
  <c r="C18" i="8"/>
  <c r="C41" i="8"/>
  <c r="C70" i="9"/>
  <c r="C37" i="8"/>
  <c r="C94" i="9"/>
  <c r="C69" i="9"/>
  <c r="C50" i="9"/>
  <c r="C88" i="9"/>
  <c r="C11" i="8"/>
  <c r="C82" i="9"/>
  <c r="C63" i="22" s="1"/>
  <c r="C13" i="8"/>
  <c r="C26" i="8"/>
  <c r="C95" i="9"/>
  <c r="C51" i="8"/>
  <c r="C28" i="8"/>
  <c r="C48" i="8"/>
  <c r="C78" i="9"/>
  <c r="C93" i="9"/>
  <c r="C12" i="8"/>
  <c r="C71" i="9"/>
  <c r="C5" i="8"/>
  <c r="J5" i="9"/>
  <c r="C33" i="8"/>
  <c r="C59" i="9"/>
  <c r="C60" i="9"/>
  <c r="C21" i="9"/>
  <c r="C37" i="9"/>
  <c r="C58" i="9"/>
  <c r="C58" i="22" s="1"/>
  <c r="C54" i="9"/>
  <c r="C22" i="9"/>
  <c r="C96" i="9"/>
  <c r="C57" i="9"/>
  <c r="C55" i="9"/>
  <c r="C56" i="9"/>
  <c r="C41" i="9"/>
  <c r="C34" i="9"/>
  <c r="C15" i="9" l="1"/>
  <c r="C89" i="9"/>
  <c r="C16" i="9"/>
  <c r="C42" i="9"/>
  <c r="C43" i="9"/>
  <c r="C46" i="9"/>
  <c r="C31" i="9"/>
  <c r="C23" i="9"/>
  <c r="C24" i="9"/>
  <c r="C49" i="9"/>
  <c r="C32" i="9"/>
  <c r="C18" i="9"/>
  <c r="C39" i="8"/>
  <c r="C25" i="9"/>
  <c r="C8" i="9"/>
  <c r="C91" i="9"/>
  <c r="C97" i="9" s="1"/>
  <c r="C10" i="9"/>
  <c r="C36" i="9"/>
  <c r="C34" i="8"/>
  <c r="C30" i="9"/>
  <c r="C9" i="8"/>
  <c r="C47" i="9"/>
  <c r="C42" i="8"/>
  <c r="C21" i="8"/>
  <c r="C30" i="8" s="1"/>
  <c r="C17" i="9"/>
  <c r="C19" i="9"/>
  <c r="C45" i="9"/>
  <c r="C49" i="8"/>
  <c r="C40" i="9"/>
  <c r="C44" i="9"/>
  <c r="C35" i="9"/>
  <c r="C28" i="9"/>
  <c r="C74" i="9"/>
  <c r="C79" i="9"/>
  <c r="C6" i="8"/>
  <c r="C85" i="9"/>
  <c r="C20" i="9"/>
  <c r="C48" i="9"/>
  <c r="C38" i="9"/>
  <c r="C33" i="9"/>
  <c r="C29" i="9"/>
  <c r="C5" i="9"/>
  <c r="C46" i="8"/>
  <c r="C61" i="9"/>
  <c r="C7" i="9"/>
  <c r="C6" i="9"/>
  <c r="C52" i="8" l="1"/>
  <c r="C98" i="9"/>
  <c r="C13" i="9"/>
  <c r="C15" i="8"/>
  <c r="C35" i="8" s="1"/>
  <c r="C43" i="8"/>
  <c r="C26" i="9"/>
  <c r="C39" i="9"/>
  <c r="C11" i="9"/>
  <c r="C44" i="8" l="1"/>
  <c r="C53" i="8" s="1"/>
  <c r="C55" i="8" s="1"/>
  <c r="C51" i="9"/>
  <c r="C65" i="9" s="1"/>
  <c r="C99" i="9" l="1"/>
  <c r="C115" i="9"/>
  <c r="C107" i="9" l="1"/>
  <c r="C116" i="9" s="1"/>
  <c r="C162" i="9" s="1"/>
</calcChain>
</file>

<file path=xl/sharedStrings.xml><?xml version="1.0" encoding="utf-8"?>
<sst xmlns="http://schemas.openxmlformats.org/spreadsheetml/2006/main" count="31538" uniqueCount="13483">
  <si>
    <t>Voci del Piano dei conti unico, Segmento A, raccordate con le voci del Piano dei conti vigente</t>
  </si>
  <si>
    <t>Dati da inserire (ENTE) in corrispondenza delle righe popolate della colonna A)</t>
  </si>
  <si>
    <t>LIVELLO</t>
  </si>
  <si>
    <t>Descrizione</t>
  </si>
  <si>
    <t>CODICE</t>
  </si>
  <si>
    <t>Codice voce PdC unico</t>
  </si>
  <si>
    <t>Descrizione voce PdC unico</t>
  </si>
  <si>
    <t>SALDO CONTABILE 2025</t>
  </si>
  <si>
    <t>I</t>
  </si>
  <si>
    <t>Componenti positivi della gestione</t>
  </si>
  <si>
    <t>II</t>
  </si>
  <si>
    <t>Proventi di natura tributaria, contributiva e perequativa</t>
  </si>
  <si>
    <t>1.1</t>
  </si>
  <si>
    <t>III</t>
  </si>
  <si>
    <t>Proventi da tributi</t>
  </si>
  <si>
    <t>1.1.1</t>
  </si>
  <si>
    <t>IV</t>
  </si>
  <si>
    <t>Proventi da imposte, tasse e proventi assimilati</t>
  </si>
  <si>
    <t>1.1.1.01</t>
  </si>
  <si>
    <t>V</t>
  </si>
  <si>
    <t>Imposta municipale propria</t>
  </si>
  <si>
    <t>1.1.1.01.06</t>
  </si>
  <si>
    <t>VI</t>
  </si>
  <si>
    <t>Imposta municipale propria riscossa a seguito dell'attività ordinaria di gestione</t>
  </si>
  <si>
    <t>1.1.1.01.06.001</t>
  </si>
  <si>
    <t>6.1.0.0.0</t>
  </si>
  <si>
    <t>Imposte municipale propria riscosse a seguito di attività di verifica e controllo</t>
  </si>
  <si>
    <t>1.1.1.01.06.002</t>
  </si>
  <si>
    <t xml:space="preserve">Imposta comunale sugli immobili (ICI) </t>
  </si>
  <si>
    <t>1.1.1.01.08</t>
  </si>
  <si>
    <t>Imposta comunale sugli immobili (ICI) riscossa a seguito dell'attività ordinaria di gestione</t>
  </si>
  <si>
    <t>1.1.1.01.08.001</t>
  </si>
  <si>
    <t>Imposta comunale sugli immobili (ICI) riscossa a seguito di attività di verifica e controllo</t>
  </si>
  <si>
    <t>1.1.1.01.08.002</t>
  </si>
  <si>
    <t>Addizionale comunale IRPEF</t>
  </si>
  <si>
    <t>1.1.1.01.16</t>
  </si>
  <si>
    <t>Addizionale comunale IRPEF riscossa a seguito dell'attività ordinaria di gestione</t>
  </si>
  <si>
    <t>1.1.1.01.16.001</t>
  </si>
  <si>
    <t>Addizionale comunale IRPEF riscossa a seguito di attività di verifica e controllo</t>
  </si>
  <si>
    <t>1.1.1.01.16.002</t>
  </si>
  <si>
    <t>Addizionale regionale IRPEF non sanità</t>
  </si>
  <si>
    <t>1.1.1.01.17</t>
  </si>
  <si>
    <t>Addizionale regionale IRPEF non sanità riscossa a seguito dell'attività ordinaria di gestione</t>
  </si>
  <si>
    <t>1.1.1.01.17.001</t>
  </si>
  <si>
    <t>Addizionale regionale IRPEF non sanità riscossa a seguito di attività di verifica e controllo</t>
  </si>
  <si>
    <t>1.1.1.01.17.002</t>
  </si>
  <si>
    <t>Imposta regionale sulle attività produttive (IRAP) non Sanità</t>
  </si>
  <si>
    <t>1.1.1.01.20</t>
  </si>
  <si>
    <t>Imposta regionale sulle attività produttive (IRAP) non Sanità riscossa a seguito dell'attività ordinaria di gestione</t>
  </si>
  <si>
    <t>1.1.1.01.20.001</t>
  </si>
  <si>
    <t>Imposta regionale sulle attività produttive (IRAP) non Sanità riscossa a seguito di attività di verifica e controllo</t>
  </si>
  <si>
    <t>1.1.1.01.20.002</t>
  </si>
  <si>
    <t>Imposta regionale sulla benzina per autotrazione</t>
  </si>
  <si>
    <t>1.1.1.01.31</t>
  </si>
  <si>
    <t>Imposta regionale sulla benzina per autotrazione riscossa a seguito dell'attività ordinaria di gestione</t>
  </si>
  <si>
    <t>1.1.1.01.31.001</t>
  </si>
  <si>
    <t>Imposta regionale sulla benzina per autotrazione riscossi a seguito di attività di verifica e controllo</t>
  </si>
  <si>
    <t>1.1.1.01.31.002</t>
  </si>
  <si>
    <t>Imposta sulle assicurazioni RC auto</t>
  </si>
  <si>
    <t>1.1.1.01.39</t>
  </si>
  <si>
    <t>Imposta sulle assicurazioni RC auto riscossa a seguito dell'attività ordinaria di gestione</t>
  </si>
  <si>
    <t>1.1.1.01.39.001</t>
  </si>
  <si>
    <t>Imposta sulle assicurazioni RC auto riscossa a seguito di attività di verifica e controllo</t>
  </si>
  <si>
    <t>1.1.1.01.39.002</t>
  </si>
  <si>
    <t xml:space="preserve">Imposta di iscrizione al pubblico registro automobilistico (PRA) </t>
  </si>
  <si>
    <t>1.1.1.01.40</t>
  </si>
  <si>
    <t>Imposta di iscrizione al pubblico registro automobilistico (PRA) riscossa a seguito dell'attività ordinaria di gestione</t>
  </si>
  <si>
    <t>1.1.1.01.40.001</t>
  </si>
  <si>
    <t>Imposta di iscrizione al pubblico registro automobilistico (PRA) riscossa a seguito di attività di verifica e controllo</t>
  </si>
  <si>
    <t>1.1.1.01.40.002</t>
  </si>
  <si>
    <t>Imposta di soggiorno</t>
  </si>
  <si>
    <t>1.1.1.01.41</t>
  </si>
  <si>
    <t>Imposta di soggiorno riscossa a seguito dell'attività ordinaria di gestione</t>
  </si>
  <si>
    <t>1.1.1.01.41.001</t>
  </si>
  <si>
    <t>Imposta di soggiorno riscossa a seguito di attività di verifica e controllo</t>
  </si>
  <si>
    <t>1.1.1.01.41.002</t>
  </si>
  <si>
    <t>Imposta regionale sulle concessioni statali sui beni del demanio marittimo</t>
  </si>
  <si>
    <t>1.1.1.01.42</t>
  </si>
  <si>
    <t>Imposta regionale sulle concessioni statali sui beni del demanio marittimo riscossa a seguito dell'attività ordinaria di gestione</t>
  </si>
  <si>
    <t>1.1.1.01.42.001</t>
  </si>
  <si>
    <t>Imposta regionale sulle concessioni statali sui beni del demanio marittimo riscossa a seguito di attività di verifica e controllo</t>
  </si>
  <si>
    <t>1.1.1.01.42.002</t>
  </si>
  <si>
    <t>Imposta regionale sulle concessioni statali sui beni del patrimonio indisponibile</t>
  </si>
  <si>
    <t>1.1.1.01.43</t>
  </si>
  <si>
    <t>Imposta regionale sulle concessioni statali sui beni del patrimonio indisponibile riscossa a seguito dell'attività ordinaria di gestione</t>
  </si>
  <si>
    <t>1.1.1.01.43.001</t>
  </si>
  <si>
    <t>Imposta regionale sulle concessioni statali sui beni del patrimonio indisponibile riscossa a seguito di attività di verifica e controllo</t>
  </si>
  <si>
    <t>1.1.1.01.43.002</t>
  </si>
  <si>
    <t>Imposta regionale per le emissioni sonore degli aeromobili</t>
  </si>
  <si>
    <t>1.1.1.01.44</t>
  </si>
  <si>
    <t>Imposta regionale per le emissioni sonore degli aeromobili riscossa a seguito dell'attività ordinaria di gestione</t>
  </si>
  <si>
    <t>1.1.1.01.44.001</t>
  </si>
  <si>
    <t>Imposta regionale per le emissioni sonore degli aeromobili riscossa a seguito di attività di verifica e controllo</t>
  </si>
  <si>
    <t>1.1.1.01.44.002</t>
  </si>
  <si>
    <t>Tassa regionale per il diritto allo studio universitario</t>
  </si>
  <si>
    <t>1.1.1.01.46</t>
  </si>
  <si>
    <t>Tassa regionale per il diritto allo studio universitario riscossa a seguito dell'attività ordinaria di gestione</t>
  </si>
  <si>
    <t>1.1.1.01.46.001</t>
  </si>
  <si>
    <t>Tassa regionale per il diritto allo studio universitario riscossa a seguito di attività di verifica e controllo</t>
  </si>
  <si>
    <t>1.1.1.01.46.002</t>
  </si>
  <si>
    <t xml:space="preserve">Tassa sulla concessione per la caccia e per la pesca </t>
  </si>
  <si>
    <t>1.1.1.01.47</t>
  </si>
  <si>
    <t>Tassa sulla concessione per la caccia e per la pesca riscossa a seguito dell'attività ordinaria di gestione</t>
  </si>
  <si>
    <t>1.1.1.01.47.001</t>
  </si>
  <si>
    <t>Tassa sulla concessione per la caccia e per la pesca riscosse a seguito di attività di verifica e controllo</t>
  </si>
  <si>
    <t>1.1.1.01.47.002</t>
  </si>
  <si>
    <t>Tasse sulle concessioni regionali</t>
  </si>
  <si>
    <t>1.1.1.01.48</t>
  </si>
  <si>
    <t>Tasse sulle concessioni regionali riscosse a seguito dell'attività ordinaria di gestione</t>
  </si>
  <si>
    <t>1.1.1.01.48.001</t>
  </si>
  <si>
    <t>Tasse sulle concessioni regionali riscosse a seguito di attività di verifica e controllo</t>
  </si>
  <si>
    <t>1.1.1.01.48.002</t>
  </si>
  <si>
    <t xml:space="preserve">Tasse sulle concessioni comunali </t>
  </si>
  <si>
    <t>1.1.1.01.49</t>
  </si>
  <si>
    <t>Tasse sulle concessioni comunali riscosse a seguito dell'attività ordinaria di gestione</t>
  </si>
  <si>
    <t>1.1.1.01.49.001</t>
  </si>
  <si>
    <t>Tasse sulle concessioni comunali riscosse a seguito di attività di verifica e controllo</t>
  </si>
  <si>
    <t>1.1.1.01.49.002</t>
  </si>
  <si>
    <t>Tassa di circolazione dei veicoli a motore (tassa automobilistica)</t>
  </si>
  <si>
    <t>1.1.1.01.50</t>
  </si>
  <si>
    <t>Tassa di circolazione dei veicoli a motore (tassa automobilistica) riscosse a seguito dell'attività ordinaria di gestione</t>
  </si>
  <si>
    <t>1.1.1.01.50.001</t>
  </si>
  <si>
    <t>Tassa di circolazione dei veicoli a motore (tassa automobilistica) riscosse a seguito di attività di verifica e controllo</t>
  </si>
  <si>
    <t>1.1.1.01.50.002</t>
  </si>
  <si>
    <t>Tassa smaltimento rifiuti solidi urbani</t>
  </si>
  <si>
    <t>1.1.1.01.51</t>
  </si>
  <si>
    <t>Tassa smaltimento rifiuti solidi urbani riscossa a seguito dell'attività ordinaria di gestione</t>
  </si>
  <si>
    <t>1.1.1.01.51.001</t>
  </si>
  <si>
    <t>Tassa smaltimento rifiuti solidi urbani riscossa a seguito di attività di verifica e controllo</t>
  </si>
  <si>
    <t>1.1.1.01.51.002</t>
  </si>
  <si>
    <t>Tassa occupazione spazi e aree pubbliche</t>
  </si>
  <si>
    <t>1.1.1.01.52</t>
  </si>
  <si>
    <t>Tassa occupazione spazi e aree pubbliche riscossa a seguito dell'attività ordinaria di gestione</t>
  </si>
  <si>
    <t>1.1.1.01.52.001</t>
  </si>
  <si>
    <t>Tassa occupazione spazi e aree pubbliche riscossa a seguito di attività di verifica e controllo</t>
  </si>
  <si>
    <t>1.1.1.01.52.002</t>
  </si>
  <si>
    <t>Imposta comunale sulla pubblicità e diritto sulle pubbliche affissioni</t>
  </si>
  <si>
    <t>1.1.1.01.53</t>
  </si>
  <si>
    <t>Imposta comunale sulla pubblicità e diritto sulle pubbliche affissioni riscossa a seguito dell'attività ordinaria di gestione</t>
  </si>
  <si>
    <t>1.1.1.01.53.001</t>
  </si>
  <si>
    <t>Imposta comunale sulla pubblicità e diritto sulle pubbliche affissioni riscossa a seguito di attività di verifica e controllo</t>
  </si>
  <si>
    <t>1.1.1.01.53.002</t>
  </si>
  <si>
    <t xml:space="preserve">Imposta municipale secondaria </t>
  </si>
  <si>
    <t>1.1.1.01.54</t>
  </si>
  <si>
    <t>Imposta municipale secondaria  riscossa a seguito dell'attività ordinaria di gestione</t>
  </si>
  <si>
    <t>1.1.1.01.54.001</t>
  </si>
  <si>
    <t>Imposta municipale secondaria  riscossa a seguito di attività di verifica e controllo</t>
  </si>
  <si>
    <t>1.1.1.01.54.002</t>
  </si>
  <si>
    <t>Tassa di abilitazione all'esercizio professionale</t>
  </si>
  <si>
    <t>1.1.1.01.55</t>
  </si>
  <si>
    <t>Tassa di abilitazione all'esercizio professionale riscossa a seguito dell'attività ordinaria di gestione</t>
  </si>
  <si>
    <t>1.1.1.01.55.001</t>
  </si>
  <si>
    <t>Tassa di abilitazione all'esercizio professionale riscossa a seguito di attività di verifica e controllo</t>
  </si>
  <si>
    <t>1.1.1.01.55.002</t>
  </si>
  <si>
    <t>Tributo speciale per il deposito in discarica dei rifiuti solidi</t>
  </si>
  <si>
    <t>1.1.1.01.59</t>
  </si>
  <si>
    <t>Tributo speciale per il deposito in discarica dei rifiuti solidi riscosso a seguito dell'attività ordinaria di gestione</t>
  </si>
  <si>
    <t>1.1.1.01.59.001</t>
  </si>
  <si>
    <t>Tributo speciale per il deposito in discarica dei rifiuti solidi riscosso a seguito di attività di verifica e controllo</t>
  </si>
  <si>
    <t>1.1.1.01.59.002</t>
  </si>
  <si>
    <t>Tributo per l'esercizio delle funzioni di tutela, protezione e igiene dell'ambiente</t>
  </si>
  <si>
    <t>1.1.1.01.60</t>
  </si>
  <si>
    <r>
      <t xml:space="preserve">Tributo per l'esercizio delle funzioni di tutela, protezione e igiene dell'ambiente  </t>
    </r>
    <r>
      <rPr>
        <sz val="11"/>
        <color indexed="8"/>
        <rFont val="Calibri"/>
        <family val="2"/>
        <scheme val="minor"/>
      </rPr>
      <t>riscosso a seguito dell'attività ordinaria di gestione</t>
    </r>
  </si>
  <si>
    <t>1.1.1.01.60.001</t>
  </si>
  <si>
    <t>Tributo per l'esercizio delle funzioni di tutela, protezione e igiene dell'ambiente riscosso a seguito di attività di verifica e controllo</t>
  </si>
  <si>
    <t>1.1.1.01.60.002</t>
  </si>
  <si>
    <t>Tributo comunale sui rifiuti e sui servizi</t>
  </si>
  <si>
    <t>1.1.1.01.61</t>
  </si>
  <si>
    <r>
      <t>Tributo comunale sui rifiuti e sui servizi  r</t>
    </r>
    <r>
      <rPr>
        <sz val="11"/>
        <color indexed="8"/>
        <rFont val="Calibri"/>
        <family val="2"/>
        <scheme val="minor"/>
      </rPr>
      <t>iscosso a seguito dell'attività ordinaria di gestione</t>
    </r>
  </si>
  <si>
    <t>1.1.1.01.61.001</t>
  </si>
  <si>
    <t>Tributo comunale sui rifiuti e sui servizi riscosso a seguito di attività di verifica e controllo</t>
  </si>
  <si>
    <t>1.1.1.01.61.002</t>
  </si>
  <si>
    <t>Diritti mattatoi</t>
  </si>
  <si>
    <t>1.1.1.01.64</t>
  </si>
  <si>
    <t>Diritti mattatoi riscossa a seguito dell'attività ordinaria di gestione</t>
  </si>
  <si>
    <t>1.1.1.01.64.001</t>
  </si>
  <si>
    <t>Diritti mattatoi riscossi a seguito di attività di verifica e controllo</t>
  </si>
  <si>
    <t>1.1.1.01.64.002</t>
  </si>
  <si>
    <t>Diritti degli Enti provinciali turismo</t>
  </si>
  <si>
    <t>1.1.1.01.65</t>
  </si>
  <si>
    <t>Diritti degli Enti provinciali turismo riscossi a seguito dell'attività ordinaria di gestione</t>
  </si>
  <si>
    <t>1.1.1.01.65.001</t>
  </si>
  <si>
    <t>Diritti degli Enti provinciali turismo riscossi a seguito di attività di verifica e controllo</t>
  </si>
  <si>
    <t>1.1.1.01.65.002</t>
  </si>
  <si>
    <t>Addizionale regionale sui canoni per le utenze di acque pubbliche</t>
  </si>
  <si>
    <t>1.1.1.01.68</t>
  </si>
  <si>
    <t>Addizionale regionale sui canoni per le utenze di acque pubbliche riscossa a seguito dell'attività ordinaria di gestione</t>
  </si>
  <si>
    <t>1.1.1.01.68.001</t>
  </si>
  <si>
    <t>Addizionale regionale sui canoni per le utenze di acque pubbliche riscossa a seguito di attività di verifica e controllo</t>
  </si>
  <si>
    <t>1.1.1.01.68.002</t>
  </si>
  <si>
    <t>Proventi dei Casinò</t>
  </si>
  <si>
    <t>1.1.1.01.70</t>
  </si>
  <si>
    <t>Proventi dei Casinò riscossi a seguito dell'attività ordinaria di gestione</t>
  </si>
  <si>
    <t>1.1.1.01.70.001</t>
  </si>
  <si>
    <t>6.6.0.0.0</t>
  </si>
  <si>
    <t>Proventi dei Casinò riscossi a seguito di attività di verifica e controllo</t>
  </si>
  <si>
    <t>1.1.1.01.70.002</t>
  </si>
  <si>
    <t xml:space="preserve">Tributo per i servizi indivisibili (TASI) </t>
  </si>
  <si>
    <t>1.1.1.01.76</t>
  </si>
  <si>
    <t xml:space="preserve"> Tributo per i servizi indivisibili (TASI) riscosso a seguito dell'attività ordinaria di gestione</t>
  </si>
  <si>
    <t>1.1.1.01.76.001</t>
  </si>
  <si>
    <t>Tributo per i servizi indivisibili (TASI) riscosso a seguito di attività di verifica e controllo</t>
  </si>
  <si>
    <t>1.1.1.01.76.002</t>
  </si>
  <si>
    <t xml:space="preserve"> Addizionale regionale sul gas naturale </t>
  </si>
  <si>
    <t>1.1.1.01.77</t>
  </si>
  <si>
    <t>Addizionale regionale sul gas naturale  riscossa a seguito dell'attività ordinaria di gestione</t>
  </si>
  <si>
    <t>1.1.1.01.77.001</t>
  </si>
  <si>
    <t>Addizionale regionale sul gas naturale  riscossa a seguito di attività di verifica e controllo</t>
  </si>
  <si>
    <t>1.1.1.01.77.002</t>
  </si>
  <si>
    <t>Altre ritenute n.a.c.</t>
  </si>
  <si>
    <t>1.1.1.01.95</t>
  </si>
  <si>
    <t>Altre ritenute n.a.c. riscosse a seguito dell'attività ordinaria di gestione</t>
  </si>
  <si>
    <t>1.1.1.01.95.001</t>
  </si>
  <si>
    <t>Altre ritenute n.a.c. riscosse a seguito di attività di verifica e controllo</t>
  </si>
  <si>
    <t>1.1.1.01.95.002</t>
  </si>
  <si>
    <t>Altre entrate su lotto, lotterie e altre attività di gioco n.a.c.</t>
  </si>
  <si>
    <t>1.1.1.01.96</t>
  </si>
  <si>
    <t>Altre entrate su lotto, lotterie e altre attività di gioco n.a.c. riscosse a seguito dell'attività ordinaria di gestione</t>
  </si>
  <si>
    <t>1.1.1.01.96.001</t>
  </si>
  <si>
    <t>Altre entrate su lotto, lotterie e altre attività di gioco n.a.c. riscosse a seguito di attività di verifica e controllo</t>
  </si>
  <si>
    <t>1.1.1.01.96.002</t>
  </si>
  <si>
    <t>Altre accise n.a.c.</t>
  </si>
  <si>
    <t>1.1.1.01.97</t>
  </si>
  <si>
    <t>Altre accise n.a.c. riscosse a seguito dell'attività ordinaria di gestione</t>
  </si>
  <si>
    <t>1.1.1.01.97.001</t>
  </si>
  <si>
    <t>Altre accise n.a.c. riscosse a seguito di attività di verifica e controllo</t>
  </si>
  <si>
    <t>1.1.1.01.97.002</t>
  </si>
  <si>
    <t>Altre imposte sostitutive n.a.c.</t>
  </si>
  <si>
    <t>1.1.1.01.98</t>
  </si>
  <si>
    <t>Altre imposte sostitutive n.a.c. riscosse a seguito dell'attività ordinaria di gestione</t>
  </si>
  <si>
    <t>1.1.1.01.98.001</t>
  </si>
  <si>
    <t>Altre imposte sostitutive n.a.c. riscosse a seguito di attività di verifica e controllo</t>
  </si>
  <si>
    <t>1.1.1.01.98.002</t>
  </si>
  <si>
    <t>Altre imposte, tasse e proventi assimilati n.a.c.</t>
  </si>
  <si>
    <t>1.1.1.01.99</t>
  </si>
  <si>
    <t>Altre imposte, tasse e proventi assimilati n.a.c. riscosse a seguito dell'attività ordinaria di gestione</t>
  </si>
  <si>
    <t>1.1.1.01.99.001</t>
  </si>
  <si>
    <t>Altre imposte, tasse e proventi assimilati n.a.c. riscosse a seguito di attività di verifica e controllo</t>
  </si>
  <si>
    <t>1.1.1.01.99.002</t>
  </si>
  <si>
    <t>Proventi da tributi destinati al finanziamento della sanità</t>
  </si>
  <si>
    <t>1.1.1.02</t>
  </si>
  <si>
    <t>Imposta regionale sulle attività produttive - IRAP - Sanità</t>
  </si>
  <si>
    <t>1.1.1.02.01</t>
  </si>
  <si>
    <t>1.1.1.02.01.001</t>
  </si>
  <si>
    <t>Imposta regionale sulle attività produttive - IRAP - Sanità derivante da manovra fiscale regionale</t>
  </si>
  <si>
    <t>1.1.1.02.02</t>
  </si>
  <si>
    <t>1.1.1.02.02.001</t>
  </si>
  <si>
    <t>Compartecipazione IVA - Sanità</t>
  </si>
  <si>
    <t>1.1.1.02.03</t>
  </si>
  <si>
    <t>1.1.1.02.03.001</t>
  </si>
  <si>
    <t>6.3.2.0.0</t>
  </si>
  <si>
    <t>Addizionale IRPEF - Sanità</t>
  </si>
  <si>
    <t>1.1.1.02.04</t>
  </si>
  <si>
    <t>1.1.1.02.04.001</t>
  </si>
  <si>
    <t>Addizionale IRPEF - Sanità derivante da manovra fiscale regionale</t>
  </si>
  <si>
    <t>1.1.1.02.05</t>
  </si>
  <si>
    <t>1.1.1.02.05.001</t>
  </si>
  <si>
    <t>Accisa sulla benzina per autotrazione - sanità</t>
  </si>
  <si>
    <t>1.1.1.02.06</t>
  </si>
  <si>
    <t>1.1.1.02.06.001</t>
  </si>
  <si>
    <t>Altri tributi destinati al finanziamento della spesa sanitaria n.a.c.</t>
  </si>
  <si>
    <t>1.1.1.02.99</t>
  </si>
  <si>
    <t>1.1.1.02.99.999</t>
  </si>
  <si>
    <t>Proventi da tributi devoluti e regolati alle autonomie speciali</t>
  </si>
  <si>
    <t>1.1.1.03</t>
  </si>
  <si>
    <t>Imposta sul valore aggiunto (IVA) sugli scambi interni</t>
  </si>
  <si>
    <t>1.1.1.03.01</t>
  </si>
  <si>
    <t>Imposta sul valore aggiunto (IVA) sugli scambi interni riscossa a seguito dell'attività ordinaria di gestione</t>
  </si>
  <si>
    <t>1.1.1.03.01.001</t>
  </si>
  <si>
    <t>Imposta sul valore aggiunto (IVA) sugli scambi interni riscossa a seguito di attività di verifica e controllo</t>
  </si>
  <si>
    <t>1.1.1.03.01.002</t>
  </si>
  <si>
    <t>Imposta sul valore aggiunto (IVA) sulle importazioni</t>
  </si>
  <si>
    <t>1.1.1.03.02</t>
  </si>
  <si>
    <t>Imposta sul valore aggiunto (IVA) sulle importazioni riscossa a seguito dell'attività ordinaria di gestione</t>
  </si>
  <si>
    <t>1.1.1.03.02.001</t>
  </si>
  <si>
    <t>Imposta sul valore aggiunto (IVA) sulle importazioni riscossa a seguito di attività di verifica e controllo</t>
  </si>
  <si>
    <t>1.1.1.03.02.002</t>
  </si>
  <si>
    <t>Accisa sull'energia elettrica</t>
  </si>
  <si>
    <t>1.1.1.03.03</t>
  </si>
  <si>
    <t>Accisa sull'energia elettrica riscossa a seguito dell'attività ordinaria di gestione</t>
  </si>
  <si>
    <t>1.1.1.03.03.001</t>
  </si>
  <si>
    <t>Accisa sull'energia elettrica riscossa a seguito di attività di verifica e controllo</t>
  </si>
  <si>
    <t>1.1.1.03.03.002</t>
  </si>
  <si>
    <t>Accisa sui prodotti energetici</t>
  </si>
  <si>
    <t>1.1.1.03.04</t>
  </si>
  <si>
    <t>Accisa sui prodotti energetici riscossa a seguito dell'attività ordinaria di gestione</t>
  </si>
  <si>
    <t>1.1.1.03.04.001</t>
  </si>
  <si>
    <t>Accisa sui prodotti energetici riscossa a seguito di attività di verifica e controllo</t>
  </si>
  <si>
    <t>1.1.1.03.04.002</t>
  </si>
  <si>
    <r>
      <t>Accisa sull'alco</t>
    </r>
    <r>
      <rPr>
        <b/>
        <u/>
        <sz val="11"/>
        <color indexed="8"/>
        <rFont val="Calibri"/>
        <family val="2"/>
      </rPr>
      <t>le</t>
    </r>
    <r>
      <rPr>
        <b/>
        <sz val="11"/>
        <color indexed="8"/>
        <rFont val="Calibri"/>
        <family val="2"/>
      </rPr>
      <t xml:space="preserve"> e le bevande alcoliche</t>
    </r>
  </si>
  <si>
    <t>1.1.1.03.05</t>
  </si>
  <si>
    <r>
      <t>Accisa sull'alco</t>
    </r>
    <r>
      <rPr>
        <u/>
        <sz val="11"/>
        <color indexed="8"/>
        <rFont val="Calibri"/>
        <family val="2"/>
        <scheme val="minor"/>
      </rPr>
      <t>le</t>
    </r>
    <r>
      <rPr>
        <sz val="11"/>
        <color indexed="8"/>
        <rFont val="Calibri"/>
        <family val="2"/>
        <scheme val="minor"/>
      </rPr>
      <t xml:space="preserve"> e le bevande alcoliche riscossa a seguito dell'attività ordinaria di gestione</t>
    </r>
  </si>
  <si>
    <t>1.1.1.03.05.001</t>
  </si>
  <si>
    <r>
      <t>Accisa sull'alco</t>
    </r>
    <r>
      <rPr>
        <u/>
        <sz val="11"/>
        <color indexed="8"/>
        <rFont val="Calibri"/>
        <family val="2"/>
        <scheme val="minor"/>
      </rPr>
      <t>le</t>
    </r>
    <r>
      <rPr>
        <sz val="11"/>
        <color indexed="8"/>
        <rFont val="Calibri"/>
        <family val="2"/>
        <scheme val="minor"/>
      </rPr>
      <t xml:space="preserve"> e le bevande alcoliche riscossa a seguito di attività di verifica e controllo</t>
    </r>
  </si>
  <si>
    <t>1.1.1.03.05.002</t>
  </si>
  <si>
    <t>Imposta di registro</t>
  </si>
  <si>
    <t>1.1.1.03.07</t>
  </si>
  <si>
    <t>Imposta di registro riscossa a seguito dell'attività ordinaria di gestione</t>
  </si>
  <si>
    <t>1.1.1.03.07.001</t>
  </si>
  <si>
    <t>Imposta di registro riscossa a seguito di attività di verifica e controllo</t>
  </si>
  <si>
    <t>1.1.1.03.07.002</t>
  </si>
  <si>
    <t>Imposta di bollo</t>
  </si>
  <si>
    <t>1.1.1.03.08</t>
  </si>
  <si>
    <t>Imposta di bollo riscossa a seguito dell'attività ordinaria di gestione</t>
  </si>
  <si>
    <t>1.1.1.03.08.001</t>
  </si>
  <si>
    <t>Imposta di bollo riscossa a seguito di attività di verifica e controllo</t>
  </si>
  <si>
    <t>1.1.1.03.08.002</t>
  </si>
  <si>
    <t>Imposta ipotecaria</t>
  </si>
  <si>
    <t>1.1.1.03.09</t>
  </si>
  <si>
    <t>Imposta ipotecaria riscossa a seguito dell'attività ordinaria di gestione</t>
  </si>
  <si>
    <t>1.1.1.03.09.001</t>
  </si>
  <si>
    <t>Imposta ipotecaria riscossa a seguito di attività di verifica e controllo</t>
  </si>
  <si>
    <t>1.1.1.03.09.002</t>
  </si>
  <si>
    <t>Accisa sui tabacchi</t>
  </si>
  <si>
    <t>1.1.1.03.11</t>
  </si>
  <si>
    <t>Accisa sui tabacchi riscossa a seguito dell'attività ordinaria di gestione</t>
  </si>
  <si>
    <t>1.1.1.03.11.001</t>
  </si>
  <si>
    <t>Accisa sui tabacchi riscossa a seguito di attività di verifica e controllo</t>
  </si>
  <si>
    <t>1.1.1.03.11.002</t>
  </si>
  <si>
    <t>Imposta di consumo su oli lubrificanti e bitumi di petrolio</t>
  </si>
  <si>
    <t>1.1.1.03.12</t>
  </si>
  <si>
    <t>Imposta di consumo su oli lubrificanti e bitumi di petrolio riscossa a seguito dell'attività ordinaria di gestione</t>
  </si>
  <si>
    <t>1.1.1.03.12.001</t>
  </si>
  <si>
    <t>Imposta di consumo su oli lubrificanti e bitumi di petrolio riscossa a seguito di attività di verifica e controllo</t>
  </si>
  <si>
    <t>1.1.1.03.12.002</t>
  </si>
  <si>
    <t>Imposta unica sui concorsi pronostici e sulle scommesse</t>
  </si>
  <si>
    <t>1.1.1.03.13</t>
  </si>
  <si>
    <t>Imposta unica sui concorsi pronostici e sulle scommesse riscossa a seguito dell'attività ordinaria di gestione</t>
  </si>
  <si>
    <t>1.1.1.03.13.001</t>
  </si>
  <si>
    <t>Imposta unica sui concorsi pronostici e sulle scommesse riscossa a seguito di attività di verifica e controllo</t>
  </si>
  <si>
    <t>1.1.1.03.13.002</t>
  </si>
  <si>
    <t>Proventi da lotto, lotterie e altri giochi</t>
  </si>
  <si>
    <t>1.1.1.03.14</t>
  </si>
  <si>
    <t>Proventi da lotto, lotterie e altri giochi riscossi a seguito dell'attività ordinaria di gestione</t>
  </si>
  <si>
    <t>1.1.1.03.14.001</t>
  </si>
  <si>
    <t>Proventi da lotto, lotterie e altri giochi riscossi a seguito di attività di verifica e controllo</t>
  </si>
  <si>
    <t>1.1.1.03.14.002</t>
  </si>
  <si>
    <t>1.1.1.03.20</t>
  </si>
  <si>
    <t>1.1.1.03.20.001</t>
  </si>
  <si>
    <t>1.1.1.03.20.002</t>
  </si>
  <si>
    <t>Ritenute sugli interessi e su altri redditi da capitale</t>
  </si>
  <si>
    <t>1.1.1.03.21</t>
  </si>
  <si>
    <t>Ritenute sugli interessi e su altri redditi da capitale riscosse a seguito dell'attività ordinaria di gestione</t>
  </si>
  <si>
    <t>1.1.1.03.21.001</t>
  </si>
  <si>
    <t>Ritenute sugli interessi e su altri redditi da capitale riscosse a seguito di attività di verifica e controllo</t>
  </si>
  <si>
    <t>1.1.1.03.21.002</t>
  </si>
  <si>
    <t>Ritenute e imposte sostitutive sugli utili distribuiti dalle società di capitali</t>
  </si>
  <si>
    <t>1.1.1.03.22</t>
  </si>
  <si>
    <t>Ritenute e imposte sostitutive sugli utili distribuiti dalle società di capitali riscosse a seguito dell'attività ordinaria di gestione</t>
  </si>
  <si>
    <t>1.1.1.03.22.001</t>
  </si>
  <si>
    <t>Ritenute e imposte sostitutive sugli utili distribuiti dalle società di capitali riscosse a seguito di attività di verifica e controllo</t>
  </si>
  <si>
    <t>1.1.1.03.22.002</t>
  </si>
  <si>
    <t>1.1.1.03.24</t>
  </si>
  <si>
    <t>1.1.1.03.24.001</t>
  </si>
  <si>
    <t>1.1.1.03.24.002</t>
  </si>
  <si>
    <t>Imposta sul reddito delle persone fisiche (ex IRPEF)</t>
  </si>
  <si>
    <t>1.1.1.03.25</t>
  </si>
  <si>
    <t>Imposta sul reddito delle persone fisiche (ex IRPEF) riscossa a seguito dell'attività ordinaria di gestione</t>
  </si>
  <si>
    <t>1.1.1.03.25.001</t>
  </si>
  <si>
    <t>Imposta sul reddito delle persone fisiche (ex IRPEF) riscossa a seguito di attività di verifica e controllo</t>
  </si>
  <si>
    <t>1.1.1.03.25.002</t>
  </si>
  <si>
    <t>Imposta sul reddito delle società (ex IRPEG)</t>
  </si>
  <si>
    <t>1.1.1.03.26</t>
  </si>
  <si>
    <t>Imposta sul reddito delle società (ex IRPEG) riscosse a seguito dell'attività ordinaria di gestione</t>
  </si>
  <si>
    <t>1.1.1.03.26.001</t>
  </si>
  <si>
    <t>Imposta sul reddito delle società (ex IRPEG) riscosse a seguito di attività di verifica e controllo</t>
  </si>
  <si>
    <t>1.1.1.03.26.002</t>
  </si>
  <si>
    <t>Imposte sostitutive su risparmio gestito</t>
  </si>
  <si>
    <t>1.1.1.03.27</t>
  </si>
  <si>
    <t>Imposte sostitutive su risparmio gestito riscosse a seguito dell'attività ordinaria di gestione</t>
  </si>
  <si>
    <t>1.1.1.03.27.001</t>
  </si>
  <si>
    <t>Imposte sostitutive su risparmio gestito riscosse a seguito di attività di verifica e controllo</t>
  </si>
  <si>
    <t>1.1.1.03.27.002</t>
  </si>
  <si>
    <t>Imposta sostitutiva in materia di conferimenti di aziende, fusioni e scissioni</t>
  </si>
  <si>
    <t>1.1.1.03.28</t>
  </si>
  <si>
    <t>Imposta sostitutiva in materia di conferimenti di aziende, fusioni e scissioni riscossa a seguito dell'attività ordinaria di gestione</t>
  </si>
  <si>
    <t>1.1.1.03.28.001</t>
  </si>
  <si>
    <t>Imposta sostitutiva in materia di conferimenti di aziende, fusioni e scissioni riscossa a seguito di attività di verifica e controllo</t>
  </si>
  <si>
    <t>1.1.1.03.28.002</t>
  </si>
  <si>
    <t>Imposta municipale propria riservata all'erario</t>
  </si>
  <si>
    <t>1.1.1.03.29</t>
  </si>
  <si>
    <t>Imposta municipale propria riservata all'erario riscossa a seguito dell'attività ordinaria di gestione</t>
  </si>
  <si>
    <t>1.1.1.03.29.001</t>
  </si>
  <si>
    <t>Imposta municipale propria riservata all'erario riscossa a seguito di attività di verifica e controllo</t>
  </si>
  <si>
    <t>1.1.1.03.29.002</t>
  </si>
  <si>
    <t>Imposta patrimoniale sul valore degli immobili situati all'estero</t>
  </si>
  <si>
    <t>1.1.1.03.30</t>
  </si>
  <si>
    <t>Imposta patrimoniale sul valore degli immobili situati all'estero riscossa a seguito dell'attività ordinaria di gestione</t>
  </si>
  <si>
    <t>1.1.1.03.30.001</t>
  </si>
  <si>
    <t>Imposta patrimoniale sul valore degli immobili situati all'estero riscossa a seguito di attività di verifica e controllo</t>
  </si>
  <si>
    <t>1.1.1.03.30.002</t>
  </si>
  <si>
    <t>Imposta sulle riserve matematiche delle imprese di assicurazione</t>
  </si>
  <si>
    <t>1.1.1.03.31</t>
  </si>
  <si>
    <t>Imposta sulle riserve matematiche delle imprese di assicurazione riscossa a seguito dell'attività ordinaria di gestione</t>
  </si>
  <si>
    <t>1.1.1.03.31.001</t>
  </si>
  <si>
    <t>Imposta sulle riserve matematiche delle imprese di assicurazione riscossa a seguito di attività di verifica e controllo</t>
  </si>
  <si>
    <t>1.1.1.03.31.002</t>
  </si>
  <si>
    <t>Imposta sul valore delle attività finanziarie detenute all'estero dalle persone fisiche residenti nel territorio dello stato</t>
  </si>
  <si>
    <t>1.1.1.03.32</t>
  </si>
  <si>
    <t>Imposta sul valore delle attività finanziarie detenute all'estero dalle persone fisiche residenti nel territorio dello stato riscossa a seguito dell'attività ordinaria di gestione</t>
  </si>
  <si>
    <t>1.1.1.03.32.001</t>
  </si>
  <si>
    <t>Imposta sul valore delle attività finanziarie detenute all'estero dalle persone fisiche residenti nel territorio dello stato riscossa a seguito di attività di verifica e controllo</t>
  </si>
  <si>
    <t>1.1.1.03.32.002</t>
  </si>
  <si>
    <t>Imposta sulle plusvalenze da cessione di attività finanziarie</t>
  </si>
  <si>
    <t>1.1.1.03.33</t>
  </si>
  <si>
    <t>Imposta sulle plusvalenze da cessione di attività finanziarie riscossa a seguito dell'attività ordinaria di gestione</t>
  </si>
  <si>
    <t>1.1.1.03.33.001</t>
  </si>
  <si>
    <t>Imposta sulle plusvalenze da cessione di attività finanziarie riscossa a seguito di attività di verifica e controllo</t>
  </si>
  <si>
    <t>1.1.1.03.33.002</t>
  </si>
  <si>
    <t>Imposta sostitutiva delle imposte sui redditi su plusvalenze da cessione a titolo oneroso di azioni e di altri rapporti partecipativi</t>
  </si>
  <si>
    <t>1.1.1.03.34</t>
  </si>
  <si>
    <t>Imposta sostitutiva delle imposte sui redditi su plusvalenze da cessione a titolo oneroso di azioni e di altri rapporti partecipativi riscossa a seguito dell'attività ordinaria di gestione</t>
  </si>
  <si>
    <t>1.1.1.03.34.001</t>
  </si>
  <si>
    <t>Imposta sostitutiva delle imposte sui redditi su plusvalenze da cessione a titolo oneroso di azioni e di altri rapporti partecipativi riscossa a seguito di attività di verifica e controllo</t>
  </si>
  <si>
    <t>1.1.1.03.34.002</t>
  </si>
  <si>
    <t>Imposte su assicurazione vita</t>
  </si>
  <si>
    <t>1.1.1.03.35</t>
  </si>
  <si>
    <t>Imposte su assicurazione vita riscosse a seguito dell'attività ordinaria di gestione</t>
  </si>
  <si>
    <t>1.1.1.03.35.001</t>
  </si>
  <si>
    <t>Imposte su assicurazione vita riscosse a seguito di attività di verifica e controllo</t>
  </si>
  <si>
    <t>1.1.1.03.35.002</t>
  </si>
  <si>
    <t>Imposta erariale sugli aeromobili privati</t>
  </si>
  <si>
    <t>1.1.1.03.36</t>
  </si>
  <si>
    <t>Imposta erariale sugli aeromobili privati riscossa a seguito dell'attività ordinaria di gestione</t>
  </si>
  <si>
    <t>1.1.1.03.36.001</t>
  </si>
  <si>
    <t>Imposta erariale sugli aeromobili privati riscossa a seguito di attività di verifica e controllo</t>
  </si>
  <si>
    <t>1.1.1.03.36.002</t>
  </si>
  <si>
    <t>Imposta sulle assicurazioni</t>
  </si>
  <si>
    <t>1.1.1.03.37</t>
  </si>
  <si>
    <t>Imposta sulle assicurazioni riscossa a seguito dell'attività ordinaria di gestione</t>
  </si>
  <si>
    <t>1.1.1.03.37.001</t>
  </si>
  <si>
    <t>Imposta sulle assicurazioni riscossa a seguito di attività di verifica e controllo</t>
  </si>
  <si>
    <t>1.1.1.03.37.002</t>
  </si>
  <si>
    <t>Imposta sul gas naturale</t>
  </si>
  <si>
    <t>1.1.1.03.38</t>
  </si>
  <si>
    <t>Imposta sul gas naturale riscossa a seguito dell'attività ordinaria di gestione</t>
  </si>
  <si>
    <t>1.1.1.03.38.001</t>
  </si>
  <si>
    <t>Imposta sul gas naturale riscossa a seguito di attività di verifica e controllo</t>
  </si>
  <si>
    <t>1.1.1.03.38.002</t>
  </si>
  <si>
    <t>Imposta sugli intrattenimenti</t>
  </si>
  <si>
    <t>1.1.1.03.39</t>
  </si>
  <si>
    <t>Imposta sugli intrattenimenti riscossa a seguito dell'attività ordinaria di gestione</t>
  </si>
  <si>
    <t>1.1.1.03.39.001</t>
  </si>
  <si>
    <t>Imposta sugli intrattenimenti riscossa a seguito di attività di verifica e controllo</t>
  </si>
  <si>
    <t>1.1.1.03.39.002</t>
  </si>
  <si>
    <t>Tassa sulle concessioni governative</t>
  </si>
  <si>
    <t>1.1.1.03.40</t>
  </si>
  <si>
    <t>Tassa sulle concessioni governative riscossa a seguito dell'attività ordinaria di gestione</t>
  </si>
  <si>
    <t>1.1.1.03.40.001</t>
  </si>
  <si>
    <t>Tassa sulle concessioni governative riscossa a seguito di attività di verifica e controllo</t>
  </si>
  <si>
    <t>1.1.1.03.40.002</t>
  </si>
  <si>
    <t>Tassa sulle emissioni di anidride solforosa</t>
  </si>
  <si>
    <t>1.1.1.03.41</t>
  </si>
  <si>
    <t>Tassa sulle emissioni di anidride solforosa riscossa a seguito dell'attività ordinaria di gestione</t>
  </si>
  <si>
    <t>1.1.1.03.41.001</t>
  </si>
  <si>
    <t>Tassa sulle emissioni di anidride solforosa riscossa a seguito di attività di verifica e controllo</t>
  </si>
  <si>
    <t>1.1.1.03.41.002</t>
  </si>
  <si>
    <t>Canone radiotelevisivo</t>
  </si>
  <si>
    <t>1.1.1.03.42</t>
  </si>
  <si>
    <t>Canone radiotelevisivo riscosso a seguito dell'attività ordinaria di gestione</t>
  </si>
  <si>
    <t>1.1.1.03.42.001</t>
  </si>
  <si>
    <t>Canone radiotelevisivo riscosso a seguito di attività di verifica e controllo</t>
  </si>
  <si>
    <t>1.1.1.03.42.002</t>
  </si>
  <si>
    <t>Diritti catastali</t>
  </si>
  <si>
    <t>1.1.1.03.43</t>
  </si>
  <si>
    <t>Diritti catastali riscossi a seguito dell'attività ordinaria di gestione</t>
  </si>
  <si>
    <t>1.1.1.03.43.001</t>
  </si>
  <si>
    <t>Diritti catastali riscossi a seguito di attività di verifica e controllo</t>
  </si>
  <si>
    <t>1.1.1.03.43.002</t>
  </si>
  <si>
    <t>Proventi della vendita di denaturanti e contrassegni di Stato</t>
  </si>
  <si>
    <t>1.1.1.03.44</t>
  </si>
  <si>
    <t>Proventi della vendita di denaturanti e contrassegni di Stato riscossi a seguito dell'attività ordinaria di gestione</t>
  </si>
  <si>
    <t>1.1.1.03.44.001</t>
  </si>
  <si>
    <t>Proventi della vendita di denaturanti e contrassegni di Stato riscossi a seguito di attività di verifica e controllo</t>
  </si>
  <si>
    <t>1.1.1.03.44.002</t>
  </si>
  <si>
    <t>Proventi vari dei Monopoli di Stato</t>
  </si>
  <si>
    <t>1.1.1.03.45</t>
  </si>
  <si>
    <t>Proventi vari dei Monopoli di Stato riscossi a seguito dell'attività ordinaria di gestione</t>
  </si>
  <si>
    <t>1.1.1.03.45.001</t>
  </si>
  <si>
    <t>Proventi vari dei Monopoli di Stato riscossi a seguito di attività di verifica e controllo</t>
  </si>
  <si>
    <t>1.1.1.03.45.002</t>
  </si>
  <si>
    <t xml:space="preserve">Imposte sulle successioni e donazioni </t>
  </si>
  <si>
    <t>1.1.1.03.46</t>
  </si>
  <si>
    <t>Imposte sulle successioni e donazioni riscosse a seguito dell'attività ordinaria di gestione</t>
  </si>
  <si>
    <t>1.1.1.03.46.001</t>
  </si>
  <si>
    <t>Imposte sulle successioni e donazioni riscosse a seguito di attività di verifica e controllo</t>
  </si>
  <si>
    <t>1.1.1.03.46.002</t>
  </si>
  <si>
    <t>1.1.1.03.47</t>
  </si>
  <si>
    <t>Tassa di circolazione dei veicoli a motore (tassa automobilistica) riscossa a seguito dell'attività ordinaria di gestione</t>
  </si>
  <si>
    <t>1.1.1.03.47.001</t>
  </si>
  <si>
    <t>Tassa di circolazione dei veicoli a motore (tassa automobilistica) riscossa a seguito di attività di verifica e controllo</t>
  </si>
  <si>
    <t>1.1.1.03.47.002</t>
  </si>
  <si>
    <t>Accisa sulla benzina per autotrazione - non sanità</t>
  </si>
  <si>
    <t>1.1.1.03.48</t>
  </si>
  <si>
    <t>Accisa sulla benzina per autotrazione - non sanità riscossa a seguito dell'attività ordinaria di gestione</t>
  </si>
  <si>
    <t>1.1.1.03.48.001</t>
  </si>
  <si>
    <t>Accisa sulla benzina per autotrazione - non sanità riscossa a seguito di attività di verifica e controllo</t>
  </si>
  <si>
    <t>1.1.1.03.48.002</t>
  </si>
  <si>
    <t>Accisa sul gasolio</t>
  </si>
  <si>
    <t>1.1.1.03.49</t>
  </si>
  <si>
    <t>Accisa sul gasolio riscossa a seguito dell'attività ordinaria di gestione</t>
  </si>
  <si>
    <t>1.1.1.03.49.001</t>
  </si>
  <si>
    <t>Accisa sul gasolio riscossa a seguito di attività di verifica e controllo</t>
  </si>
  <si>
    <t>1.1.1.03.49.002</t>
  </si>
  <si>
    <t>Imposta sostitutiva dell'IRPEF e dell'imposta di registro e di bollo sulle locazioni di immobili per finalità abitative (cedolare secca)</t>
  </si>
  <si>
    <t>1.1.1.03.50</t>
  </si>
  <si>
    <t>Imposta sostitutiva dell'IRPEF e dell'imposta di registro e di bollo sulle locazioni di immobili per finalità abitative (cedolare secca) riscossa a seguito dell'attività ordinaria di gestione</t>
  </si>
  <si>
    <t>1.1.1.03.50.001</t>
  </si>
  <si>
    <t>Imposta sostitutiva dell'IRPEF e dell'imposta di registro e di bollo sulle locazioni di immobili per finalità abitative (cedolare secca) riscossa a seguito di attività di verifica e controllo</t>
  </si>
  <si>
    <t>1.1.1.03.50.002</t>
  </si>
  <si>
    <t>1.1.1.03.97</t>
  </si>
  <si>
    <t>1.1.1.03.97.001</t>
  </si>
  <si>
    <t>1.1.1.03.97.002</t>
  </si>
  <si>
    <t>1.1.1.03.98</t>
  </si>
  <si>
    <t>1.1.1.03.98.001</t>
  </si>
  <si>
    <t>1.1.1.03.98.002</t>
  </si>
  <si>
    <t>Altri tributi devoluti e regolati alle autonomie speciali n.a.c.</t>
  </si>
  <si>
    <t>1.1.1.03.99</t>
  </si>
  <si>
    <t>Altri tributi devoluti e regolati alle autonomie speciali n.a.c. riscossi a seguito dell'attività ordinaria di gestione</t>
  </si>
  <si>
    <t>1.1.1.03.99.001</t>
  </si>
  <si>
    <t>Altri tributi devoluti e regolati alle autonomie speciali n.a.c. riscossi a seguito di attività di verifica e controllo</t>
  </si>
  <si>
    <t>1.1.1.03.99.002</t>
  </si>
  <si>
    <t>Proventi da compartecipazioni da tributi</t>
  </si>
  <si>
    <t>1.1.1.04</t>
  </si>
  <si>
    <t>Compartecipazione IVA a Regioni - non Sanità</t>
  </si>
  <si>
    <t>1.1.1.04.01</t>
  </si>
  <si>
    <t>1.1.1.04.01.001</t>
  </si>
  <si>
    <t>Addizionale regionale alla compartecipazione IVA</t>
  </si>
  <si>
    <t>1.1.1.04.02</t>
  </si>
  <si>
    <t>1.1.1.04.02.001</t>
  </si>
  <si>
    <t>Compartecipazione al bollo auto</t>
  </si>
  <si>
    <t>1.1.1.04.03</t>
  </si>
  <si>
    <t>1.1.1.04.03.001</t>
  </si>
  <si>
    <t>Compartecipazione al gasolio</t>
  </si>
  <si>
    <t>1.1.1.04.04</t>
  </si>
  <si>
    <t>1.1.1.04.04.001</t>
  </si>
  <si>
    <t>Compartecipazione IVA ai Comuni</t>
  </si>
  <si>
    <t>1.1.1.04.05</t>
  </si>
  <si>
    <t>1.1.1.04.05.001</t>
  </si>
  <si>
    <t>Compartecipazione IRPEF ai Comuni</t>
  </si>
  <si>
    <t>1.1.1.04.06</t>
  </si>
  <si>
    <t>1.1.1.04.06.001</t>
  </si>
  <si>
    <t>Compartecipazione IRPEF alle Province</t>
  </si>
  <si>
    <t>1.1.1.04.07</t>
  </si>
  <si>
    <t>1.1.1.04.07.001</t>
  </si>
  <si>
    <t>Tributo provinciale deposito in discarica dei rifiuti solidi</t>
  </si>
  <si>
    <t>1.1.1.04.08</t>
  </si>
  <si>
    <t>1.1.1.04.08.001</t>
  </si>
  <si>
    <t>Compartecipazioni accise benzina e gasolio destinate ad alimentare il Fondo Nazionale Trasporti di cui all'art.16 bis del DL 95/2012</t>
  </si>
  <si>
    <t>1.1.1.04.09</t>
  </si>
  <si>
    <t>1.1.1.04.09.001</t>
  </si>
  <si>
    <t>Altre compartecipazioni di imposte a Regioni non destinati al finanziamento della spesa sanitaria</t>
  </si>
  <si>
    <t>1.1.1.04.97</t>
  </si>
  <si>
    <t>1.1.1.04.97.999</t>
  </si>
  <si>
    <t>Altre compartecipazioni alle province n.a.c.</t>
  </si>
  <si>
    <t>1.1.1.04.98</t>
  </si>
  <si>
    <t>1.1.1.04.98.999</t>
  </si>
  <si>
    <t>Altre compartecipazioni a comuni n.a.c.</t>
  </si>
  <si>
    <t>1.1.1.04.99</t>
  </si>
  <si>
    <t>1.1.1.04.99.999</t>
  </si>
  <si>
    <t>Proventi da imposte in conto capitale</t>
  </si>
  <si>
    <t>1.1.1.05</t>
  </si>
  <si>
    <t>Condoni edilizi e sanatoria opere edilizie abusive</t>
  </si>
  <si>
    <t>1.1.1.05.01</t>
  </si>
  <si>
    <t>1.1.1.05.01.001</t>
  </si>
  <si>
    <t>Altre imposte in conto capitale relative a condoni e sanatorie n.a.c.</t>
  </si>
  <si>
    <t>1.1.1.05.02</t>
  </si>
  <si>
    <t>1.1.1.05.02.001</t>
  </si>
  <si>
    <t>Altre imposte in conto capitale n.a.c.</t>
  </si>
  <si>
    <t>1.1.1.05.99</t>
  </si>
  <si>
    <t>1.1.1.05.99.999</t>
  </si>
  <si>
    <t>Proventi da Fondi perequativi</t>
  </si>
  <si>
    <t>1.1.3</t>
  </si>
  <si>
    <t>Fondi perequativi da Amministrazioni Centrali</t>
  </si>
  <si>
    <t>1.1.3.01</t>
  </si>
  <si>
    <t>Fondi perequativi dallo Stato</t>
  </si>
  <si>
    <t>1.1.3.01.01</t>
  </si>
  <si>
    <t>1.1.3.01.01.001</t>
  </si>
  <si>
    <t>Fondo perequativo dallo Stato - Sanità</t>
  </si>
  <si>
    <t>1.1.3.01.02</t>
  </si>
  <si>
    <t>1.1.3.01.02.001</t>
  </si>
  <si>
    <t>Fondi perequativi da Amministrazioni Locali</t>
  </si>
  <si>
    <t>1.1.3.02</t>
  </si>
  <si>
    <t>Fondi perequativi dalla Regione o Provincia autonoma</t>
  </si>
  <si>
    <t>1.1.3.02.01</t>
  </si>
  <si>
    <t>1.1.3.02.01.001</t>
  </si>
  <si>
    <t>Ricavi delle vendite e delle prestazioni e proventi da servizi pubblici</t>
  </si>
  <si>
    <t>1.2</t>
  </si>
  <si>
    <t>Ricavi dalla vendita di beni</t>
  </si>
  <si>
    <t>1.2.1</t>
  </si>
  <si>
    <t>1.2.1.01</t>
  </si>
  <si>
    <t>Ricavi dalla vendita di beni di consumo</t>
  </si>
  <si>
    <t>1.2.1.01.01</t>
  </si>
  <si>
    <t>1.2.1.01.01.001</t>
  </si>
  <si>
    <t>6.4.1.0.0</t>
  </si>
  <si>
    <t>Ricavi dalla vendita di medicinali e altri beni di consumo sanitario</t>
  </si>
  <si>
    <t>1.2.1.01.02</t>
  </si>
  <si>
    <t>1.2.1.01.02.001</t>
  </si>
  <si>
    <t>Ricavi dalla vendita di beni floreali e faunistici</t>
  </si>
  <si>
    <t>1.2.1.01.03</t>
  </si>
  <si>
    <t>1.2.1.01.03.001</t>
  </si>
  <si>
    <t>Ricavi da energia, acqua, gas e riscaldamento</t>
  </si>
  <si>
    <t>1.2.1.01.04</t>
  </si>
  <si>
    <t>1.2.1.01.04.001</t>
  </si>
  <si>
    <t>Ricavi da vendita di riviste e pubblicazioni</t>
  </si>
  <si>
    <t>1.2.1.01.06</t>
  </si>
  <si>
    <t>1.2.1.01.06.001</t>
  </si>
  <si>
    <t>Ricavi da sfruttamento brevetti</t>
  </si>
  <si>
    <t>1.2.1.01.07</t>
  </si>
  <si>
    <t>1.2.1.01.07.001</t>
  </si>
  <si>
    <t>Ricavi da vendita di beni n.a.c.</t>
  </si>
  <si>
    <t>1.2.1.01.99</t>
  </si>
  <si>
    <t>Proventi da vendita di beni n.a.c.</t>
  </si>
  <si>
    <t>1.2.1.01.99.001</t>
  </si>
  <si>
    <t>Ricavi dalla vendita di servizi</t>
  </si>
  <si>
    <t>1.2.2</t>
  </si>
  <si>
    <t>1.2.2.01</t>
  </si>
  <si>
    <t>Ricavi da alberghi</t>
  </si>
  <si>
    <t>1.2.2.01.01</t>
  </si>
  <si>
    <t>1.2.2.01.01.001</t>
  </si>
  <si>
    <t>6.4.2.0.0</t>
  </si>
  <si>
    <t>Ricavi da asili nido</t>
  </si>
  <si>
    <t>1.2.2.01.02</t>
  </si>
  <si>
    <t>1.2.2.01.02.001</t>
  </si>
  <si>
    <t>Ricavi da convitti, colonie, ostelli, stabilimenti termali</t>
  </si>
  <si>
    <t>1.2.2.01.03</t>
  </si>
  <si>
    <t>1.2.2.01.03.001</t>
  </si>
  <si>
    <t>Ricavi da corsi extrascolastici</t>
  </si>
  <si>
    <t>1.2.2.01.04</t>
  </si>
  <si>
    <t>1.2.2.01.04.001</t>
  </si>
  <si>
    <t>Ricavi da giardini zoologici</t>
  </si>
  <si>
    <t>1.2.2.01.05</t>
  </si>
  <si>
    <t>1.2.2.01.05.001</t>
  </si>
  <si>
    <t>Ricavi da impianti sportivi</t>
  </si>
  <si>
    <t>1.2.2.01.06</t>
  </si>
  <si>
    <t>1.2.2.01.06.001</t>
  </si>
  <si>
    <t>Ricavi da mattatoi</t>
  </si>
  <si>
    <t>1.2.2.01.07</t>
  </si>
  <si>
    <t>1.2.2.01.07.001</t>
  </si>
  <si>
    <t>Ricavi da mense</t>
  </si>
  <si>
    <t>1.2.2.01.08</t>
  </si>
  <si>
    <t>1.2.2.01.08.001</t>
  </si>
  <si>
    <t>Ricavi da mercati e fiere</t>
  </si>
  <si>
    <t>1.2.2.01.09</t>
  </si>
  <si>
    <t>1.2.2.01.09.001</t>
  </si>
  <si>
    <t>Ricavi da pesa pubblica</t>
  </si>
  <si>
    <t>1.2.2.01.10</t>
  </si>
  <si>
    <t>1.2.2.01.10.001</t>
  </si>
  <si>
    <t>Ricavi da servizi turistici</t>
  </si>
  <si>
    <t>1.2.2.01.11</t>
  </si>
  <si>
    <t>1.2.2.01.11.001</t>
  </si>
  <si>
    <t>Ricavi da spurgo pozzi neri</t>
  </si>
  <si>
    <t>1.2.2.01.12</t>
  </si>
  <si>
    <t>1.2.2.01.12.001</t>
  </si>
  <si>
    <t>Ricavi da teatri, musei, spettacoli, mostre</t>
  </si>
  <si>
    <t>1.2.2.01.13</t>
  </si>
  <si>
    <t>1.2.2.01.13.001</t>
  </si>
  <si>
    <t>Ricavi da trasporti funebri, pompe funebri, illuminazione votiva</t>
  </si>
  <si>
    <t>1.2.2.01.14</t>
  </si>
  <si>
    <t>1.2.2.01.14.001</t>
  </si>
  <si>
    <t>Ricavi da trasporto carni macellate</t>
  </si>
  <si>
    <t>1.2.2.01.15</t>
  </si>
  <si>
    <t>1.2.2.01.15.001</t>
  </si>
  <si>
    <t>Ricavi da trasporto scolastico</t>
  </si>
  <si>
    <t>1.2.2.01.16</t>
  </si>
  <si>
    <t>1.2.2.01.16.001</t>
  </si>
  <si>
    <t>Ricavi da strutture residenziali per anziani</t>
  </si>
  <si>
    <t>1.2.2.01.17</t>
  </si>
  <si>
    <t>1.2.2.01.17.001</t>
  </si>
  <si>
    <t>Ricavi dall'uso di locali adibiti stabilmente ed esclusivamente a riunioni non istituzionali</t>
  </si>
  <si>
    <t>1.2.2.01.18</t>
  </si>
  <si>
    <t>1.2.2.01.18.001</t>
  </si>
  <si>
    <t>Ricavi da bagni pubblici</t>
  </si>
  <si>
    <t>1.2.2.01.19</t>
  </si>
  <si>
    <t>1.2.2.01.19.001</t>
  </si>
  <si>
    <t>Ricavi da parcheggi custoditi e parchimetri </t>
  </si>
  <si>
    <t>1.2.2.01.20</t>
  </si>
  <si>
    <t>1.2.2.01.20.001</t>
  </si>
  <si>
    <t>Tariffa smaltimento rifiuti solidi urbani</t>
  </si>
  <si>
    <t>1.2.2.01.21</t>
  </si>
  <si>
    <t>1.2.2.01.21.001</t>
  </si>
  <si>
    <t>Accesso a banche dati e a pubblicazioni on line</t>
  </si>
  <si>
    <t>1.2.2.01.22</t>
  </si>
  <si>
    <t>1.2.2.01.22.001</t>
  </si>
  <si>
    <t>Vendita di servizi per formazione e addestramento</t>
  </si>
  <si>
    <t>1.2.2.01.23</t>
  </si>
  <si>
    <t>1.2.2.01.23.001</t>
  </si>
  <si>
    <t>Servizi sanitari</t>
  </si>
  <si>
    <t>1.2.2.01.24</t>
  </si>
  <si>
    <t>1.2.2.01.24.001</t>
  </si>
  <si>
    <t>Ricavi da mobilità sanitaria attiva</t>
  </si>
  <si>
    <t>1.2.2.01.25</t>
  </si>
  <si>
    <t>Entrate per mobilità sanitaria attiva</t>
  </si>
  <si>
    <t>1.2.2.01.25.001</t>
  </si>
  <si>
    <t>Licenze d'uso per software</t>
  </si>
  <si>
    <t>1.2.2.01.26</t>
  </si>
  <si>
    <t>1.2.2.01.26.001</t>
  </si>
  <si>
    <t>Consulenze</t>
  </si>
  <si>
    <t>1.2.2.01.27</t>
  </si>
  <si>
    <t>1.2.2.01.27.001</t>
  </si>
  <si>
    <t>Servizi informatici</t>
  </si>
  <si>
    <t>1.2.2.01.28</t>
  </si>
  <si>
    <t>1.2.2.01.28.001</t>
  </si>
  <si>
    <t>Servizi di copia e stampa</t>
  </si>
  <si>
    <t>1.2.2.01.29</t>
  </si>
  <si>
    <t>1.2.2.01.29.001</t>
  </si>
  <si>
    <t>Servizi ispettivi e di controlli</t>
  </si>
  <si>
    <t>1.2.2.01.30</t>
  </si>
  <si>
    <t>1.2.2.01.30.001</t>
  </si>
  <si>
    <t>Servizi di arbitrato e collaudi</t>
  </si>
  <si>
    <t>1.2.2.01.31</t>
  </si>
  <si>
    <t>1.2.2.01.31.001</t>
  </si>
  <si>
    <t>Diritti di segreteria e rogito</t>
  </si>
  <si>
    <t>1.2.2.01.32</t>
  </si>
  <si>
    <t>1.2.2.01.32.001</t>
  </si>
  <si>
    <t>Rilascio documenti e diritti di cancelleria</t>
  </si>
  <si>
    <t>1.2.2.01.33</t>
  </si>
  <si>
    <t>1.2.2.01.33.001</t>
  </si>
  <si>
    <t>Ricavi da autorizzazioni</t>
  </si>
  <si>
    <t>1.2.2.01.35</t>
  </si>
  <si>
    <t>1.2.2.01.35.001</t>
  </si>
  <si>
    <t>Ricavi da attività di monitoraggio e controllo ambientale</t>
  </si>
  <si>
    <t>1.2.2.01.36</t>
  </si>
  <si>
    <t>1.2.2.01.36.001</t>
  </si>
  <si>
    <t>Ricavi da quote associative</t>
  </si>
  <si>
    <t>1.2.2.01.37</t>
  </si>
  <si>
    <t>Proventi da quote associative</t>
  </si>
  <si>
    <t>1.2.2.01.37.001</t>
  </si>
  <si>
    <t>Ricavi da analisi e studi nel campo della ricerca</t>
  </si>
  <si>
    <t>1.2.2.01.38</t>
  </si>
  <si>
    <t>1.2.2.01.38.001</t>
  </si>
  <si>
    <t>Ricavi dallo svolgimento dell' attività di certificazione</t>
  </si>
  <si>
    <t>1.2.2.01.39</t>
  </si>
  <si>
    <t>1.2.2.01.39.001</t>
  </si>
  <si>
    <t>Ricavi per organizzazione convegni</t>
  </si>
  <si>
    <t>1.2.2.01.40</t>
  </si>
  <si>
    <t>1.2.2.01.40.001</t>
  </si>
  <si>
    <t>Ricavi per lo smaltimento di rifiuti tossico-nocivi e altri materiali</t>
  </si>
  <si>
    <t>1.2.2.01.41</t>
  </si>
  <si>
    <t>1.2.2.01.41.001</t>
  </si>
  <si>
    <t>Ricavi per traffico e trasporto passeggeri e utenti</t>
  </si>
  <si>
    <t>1.2.2.01.43</t>
  </si>
  <si>
    <t>1.2.2.01.43.001</t>
  </si>
  <si>
    <t>Ricavi da servizi n.a.c.</t>
  </si>
  <si>
    <t>1.2.2.01.99</t>
  </si>
  <si>
    <t>1.2.2.01.99.999</t>
  </si>
  <si>
    <t>Ricavi derivanti dalla gestione dei beni</t>
  </si>
  <si>
    <t>1.2.4</t>
  </si>
  <si>
    <t>Ricavi da canoni, concessioni, diritti reali di godimento e servitù onerose</t>
  </si>
  <si>
    <t>1.2.4.01</t>
  </si>
  <si>
    <t>Ricavi da diritti reali di godimento e servitù onerose</t>
  </si>
  <si>
    <t>1.2.4.01.01</t>
  </si>
  <si>
    <t>1.2.4.01.01.001</t>
  </si>
  <si>
    <t>Ricavi da canone occupazione spazi e aree pubbliche</t>
  </si>
  <si>
    <t>1.2.4.01.02</t>
  </si>
  <si>
    <t>1.2.4.01.02.001</t>
  </si>
  <si>
    <t>Proventi da concessioni su beni</t>
  </si>
  <si>
    <t>1.2.4.01.03</t>
  </si>
  <si>
    <t>1.2.4.01.03.001</t>
  </si>
  <si>
    <t>Fitti, noleggi e locazioni</t>
  </si>
  <si>
    <t>1.2.4.02</t>
  </si>
  <si>
    <t>Fitti di terreni e diritti di sfruttamento di giacimenti e risorse naturali</t>
  </si>
  <si>
    <t>1.2.4.02.01</t>
  </si>
  <si>
    <t>1.2.4.02.01.001</t>
  </si>
  <si>
    <r>
      <rPr>
        <b/>
        <strike/>
        <sz val="11"/>
        <color indexed="8"/>
        <rFont val="Calibri"/>
        <family val="2"/>
      </rPr>
      <t>L</t>
    </r>
    <r>
      <rPr>
        <b/>
        <sz val="11"/>
        <color indexed="8"/>
        <rFont val="Calibri"/>
        <family val="2"/>
      </rPr>
      <t>ocazioni di altri beni immobili</t>
    </r>
  </si>
  <si>
    <t>1.2.4.02.02</t>
  </si>
  <si>
    <t>Locazioni di altri beni immobili</t>
  </si>
  <si>
    <t>1.2.4.02.02.001</t>
  </si>
  <si>
    <t>Noleggi e locazioni di beni mobili</t>
  </si>
  <si>
    <t>1.2.4.02.03</t>
  </si>
  <si>
    <t>1.2.4.02.03.001</t>
  </si>
  <si>
    <t>Proventi da trasferimenti e contributi</t>
  </si>
  <si>
    <t>1.3</t>
  </si>
  <si>
    <t>Trasferimenti correnti</t>
  </si>
  <si>
    <t>1.3.1</t>
  </si>
  <si>
    <t>Trasferimenti correnti da Amministrazioni pubbliche</t>
  </si>
  <si>
    <t>1.3.1.01</t>
  </si>
  <si>
    <t>Trasferimenti correnti da Amministrazioni CENTRALI</t>
  </si>
  <si>
    <t>1.3.1.01.01</t>
  </si>
  <si>
    <t>Trasferimenti correnti da Ministeri</t>
  </si>
  <si>
    <t>1.3.1.01.01.001</t>
  </si>
  <si>
    <t>6.3.1.0.0</t>
  </si>
  <si>
    <t>Trasferimenti correnti da Ministero dell'Istruzione - Istituzioni Scolastiche</t>
  </si>
  <si>
    <t>1.3.1.01.01.002</t>
  </si>
  <si>
    <t>Trasferimenti correnti da Presidenza del Consiglio dei Ministri</t>
  </si>
  <si>
    <t>1.3.1.01.01.003</t>
  </si>
  <si>
    <t>Trasferimenti correnti da Organi Costituzionali e di rilievo costituzionale</t>
  </si>
  <si>
    <t>1.3.1.01.01.004</t>
  </si>
  <si>
    <t>Trasferimenti correnti da Agenzie Fiscali</t>
  </si>
  <si>
    <t>1.3.1.01.01.005</t>
  </si>
  <si>
    <t>Trasferimenti correnti da enti di regolazione dell'attività economica</t>
  </si>
  <si>
    <t>1.3.1.01.01.006</t>
  </si>
  <si>
    <t>Trasferimenti correnti da Gruppo Equitalia</t>
  </si>
  <si>
    <t>1.3.1.01.01.007</t>
  </si>
  <si>
    <t>Trasferimenti correnti da Anas S.p.A.</t>
  </si>
  <si>
    <t>1.3.1.01.01.008</t>
  </si>
  <si>
    <t>Trasferimenti correnti da altri enti centrali produttori di servizi economici</t>
  </si>
  <si>
    <t>1.3.1.01.01.009</t>
  </si>
  <si>
    <t>Trasferimenti correnti da autorità amministrative indipendenti</t>
  </si>
  <si>
    <t>1.3.1.01.01.010</t>
  </si>
  <si>
    <t>Trasferimenti correnti da enti centrali a struttura associativa</t>
  </si>
  <si>
    <t>1.3.1.01.01.011</t>
  </si>
  <si>
    <t>Trasferimenti correnti da enti centrali produttori di servizi assistenziali, ricreativi e culturali</t>
  </si>
  <si>
    <t>1.3.1.01.01.012</t>
  </si>
  <si>
    <t>Trasferimenti correnti da enti e istituzioni centrali di ricerca e Istituti e stazioni sperimentali per la ricerca</t>
  </si>
  <si>
    <t>1.3.1.01.01.013</t>
  </si>
  <si>
    <t>Trasferimenti correnti da Stato - Fondo Sanitario Nazionale - finanziamento del Servizio sanitario nazionale</t>
  </si>
  <si>
    <t>1.3.1.01.01.014</t>
  </si>
  <si>
    <t>Trasferimenti correnti da altre Amministrazioni Centrali n.a.c.</t>
  </si>
  <si>
    <t>1.3.1.01.01.999</t>
  </si>
  <si>
    <t>Trasferimenti correnti da Amministrazioni LOCALI</t>
  </si>
  <si>
    <t>1.3.1.01.02</t>
  </si>
  <si>
    <t>Trasferimenti correnti da Regioni e province autonome</t>
  </si>
  <si>
    <t>1.3.1.01.02.001</t>
  </si>
  <si>
    <t>Trasferimenti correnti da Province</t>
  </si>
  <si>
    <t>1.3.1.01.02.002</t>
  </si>
  <si>
    <t>Trasferimenti correnti da Comuni</t>
  </si>
  <si>
    <t>1.3.1.01.02.003</t>
  </si>
  <si>
    <t>Trasferimenti correnti da Città metropolitane e Roma capitale</t>
  </si>
  <si>
    <t>1.3.1.01.02.004</t>
  </si>
  <si>
    <t>Trasferimenti correnti da Unioni di Comuni</t>
  </si>
  <si>
    <t>1.3.1.01.02.005</t>
  </si>
  <si>
    <t>Trasferimenti correnti da Comunità Montane</t>
  </si>
  <si>
    <t>1.3.1.01.02.006</t>
  </si>
  <si>
    <t>Trasferimenti correnti da Camere di Commercio</t>
  </si>
  <si>
    <t>1.3.1.01.02.007</t>
  </si>
  <si>
    <t>Trasferimenti correnti da Università</t>
  </si>
  <si>
    <t>1.3.1.01.02.008</t>
  </si>
  <si>
    <t>Trasferimenti correnti da Parchi nazionali e consorzi ed enti autonomi gestori di parchi e aree naturali protette</t>
  </si>
  <si>
    <t>1.3.1.01.02.009</t>
  </si>
  <si>
    <t>Trasferimenti correnti da Autorità Portuali</t>
  </si>
  <si>
    <t>1.3.1.01.02.010</t>
  </si>
  <si>
    <t xml:space="preserve">Trasferimenti correnti da Aziende sanitarie locali </t>
  </si>
  <si>
    <t>1.3.1.01.02.011</t>
  </si>
  <si>
    <t>Trasferimenti correnti da Aziende ospedaliere e Aziende ospedaliere universitarie integrate con il SSN</t>
  </si>
  <si>
    <t>1.3.1.01.02.012</t>
  </si>
  <si>
    <t>Trasferimenti correnti da Policlinici</t>
  </si>
  <si>
    <t>1.3.1.01.02.013</t>
  </si>
  <si>
    <t>Trasferimenti correnti da Istituti di ricovero e cura a carattere scientifico pubblici</t>
  </si>
  <si>
    <t>1.3.1.01.02.014</t>
  </si>
  <si>
    <t>Trasferimenti correnti da altre Amministrazioni Locali produttrici di servizi sanitari</t>
  </si>
  <si>
    <t>1.3.1.01.02.015</t>
  </si>
  <si>
    <t>Trasferimenti correnti da Agenzie regionali per le erogazioni in agricoltura</t>
  </si>
  <si>
    <t>1.3.1.01.02.016</t>
  </si>
  <si>
    <t>Trasferimenti correnti da altri enti e agenzie regionali e sub regionali</t>
  </si>
  <si>
    <t>1.3.1.01.02.017</t>
  </si>
  <si>
    <t>Trasferimenti correnti da Consorzi di enti locali</t>
  </si>
  <si>
    <t>1.3.1.01.02.018</t>
  </si>
  <si>
    <t>Trasferimenti correnti da Fondazioni e istituzioni liriche locali e da teatri stabili di iniziativa pubblica</t>
  </si>
  <si>
    <t>1.3.1.01.02.019</t>
  </si>
  <si>
    <t>Trasferimenti correnti da altre Amministrazioni Locali n.a.c.</t>
  </si>
  <si>
    <t>1.3.1.01.02.999</t>
  </si>
  <si>
    <t>Trasferimenti correnti da ENTI DI PREVIDENZA</t>
  </si>
  <si>
    <t>1.3.1.01.03</t>
  </si>
  <si>
    <t>Trasferimenti correnti da INPS</t>
  </si>
  <si>
    <t>1.3.1.01.03.001</t>
  </si>
  <si>
    <t>Trasferimenti correnti da INAIL</t>
  </si>
  <si>
    <t>1.3.1.01.03.002</t>
  </si>
  <si>
    <t>Trasferimenti correnti da altri Enti di Previdenza n.a.c.</t>
  </si>
  <si>
    <t>1.3.1.01.03.999</t>
  </si>
  <si>
    <t>Trasferimenti correnti da organismi interni e/o unità locali della amministrazione</t>
  </si>
  <si>
    <t>1.3.1.01.04</t>
  </si>
  <si>
    <t>1.3.1.01.04.001</t>
  </si>
  <si>
    <t>Trasferimenti correnti da famiglie</t>
  </si>
  <si>
    <t>1.3.1.02</t>
  </si>
  <si>
    <t>1.3.1.02.01</t>
  </si>
  <si>
    <t>1.3.1.02.01.001</t>
  </si>
  <si>
    <t>Trasferimenti correnti da imprese</t>
  </si>
  <si>
    <t>1.3.1.03</t>
  </si>
  <si>
    <t>Sponsorizzazioni da imprese controllate</t>
  </si>
  <si>
    <t>1.3.1.03.01</t>
  </si>
  <si>
    <t>1.3.1.03.01.001</t>
  </si>
  <si>
    <t>Sponsorizzazioni da altre imprese partecipate</t>
  </si>
  <si>
    <t>1.3.1.03.02</t>
  </si>
  <si>
    <t>1.3.1.03.02.001</t>
  </si>
  <si>
    <t>Sponsorizzazioni da altre imprese</t>
  </si>
  <si>
    <t>1.3.1.03.03</t>
  </si>
  <si>
    <t>1.3.1.03.03.999</t>
  </si>
  <si>
    <t>Altri trasferimenti correnti da imprese controllate</t>
  </si>
  <si>
    <t>1.3.1.03.04</t>
  </si>
  <si>
    <t>1.3.1.03.04.001</t>
  </si>
  <si>
    <t>Altri trasferimenti correnti da altre imprese partecipate</t>
  </si>
  <si>
    <t>1.3.1.03.05</t>
  </si>
  <si>
    <t>1.3.1.03.05.001</t>
  </si>
  <si>
    <t>Altri trasferimenti correnti da imprese: pay-back - Sanità</t>
  </si>
  <si>
    <t>1.3.1.03.06</t>
  </si>
  <si>
    <t>Altri trasferimenti correnti da imprese: pay-back sanità per il superamento del tetto della spesa farmaceutica territoriale</t>
  </si>
  <si>
    <t>1.3.1.03.06.001</t>
  </si>
  <si>
    <t>Altri trasferimenti correnti da imprese: pay-back sanità per il superamento del tetto della spesa farmaceutica ospedaliera</t>
  </si>
  <si>
    <t>1.3.1.03.06.002</t>
  </si>
  <si>
    <t>Altri trasferimenti correnti da imprese: ulteriore pay-back sanità</t>
  </si>
  <si>
    <t>1.3.1.03.06.999</t>
  </si>
  <si>
    <t>Altri trasferimenti correnti da altre imprese</t>
  </si>
  <si>
    <t>1.3.1.03.99</t>
  </si>
  <si>
    <t>1.3.1.03.99.999</t>
  </si>
  <si>
    <t>Trasferimenti correnti da Istituzioni Sociali Private</t>
  </si>
  <si>
    <t>1.3.1.04</t>
  </si>
  <si>
    <t>1.3.1.04.01</t>
  </si>
  <si>
    <t>1.3.1.04.01.001</t>
  </si>
  <si>
    <t>Trasferimenti correnti dalla UE e dal Resto del Mondo</t>
  </si>
  <si>
    <t>1.3.1.05</t>
  </si>
  <si>
    <t>Trasferimenti correnti dall'Unione Europea</t>
  </si>
  <si>
    <t>1.3.1.05.01</t>
  </si>
  <si>
    <t>Fondo europeo agricolo per lo sviluppo rurale (FEASR)</t>
  </si>
  <si>
    <t>1.3.1.05.01.002</t>
  </si>
  <si>
    <t>Fondo europeo per la pesca (FEP)</t>
  </si>
  <si>
    <t>1.3.1.05.01.003</t>
  </si>
  <si>
    <t>Fondo europeo di sviluppo regionale (FESR)</t>
  </si>
  <si>
    <t>1.3.1.05.01.004</t>
  </si>
  <si>
    <t>Fondo Sociale Europeo (FSE)</t>
  </si>
  <si>
    <t>1.3.1.05.01.005</t>
  </si>
  <si>
    <t xml:space="preserve">Fondo Europeo Agricolo di Orientamento e di Garanzia </t>
  </si>
  <si>
    <t>1.3.1.05.01.006</t>
  </si>
  <si>
    <t>Strumento finanziario di orientamento della pesca (SFOP)</t>
  </si>
  <si>
    <t>1.3.1.05.01.007</t>
  </si>
  <si>
    <t>Altri trasferimenti correnti dall'Unione Europea</t>
  </si>
  <si>
    <t>1.3.1.05.01.999</t>
  </si>
  <si>
    <t>Trasferimenti correnti dal Resto del Mondo</t>
  </si>
  <si>
    <t>1.3.1.05.02</t>
  </si>
  <si>
    <t>1.3.1.05.02.001</t>
  </si>
  <si>
    <t>Contributi agli investimenti</t>
  </si>
  <si>
    <t>1.3.2</t>
  </si>
  <si>
    <t>Contributi agli investimenti da amministrazioni pubbliche</t>
  </si>
  <si>
    <t>1.3.2.01</t>
  </si>
  <si>
    <t>Contributi agli investimenti da Amministrazioni centrali</t>
  </si>
  <si>
    <t>1.3.2.01.01</t>
  </si>
  <si>
    <t>Contributi agli investimenti da Ministeri</t>
  </si>
  <si>
    <t>1.3.2.01.01.001</t>
  </si>
  <si>
    <t>6.3.3.0.0</t>
  </si>
  <si>
    <t>Contributi agli investimenti da Ministero dell'Istruzione - Istituzioni Scolastiche</t>
  </si>
  <si>
    <t>1.3.2.01.01.002</t>
  </si>
  <si>
    <t>Contributi agli investimenti da Presidenza del Consiglio dei Ministri</t>
  </si>
  <si>
    <t>1.3.2.01.01.003</t>
  </si>
  <si>
    <t>Contributi agli investimenti da Organi Costituzionali e di rilievo costituzionale</t>
  </si>
  <si>
    <t>1.3.2.01.01.004</t>
  </si>
  <si>
    <t>Contributi agli investimenti da Agenzie Fiscali</t>
  </si>
  <si>
    <t>1.3.2.01.01.005</t>
  </si>
  <si>
    <t>Contributi agli investimenti da enti di regolazione dell'attività economica</t>
  </si>
  <si>
    <t>1.3.2.01.01.006</t>
  </si>
  <si>
    <t>Contributi agli investimenti da Gruppo Equitalia</t>
  </si>
  <si>
    <t>1.3.2.01.01.007</t>
  </si>
  <si>
    <t>Contributi agli investimenti da Anas S.p.A.</t>
  </si>
  <si>
    <t>1.3.2.01.01.008</t>
  </si>
  <si>
    <t>Contributi agli investimenti da altri enti centrali produttori di servizi economici</t>
  </si>
  <si>
    <t>1.3.2.01.01.009</t>
  </si>
  <si>
    <t>Contributi agli investimenti da autorità amministrative indipendenti</t>
  </si>
  <si>
    <t>1.3.2.01.01.010</t>
  </si>
  <si>
    <t>Contributi agli investimenti da enti centrali a struttura associativa</t>
  </si>
  <si>
    <t>1.3.2.01.01.011</t>
  </si>
  <si>
    <t>Contributi agli investimenti da enti centrali produttori di servizi assistenziali, ricreativi e culturali</t>
  </si>
  <si>
    <t>1.3.2.01.01.012</t>
  </si>
  <si>
    <t>Contributi agli investimenti da enti e istituzioni centrali di ricerca e Istituti e stazioni sperimentali per la ricerca</t>
  </si>
  <si>
    <t>1.3.2.01.01.013</t>
  </si>
  <si>
    <t>Contributo agli investimenti da Ministeri - finanziamento degli investimenti sanitari ai sensi dell'articolo 20 della legge 67/1988</t>
  </si>
  <si>
    <t>1.3.2.01.01.014</t>
  </si>
  <si>
    <t>Contributi agli investimenti da altre Amministrazioni Centrali n.a.c.</t>
  </si>
  <si>
    <t>1.3.2.01.01.999</t>
  </si>
  <si>
    <t>Contributi agli investimenti da Amministrazioni locali</t>
  </si>
  <si>
    <t>1.3.2.01.02</t>
  </si>
  <si>
    <t>Contributi agli investimenti da Regioni e province autonome</t>
  </si>
  <si>
    <t>1.3.2.01.02.001</t>
  </si>
  <si>
    <t>Contributi agli investimenti da Province</t>
  </si>
  <si>
    <t>1.3.2.01.02.002</t>
  </si>
  <si>
    <t>Contributi agli investimenti da Comuni</t>
  </si>
  <si>
    <t>1.3.2.01.02.003</t>
  </si>
  <si>
    <t>Contributi agli investimenti da Città metropolitane e Roma capitale</t>
  </si>
  <si>
    <t>1.3.2.01.02.004</t>
  </si>
  <si>
    <t>Contributi agli investimenti da Unioni di Comuni</t>
  </si>
  <si>
    <t>1.3.2.01.02.005</t>
  </si>
  <si>
    <t>Contributi agli investimenti da Comunità Montane</t>
  </si>
  <si>
    <t>1.3.2.01.02.006</t>
  </si>
  <si>
    <t>Contributi agli investimenti da Camere di Commercio</t>
  </si>
  <si>
    <t>1.3.2.01.02.007</t>
  </si>
  <si>
    <t>Contributi agli investimenti da Università</t>
  </si>
  <si>
    <t>1.3.2.01.02.008</t>
  </si>
  <si>
    <t>Contributi agli investimenti da Parchi nazionali e consorzi ed enti autonomi gestori di parchi e aree naturali protette</t>
  </si>
  <si>
    <t>1.3.2.01.02.009</t>
  </si>
  <si>
    <t>Contributi agli investimenti da Autorità Portuali</t>
  </si>
  <si>
    <t>1.3.2.01.02.010</t>
  </si>
  <si>
    <t xml:space="preserve">Contributi agli investimenti da Aziende sanitarie locali </t>
  </si>
  <si>
    <t>1.3.2.01.02.011</t>
  </si>
  <si>
    <t>Contributi agli investimenti da Aziende ospedaliere e Aziende ospedaliere universitarie integrate con il SSN</t>
  </si>
  <si>
    <t>1.3.2.01.02.012</t>
  </si>
  <si>
    <t>Contributi agli investimenti da Policlinici</t>
  </si>
  <si>
    <t>1.3.2.01.02.013</t>
  </si>
  <si>
    <t>Contributi agli investimenti da Istituti di ricovero e cura a carattere scientifico pubblici</t>
  </si>
  <si>
    <t>1.3.2.01.02.014</t>
  </si>
  <si>
    <t>Contributi agli investimenti da altre Amministrazioni Locali produttrici di servizi sanitari</t>
  </si>
  <si>
    <t>1.3.2.01.02.015</t>
  </si>
  <si>
    <t>Contributi agli investimenti da Agenzie regionali per le erogazioni in agricoltura</t>
  </si>
  <si>
    <t>1.3.2.01.02.016</t>
  </si>
  <si>
    <t>Contributi agli investimenti da altri enti e agenzie regionali e sub regionali</t>
  </si>
  <si>
    <t>1.3.2.01.02.017</t>
  </si>
  <si>
    <t>Contributi agli investimenti da Consorzi di enti locali</t>
  </si>
  <si>
    <t>1.3.2.01.02.018</t>
  </si>
  <si>
    <t>Contributi agli investimenti da Fondazioni e istituzioni liriche locali e da teatri stabili di iniziativa pubblica</t>
  </si>
  <si>
    <t>1.3.2.01.02.019</t>
  </si>
  <si>
    <t>Contributi agli investimenti da altre Amministrazioni Locali n.a.c.</t>
  </si>
  <si>
    <t>1.3.2.01.02.999</t>
  </si>
  <si>
    <t>Contributi agli investimenti da enti di previdenza</t>
  </si>
  <si>
    <t>1.3.2.01.03</t>
  </si>
  <si>
    <t>Contributi agli investimenti da INPS</t>
  </si>
  <si>
    <t>1.3.2.01.03.001</t>
  </si>
  <si>
    <t>Contributi agli investimenti da INAIL</t>
  </si>
  <si>
    <t>1.3.2.01.03.002</t>
  </si>
  <si>
    <t>Contributi agli investimenti da altri Enti di Previdenza n.a.c.</t>
  </si>
  <si>
    <t>1.3.2.01.03.999</t>
  </si>
  <si>
    <t>Contributi agli investimenti interni da unità locali e articolazioni funzionali della amministrazione</t>
  </si>
  <si>
    <t>1.3.2.01.04</t>
  </si>
  <si>
    <t>Contributi agli investimenti interni da organismi interni e/o unità locali della amministrazione</t>
  </si>
  <si>
    <t>1.3.2.01.04.001</t>
  </si>
  <si>
    <t>Contributi agli investimenti da Famiglie</t>
  </si>
  <si>
    <t>1.3.2.02</t>
  </si>
  <si>
    <t>1.3.2.02.01</t>
  </si>
  <si>
    <t>1.3.2.02.01.001</t>
  </si>
  <si>
    <t>Contributi agli investimenti da Imprese</t>
  </si>
  <si>
    <t>1.3.2.03</t>
  </si>
  <si>
    <t>Contributi agli investimenti da imprese controllate</t>
  </si>
  <si>
    <t>1.3.2.03.01</t>
  </si>
  <si>
    <t>1.3.2.03.01.001</t>
  </si>
  <si>
    <t>Contributi agli investimenti da imprese partecipate</t>
  </si>
  <si>
    <t>1.3.2.03.02</t>
  </si>
  <si>
    <t>Contributi agli investimenti da altre imprese partecipate</t>
  </si>
  <si>
    <t>1.3.2.03.02.001</t>
  </si>
  <si>
    <t>Contributi agli investimenti da altre Imprese</t>
  </si>
  <si>
    <t>1.3.2.03.03</t>
  </si>
  <si>
    <t>1.3.2.03.03.001</t>
  </si>
  <si>
    <t>Contributi agli investimenti da Istituzioni sociali Private - ISP</t>
  </si>
  <si>
    <t>1.3.2.04</t>
  </si>
  <si>
    <t>1.3.2.04.01</t>
  </si>
  <si>
    <t xml:space="preserve">Contributi agli investimenti da Istituzioni Sociali Private </t>
  </si>
  <si>
    <t>1.3.2.04.01.001</t>
  </si>
  <si>
    <t>Contributi agli investimenti dall'Unione Europea e dal Resto del Mondo</t>
  </si>
  <si>
    <t>1.3.2.05</t>
  </si>
  <si>
    <t>1.3.2.05.01</t>
  </si>
  <si>
    <t>1.3.2.05.01.001</t>
  </si>
  <si>
    <t>1.3.2.05.02</t>
  </si>
  <si>
    <t>1.3.2.05.02.001</t>
  </si>
  <si>
    <t>1.3.2.05.03</t>
  </si>
  <si>
    <t>1.3.2.05.03.001</t>
  </si>
  <si>
    <t>1.3.2.05.04</t>
  </si>
  <si>
    <t>1.3.2.05.04.001</t>
  </si>
  <si>
    <t>1.3.2.05.05</t>
  </si>
  <si>
    <t>1.3.2.05.05.001</t>
  </si>
  <si>
    <t>1.3.2.05.06</t>
  </si>
  <si>
    <t>1.3.2.05.06.001</t>
  </si>
  <si>
    <t>Contributi agli investimenti dal Resto del Mondo</t>
  </si>
  <si>
    <t>1.3.2.05.07</t>
  </si>
  <si>
    <t>1.3.2.05.07.001</t>
  </si>
  <si>
    <t>Altri contributi agli investimenti dall'Unione Europea</t>
  </si>
  <si>
    <t>1.3.2.05.99</t>
  </si>
  <si>
    <t>1.3.2.05.99.999</t>
  </si>
  <si>
    <t>Contributi agli investimenti direttamente destinati al rimborso di prestiti da Amministrazioni pubbliche</t>
  </si>
  <si>
    <t>1.3.2.06</t>
  </si>
  <si>
    <t>Contributi agli investimenti direttamente destinati al rimborso di prestiti da Amministrazioni Centrali</t>
  </si>
  <si>
    <t>1.3.2.06.01</t>
  </si>
  <si>
    <t>Contributi agli investimenti direttamente destinati al rimborso di prestiti da Ministeri</t>
  </si>
  <si>
    <t>1.3.2.06.01.001</t>
  </si>
  <si>
    <t>Contributi agli investimenti direttamente destinati al rimborso di prestiti da Ministero dell'Istruzione - Istituzioni Scolastiche</t>
  </si>
  <si>
    <t>1.3.2.06.01.002</t>
  </si>
  <si>
    <t>Contributi agli investimenti direttamente destinati al rimborso di prestiti da Presidenza del Consiglio dei Ministri</t>
  </si>
  <si>
    <t>1.3.2.06.01.003</t>
  </si>
  <si>
    <t>Contributi agli investimenti direttamente destinati al rimborso di prestiti da Organi Costituzionali e di rilievo costituzionale</t>
  </si>
  <si>
    <t>1.3.2.06.01.004</t>
  </si>
  <si>
    <t>Contributi agli investimenti direttamente destinati al rimborso di prestiti da Agenzie Fiscali</t>
  </si>
  <si>
    <t>1.3.2.06.01.005</t>
  </si>
  <si>
    <t>Contributi agli investimenti direttamente destinati al rimborso di prestiti da enti di regolazione dell'attività economica</t>
  </si>
  <si>
    <t>1.3.2.06.01.006</t>
  </si>
  <si>
    <t>Contributi agli investimenti direttamente destinati al rimborso di prestiti da Gruppo Equitalia</t>
  </si>
  <si>
    <t>1.3.2.06.01.007</t>
  </si>
  <si>
    <t>Contributi agli investimenti direttamente destinati al rimborso di prestiti da Anas S.p.A.</t>
  </si>
  <si>
    <t>1.3.2.06.01.008</t>
  </si>
  <si>
    <t>Contributi agli investimenti direttamente destinati al rimborso di prestiti da altri enti centrali produttori di servizi economici</t>
  </si>
  <si>
    <t>1.3.2.06.01.009</t>
  </si>
  <si>
    <t>Contributi agli investimenti direttamente destinati al rimborso di prestiti da autorità amministrative indipendenti</t>
  </si>
  <si>
    <t>1.3.2.06.01.010</t>
  </si>
  <si>
    <t>Contributi agli investimenti direttamente destinati al rimborso di prestiti da enti centrali a struttura associativa</t>
  </si>
  <si>
    <t>1.3.2.06.01.011</t>
  </si>
  <si>
    <t>Contributi agli investimenti direttamente destinati al rimborso di prestiti da enti centrali produttori di servizi assistenziali, ricreativi e culturali</t>
  </si>
  <si>
    <t>1.3.2.06.01.012</t>
  </si>
  <si>
    <t>Contributi agli investimenti direttamente destinati al rimborso di prestiti da enti e istituzioni centrali di ricerca e Istituti e stazioni sperimentali per la ricerca</t>
  </si>
  <si>
    <t>1.3.2.06.01.013</t>
  </si>
  <si>
    <t>Contributi agli investimenti direttamente destinati al rimborso di prestiti da altre Amministrazioni Centrali n.a.c.</t>
  </si>
  <si>
    <t>1.3.2.06.01.999</t>
  </si>
  <si>
    <t>Contributi agli investimenti direttamente destinati al rimborso di prestiti da Amministrazioni Locali</t>
  </si>
  <si>
    <t>1.3.2.06.02</t>
  </si>
  <si>
    <t>Contributi agli investimenti direttamente destinati al rimborso di prestiti da Regioni e province autonome</t>
  </si>
  <si>
    <t>1.3.2.06.02.001</t>
  </si>
  <si>
    <t>Contributi agli investimenti direttamente destinati al rimborso di prestiti da Province</t>
  </si>
  <si>
    <t>1.3.2.06.02.002</t>
  </si>
  <si>
    <t>Contributi agli investimenti direttamente destinati al rimborso di prestiti da Comuni</t>
  </si>
  <si>
    <t>1.3.2.06.02.003</t>
  </si>
  <si>
    <t>Contributi agli investimenti direttamente destinati al rimborso di prestiti da Città metropolitane e Roma capitale</t>
  </si>
  <si>
    <t>1.3.2.06.02.004</t>
  </si>
  <si>
    <t>Contributi agli investimenti direttamente destinati al rimborso di prestiti da Unioni di Comuni</t>
  </si>
  <si>
    <t>1.3.2.06.02.005</t>
  </si>
  <si>
    <t>Contributi agli investimenti direttamente destinati al rimborso di prestiti da Comunità Montane</t>
  </si>
  <si>
    <t>1.3.2.06.02.006</t>
  </si>
  <si>
    <t>Contributi agli investimenti direttamente destinati al rimborso di prestiti da Camere di Commercio</t>
  </si>
  <si>
    <t>1.3.2.06.02.007</t>
  </si>
  <si>
    <t>Contributi agli investimenti direttamente destinati al rimborso di prestiti da Università</t>
  </si>
  <si>
    <t>1.3.2.06.02.008</t>
  </si>
  <si>
    <t>Contributi agli investimenti direttamente destinati al rimborso di prestiti da Parchi nazionali e consorzi ed enti autonomi gestori di parchi e aree naturali protette</t>
  </si>
  <si>
    <t>1.3.2.06.02.009</t>
  </si>
  <si>
    <t>Contributi agli investimenti direttamente destinati al rimborso di prestiti da Autorità Portuali</t>
  </si>
  <si>
    <t>1.3.2.06.02.010</t>
  </si>
  <si>
    <t xml:space="preserve">Contributi agli investimenti direttamente destinati al rimborso di prestiti da Aziende sanitarie locali </t>
  </si>
  <si>
    <t>1.3.2.06.02.011</t>
  </si>
  <si>
    <t>Contributi agli investimenti direttamente destinati al rimborso di prestiti da Aziende ospedaliere e Aziende ospedaliere universitarie integrate con il SSN</t>
  </si>
  <si>
    <t>1.3.2.06.02.012</t>
  </si>
  <si>
    <t>Contributi agli investimenti direttamente destinati al rimborso di prestiti da Policlinici</t>
  </si>
  <si>
    <t>1.3.2.06.02.013</t>
  </si>
  <si>
    <t>Contributi agli investimenti direttamente destinati al rimborso di prestiti da Istituti di ricovero e cura a carattere scientifico pubblici</t>
  </si>
  <si>
    <t>1.3.2.06.02.014</t>
  </si>
  <si>
    <t>Contributi agli investimenti direttamente destinati al rimborso di prestiti da altre Amministrazioni Locali produttrici di servizi sanitari</t>
  </si>
  <si>
    <t>1.3.2.06.02.015</t>
  </si>
  <si>
    <t>Contributi agli investimenti direttamente destinati al rimborso di prestiti da Agenzie regionali per le erogazioni in agricoltura</t>
  </si>
  <si>
    <t>1.3.2.06.02.016</t>
  </si>
  <si>
    <t>Contributi agli investimenti direttamente destinati al rimborso di prestiti da altri enti e agenzie regionali e sub regionali</t>
  </si>
  <si>
    <t>1.3.2.06.02.017</t>
  </si>
  <si>
    <t>Contributi agli investimenti direttamente destinati al rimborso di prestiti da Consorzi di enti locali</t>
  </si>
  <si>
    <t>1.3.2.06.02.018</t>
  </si>
  <si>
    <t>Contributi agli investimenti direttamente destinati al rimborso di prestiti da Fondazioni e istituzioni liriche locali e da teatri stabili di iniziativa pubblica</t>
  </si>
  <si>
    <t>1.3.2.06.02.019</t>
  </si>
  <si>
    <t>Contributi agli investimenti direttamente destinati al rimborso di prestiti da altre Amministrazioni Locali n.a.c.</t>
  </si>
  <si>
    <t>1.3.2.06.02.999</t>
  </si>
  <si>
    <t>Contributi agli investimenti direttamente destinati al rimborso di prestiti da Enti di Previdenza</t>
  </si>
  <si>
    <t>1.3.2.06.03</t>
  </si>
  <si>
    <t>Contributi agli investimenti direttamente destinati al rimborso di prestiti da INPS</t>
  </si>
  <si>
    <t>1.3.2.06.03.001</t>
  </si>
  <si>
    <t>Contributi agli investimenti direttamente destinati al rimborso di prestiti da INAIL</t>
  </si>
  <si>
    <t>1.3.2.06.03.002</t>
  </si>
  <si>
    <t>Contributi agli investimenti direttamente destinati al rimborso di prestiti da altri Enti di Previdenza n.a.c.</t>
  </si>
  <si>
    <t>1.3.2.06.03.999</t>
  </si>
  <si>
    <t>Contributi agli investimenti direttamente destinati al rimborso di prestiti da organismi interni e/o unità locali della amministrazione</t>
  </si>
  <si>
    <t>1.3.2.06.04</t>
  </si>
  <si>
    <t>1.3.2.06.04.001</t>
  </si>
  <si>
    <t>Quota annuale di contributi agli investimenti</t>
  </si>
  <si>
    <t>1.3.3</t>
  </si>
  <si>
    <t>Quota annuale di contributi agli investimenti da amministrazioni pubbliche</t>
  </si>
  <si>
    <t>1.3.3.01</t>
  </si>
  <si>
    <t>Quota annuale di contributi agli investimenti da Amministrazioni centrali</t>
  </si>
  <si>
    <t>1.3.3.01.01</t>
  </si>
  <si>
    <t>Quota annuale di contributi agli investimenti da Ministeri</t>
  </si>
  <si>
    <t>1.3.3.01.01.001</t>
  </si>
  <si>
    <t>Quota annuale di contributi agli investimenti da Ministero dell'Istruzione - Istituzioni Scolastiche</t>
  </si>
  <si>
    <t>1.3.3.01.01.002</t>
  </si>
  <si>
    <t>Quota annuale di contributi agli investimenti da Presidenza del Consiglio dei Ministri</t>
  </si>
  <si>
    <t>1.3.3.01.01.003</t>
  </si>
  <si>
    <t>Quota annuale di contributi agli investimenti da Organi Costituzionali e di rilievo costituzionale</t>
  </si>
  <si>
    <t>1.3.3.01.01.004</t>
  </si>
  <si>
    <t>Quota annuale di contributi agli investimenti da Agenzie Fiscali</t>
  </si>
  <si>
    <t>1.3.3.01.01.005</t>
  </si>
  <si>
    <t>Quota annuale di contributi agli investimenti da enti di regolazione dell'attività economica</t>
  </si>
  <si>
    <t>1.3.3.01.01.006</t>
  </si>
  <si>
    <t>Quota annuale di contributi agli investimenti da Gruppo Equitalia</t>
  </si>
  <si>
    <t>1.3.3.01.01.007</t>
  </si>
  <si>
    <t>Quota annuale di contributi agli investimenti da Anas S.p.A.</t>
  </si>
  <si>
    <t>1.3.3.01.01.008</t>
  </si>
  <si>
    <t>Quota annuale di contributi agli investimenti da altri enti centrali produttori di servizi economici</t>
  </si>
  <si>
    <t>1.3.3.01.01.009</t>
  </si>
  <si>
    <t>Quota annuale di contributi agli investimenti da autorità amministrative indipendenti</t>
  </si>
  <si>
    <t>1.3.3.01.01.010</t>
  </si>
  <si>
    <t>Quota annuale di contributi agli investimenti da enti centrali a struttura associativa</t>
  </si>
  <si>
    <t>1.3.3.01.01.011</t>
  </si>
  <si>
    <t>Quota annuale di contributi agli investimenti da enti centrali produttori di servizi assistenziali, ricreativi e culturali</t>
  </si>
  <si>
    <t>1.3.3.01.01.012</t>
  </si>
  <si>
    <t>Quota annuale di contributi agli investimenti da enti e istituzioni centrali di ricerca e Istituti e stazioni sperimentali per la ricerca</t>
  </si>
  <si>
    <t>1.3.3.01.01.013</t>
  </si>
  <si>
    <t>1.3.3.01.01.014</t>
  </si>
  <si>
    <t>Quota annuale di contributi agli investimenti da altre Amministrazioni Centrali n.a.c.</t>
  </si>
  <si>
    <t>1.3.3.01.01.999</t>
  </si>
  <si>
    <t>Quota annuale di contributi agli investimenti da Amministrazioni locali</t>
  </si>
  <si>
    <t>1.3.3.01.02</t>
  </si>
  <si>
    <t>Quota annuale di contributi agli investimenti da Regioni e province autonome</t>
  </si>
  <si>
    <t>1.3.3.01.02.001</t>
  </si>
  <si>
    <t>Quota annuale di contributi agli investimenti da Province</t>
  </si>
  <si>
    <t>1.3.3.01.02.002</t>
  </si>
  <si>
    <t>Quota annuale di contributi agli investimenti da Comuni</t>
  </si>
  <si>
    <t>1.3.3.01.02.003</t>
  </si>
  <si>
    <t>Quota annuale di contributi agli investimenti da Città metropolitane e Roma capitale</t>
  </si>
  <si>
    <t>1.3.3.01.02.004</t>
  </si>
  <si>
    <t>Quota annuale di contributi agli investimenti da Unioni di Comuni</t>
  </si>
  <si>
    <t>1.3.3.01.02.005</t>
  </si>
  <si>
    <t>Quota annuale di contributi agli investimenti da Comunità Montane</t>
  </si>
  <si>
    <t>1.3.3.01.02.006</t>
  </si>
  <si>
    <t>Quota annuale di contributi agli investimenti da Camere di Commercio</t>
  </si>
  <si>
    <t>1.3.3.01.02.007</t>
  </si>
  <si>
    <t>Quota annuale di contributi agli investimenti da Università</t>
  </si>
  <si>
    <t>1.3.3.01.02.008</t>
  </si>
  <si>
    <t>Quota annuale di contributi agli investimenti da consorzi ed enti autonomi gestori di parchi e aree naturali protette</t>
  </si>
  <si>
    <t>1.3.3.01.02.009</t>
  </si>
  <si>
    <t>Quota annuale di contributi agli investimenti da Autorità Portuali</t>
  </si>
  <si>
    <t>1.3.3.01.02.010</t>
  </si>
  <si>
    <t xml:space="preserve">Quota annuale di contributi agli investimenti da Aziende sanitarie locali </t>
  </si>
  <si>
    <t>1.3.3.01.02.011</t>
  </si>
  <si>
    <t>Quota annuale di contributi agli investimenti da Aziende ospedaliere e Aziende ospedaliere integrate con il SSN</t>
  </si>
  <si>
    <t>1.3.3.01.02.012</t>
  </si>
  <si>
    <t>Quota annuale di contributi agli investimenti da Policlinici</t>
  </si>
  <si>
    <t>1.3.3.01.02.013</t>
  </si>
  <si>
    <t>Quota annuale di contributi agli investimenti da Istituti di ricovero e cura a carattere scientifico pubblici</t>
  </si>
  <si>
    <t>1.3.3.01.02.014</t>
  </si>
  <si>
    <t>Quota annuale di contributi agli investimenti da altre Amministrazioni Locali produttrici di servizi sanitari</t>
  </si>
  <si>
    <t>1.3.3.01.02.015</t>
  </si>
  <si>
    <t>Quota annuale di contributi agli investimenti da Agenzie regionali per le erogazioni in agricoltura</t>
  </si>
  <si>
    <t>1.3.3.01.02.016</t>
  </si>
  <si>
    <t>Quota annuale di contributi agli investimenti da altri enti e agenzie regionali e sub regionali</t>
  </si>
  <si>
    <t>1.3.3.01.02.017</t>
  </si>
  <si>
    <t>Quota annuale di contributi agli investimenti da Consorzi di enti locali</t>
  </si>
  <si>
    <t>1.3.3.01.02.018</t>
  </si>
  <si>
    <t>Quota annuale di contributi agli investimenti da Fondazioni e istituzioni liriche locali e da teatri stabili di iniziativa pubblica</t>
  </si>
  <si>
    <t>1.3.3.01.02.019</t>
  </si>
  <si>
    <t>Quota annuale di contributi agli investimenti da altre Amministrazioni Locali non altrimenti classificate</t>
  </si>
  <si>
    <t>1.3.3.01.02.999</t>
  </si>
  <si>
    <t>Quota annuale di contributi agli investimenti da enti di previdenza</t>
  </si>
  <si>
    <t>1.3.3.01.03</t>
  </si>
  <si>
    <t>Quota annuale di contributi agli investimenti da INPS</t>
  </si>
  <si>
    <t>1.3.3.01.03.001</t>
  </si>
  <si>
    <t>Quota annuale di contributi agli investimenti da INAIL</t>
  </si>
  <si>
    <t>1.3.3.01.03.002</t>
  </si>
  <si>
    <t>Quota annuale di contributi agli investimenti da altri Enti di Previdenza</t>
  </si>
  <si>
    <t>1.3.3.01.03.999</t>
  </si>
  <si>
    <t>Quota annuale di contributi agli investimenti interni da unità locali e articolazioni funzionali della amministrazione</t>
  </si>
  <si>
    <t>1.3.3.01.04</t>
  </si>
  <si>
    <t>Quota annuale di contributi agli investimenti interni da organismi interni e/o unità locali della amministrazione</t>
  </si>
  <si>
    <t>1.3.3.01.04.001</t>
  </si>
  <si>
    <t>Quota annuale di contributi agli investimenti da Famiglie</t>
  </si>
  <si>
    <t>1.3.3.02</t>
  </si>
  <si>
    <t>1.3.3.02.01</t>
  </si>
  <si>
    <t>1.3.3.02.01.001</t>
  </si>
  <si>
    <t>Quota annuale di contributi agli investimenti da Imprese</t>
  </si>
  <si>
    <t>1.3.3.03</t>
  </si>
  <si>
    <t>Quota annuale di contributi agli investimenti da imprese controllate</t>
  </si>
  <si>
    <t>1.3.3.03.01</t>
  </si>
  <si>
    <t>1.3.3.03.01.001</t>
  </si>
  <si>
    <t>Quota annuale di contributi agli investimenti da imprese partecipate</t>
  </si>
  <si>
    <t>1.3.3.03.02</t>
  </si>
  <si>
    <t>1.3.3.03.02.001</t>
  </si>
  <si>
    <t>Quota annuale di contributi agli investimenti da altre Imprese</t>
  </si>
  <si>
    <t>1.3.3.03.03</t>
  </si>
  <si>
    <t>1.3.3.03.03.001</t>
  </si>
  <si>
    <t>Quota annuale di contributi agli investimenti da Istituzioni sociali Private - ISP</t>
  </si>
  <si>
    <t>1.3.3.04</t>
  </si>
  <si>
    <t>1.3.3.04.01</t>
  </si>
  <si>
    <t xml:space="preserve">Quota annuale di contributi agli investimenti da Istituzioni Sociali Private </t>
  </si>
  <si>
    <t>1.3.3.04.01.001</t>
  </si>
  <si>
    <t>Quota annuale di contributi agli investimenti dall'Unione Europea e dal Resto del Mondo</t>
  </si>
  <si>
    <t>1.3.3.05</t>
  </si>
  <si>
    <t>1.3.3.05.01</t>
  </si>
  <si>
    <t>Quota annuale di contributi agli investimenti - Fondo europeo agricolo per lo sviluppo rurale (FEASR)</t>
  </si>
  <si>
    <t>1.3.3.05.01.001</t>
  </si>
  <si>
    <t>1.3.3.05.02</t>
  </si>
  <si>
    <t>Quota annuale di contributi agli investimenti - Fondo europeo per la pesca (FEP)</t>
  </si>
  <si>
    <t>1.3.3.05.02.001</t>
  </si>
  <si>
    <t>1.3.3.05.03</t>
  </si>
  <si>
    <t>Quota annuale di contributi agli investimenti - Fondo europeo di sviluppo regionale (FESR)</t>
  </si>
  <si>
    <t>1.3.3.05.03.001</t>
  </si>
  <si>
    <t>1.3.3.05.04</t>
  </si>
  <si>
    <t>Quota annuale di contributi agli investimenti - Fondo Sociale Europeo (FSE)</t>
  </si>
  <si>
    <t>1.3.3.05.04.001</t>
  </si>
  <si>
    <t>1.3.3.05.05</t>
  </si>
  <si>
    <t xml:space="preserve">Quota annuale di contributi agli investimenti - Fondo Europeo Agricolo di Orientamento e di Garanzia </t>
  </si>
  <si>
    <t>1.3.3.05.05.001</t>
  </si>
  <si>
    <t>1.3.3.05.06</t>
  </si>
  <si>
    <t>Quota annuale di contributi agli investimenti - Strumento finanziario di orientamento della pesca (SFOP)</t>
  </si>
  <si>
    <t>1.3.3.05.06.001</t>
  </si>
  <si>
    <t>Quota annuale di contributi agli investimenti dal Resto del Mondo</t>
  </si>
  <si>
    <t>1.3.3.05.07</t>
  </si>
  <si>
    <t>1.3.3.05.07.001</t>
  </si>
  <si>
    <t>Altre quote annuali di contributi agli investimenti dall'Unione Europea</t>
  </si>
  <si>
    <t>1.3.3.05.99</t>
  </si>
  <si>
    <t>1.3.3.05.99.001</t>
  </si>
  <si>
    <t>Altri ricavi e proventi diversi</t>
  </si>
  <si>
    <t>1.4</t>
  </si>
  <si>
    <t>Indennizzi di assicurazione</t>
  </si>
  <si>
    <t>1.4.1</t>
  </si>
  <si>
    <t>Indennizzi di assicurazione contro i danni</t>
  </si>
  <si>
    <t>1.4.1.01</t>
  </si>
  <si>
    <t>Indennizzi di assicurazione su beni immobili</t>
  </si>
  <si>
    <t>1.4.1.01.01</t>
  </si>
  <si>
    <t>1.4.1.01.01.001</t>
  </si>
  <si>
    <t>Indennizzi di assicurazione su beni mobili</t>
  </si>
  <si>
    <t>1.4.1.01.02</t>
  </si>
  <si>
    <t>1.4.1.01.02.001</t>
  </si>
  <si>
    <t>Altri indennizzi di assicurazione contro i danni</t>
  </si>
  <si>
    <t>1.4.1.01.99</t>
  </si>
  <si>
    <t>1.4.1.01.99.001</t>
  </si>
  <si>
    <t>Altri indennizzi n.a.c.</t>
  </si>
  <si>
    <t>1.4.1.99</t>
  </si>
  <si>
    <t>Altri indennizzi di assicurazione n.a.c.</t>
  </si>
  <si>
    <t>1.4.1.99.99</t>
  </si>
  <si>
    <t>1.4.1.99.99.001</t>
  </si>
  <si>
    <t>Proventi derivanti dall'attività di controllo e repressione delle irregolarità e degli illeciti</t>
  </si>
  <si>
    <t>1.4.2</t>
  </si>
  <si>
    <t>Entrate da amministrazioni pubbliche derivanti dall'attività di controllo e repressione delle irregolarità e degli illeciti</t>
  </si>
  <si>
    <t>1.4.2.01</t>
  </si>
  <si>
    <t>Multe, ammende, sanzioni e oblazioni a carico delle amministrazioni pubbliche</t>
  </si>
  <si>
    <t>1.4.2.01.01</t>
  </si>
  <si>
    <t>Multe e sanzioni per violazioni delle norme di polizia amministrativa a carico delle amministrazioni pubbliche</t>
  </si>
  <si>
    <t>1.4.2.01.01.002</t>
  </si>
  <si>
    <t>Multe e sanzioni per violazioni delle norme urbanistiche a carico delle amministrazioni pubbliche</t>
  </si>
  <si>
    <t>1.4.2.01.01.003</t>
  </si>
  <si>
    <t>Multe e sanzioni per violazioni delle norme del codice della strada a carico delle amministrazioni pubbliche</t>
  </si>
  <si>
    <t>1.4.2.01.01.004</t>
  </si>
  <si>
    <t>Altre multe, ammende, sanzioni e oblazioni a carico delle amministrazioni pubbliche</t>
  </si>
  <si>
    <t>1.4.2.01.01.999</t>
  </si>
  <si>
    <t>Proventi da risarcimento danni a carico delle amministrazioni pubbliche</t>
  </si>
  <si>
    <t>1.4.2.01.02</t>
  </si>
  <si>
    <t>1.4.2.01.02.001</t>
  </si>
  <si>
    <t>Altre entrate derivanti dall'attività di controllo e repressione di irregolarità e illeciti delle amministrazioni pubbliche n.a.c.</t>
  </si>
  <si>
    <t>1.4.2.01.99</t>
  </si>
  <si>
    <t>1.4.2.01.99.001</t>
  </si>
  <si>
    <t>Entrate da famiglie derivanti dall'attività di controllo e repressione delle irregolarità e degli illeciti</t>
  </si>
  <si>
    <t>1.4.2.02</t>
  </si>
  <si>
    <t>Multe, ammende, sanzioni e oblazioni a carico delle famiglie</t>
  </si>
  <si>
    <t>1.4.2.02.01</t>
  </si>
  <si>
    <t>Multe e sanzioni per violazioni delle norme di polizia amministrativa a carico delle famiglie</t>
  </si>
  <si>
    <t>1.4.2.02.01.002</t>
  </si>
  <si>
    <t>Multe e sanzioni per violazioni delle norme urbanistiche a carico delle famiglie</t>
  </si>
  <si>
    <t>1.4.2.02.01.003</t>
  </si>
  <si>
    <t>Multe e sanzioni per violazioni delle norme del codice della strada a carico delle famiglie</t>
  </si>
  <si>
    <t>1.4.2.02.01.004</t>
  </si>
  <si>
    <t>Altre multe, ammende, sanzioni e oblazioni a carico delle famiglie</t>
  </si>
  <si>
    <t>1.4.2.02.01.999</t>
  </si>
  <si>
    <t>Proventi da risarcimento danni a carico delle famiglie</t>
  </si>
  <si>
    <t>1.4.2.02.02</t>
  </si>
  <si>
    <t>1.4.2.02.02.001</t>
  </si>
  <si>
    <t>Altre entrate derivanti dall'attività di controllo e repressione di irregolarità e illeciti delle famiglie n.a.c.</t>
  </si>
  <si>
    <t>1.4.2.02.99</t>
  </si>
  <si>
    <t>1.4.2.02.99.999</t>
  </si>
  <si>
    <t>Entrate da Imprese derivanti dall'attività di controllo e repressione delle irregolarità e degli illeciti</t>
  </si>
  <si>
    <t>1.4.2.03</t>
  </si>
  <si>
    <t>Multe, ammende, sanzioni e oblazioni a carico delle imprese</t>
  </si>
  <si>
    <t>1.4.2.03.01</t>
  </si>
  <si>
    <t>Multe e sanzioni per violazioni delle norme di polizia amministrativa a carico delle imprese</t>
  </si>
  <si>
    <t>1.4.2.03.01.002</t>
  </si>
  <si>
    <t>Multe e sanzioni per violazioni delle norme urbanistiche a carico delle imprese</t>
  </si>
  <si>
    <t>1.4.2.03.01.003</t>
  </si>
  <si>
    <t>Multe e sanzioni per violazioni delle norme del codice della strada a carico delle imprese</t>
  </si>
  <si>
    <t>1.4.2.03.01.004</t>
  </si>
  <si>
    <t>Altre multe, ammende, sanzioni e oblazioni a carico delle imprese</t>
  </si>
  <si>
    <t>1.4.2.03.01.999</t>
  </si>
  <si>
    <t>Proventi da risarcimento danni a carico delle imprese</t>
  </si>
  <si>
    <t>1.4.2.03.02</t>
  </si>
  <si>
    <t>1.4.2.03.02.001</t>
  </si>
  <si>
    <t>Altre entrate derivanti dall'attività di controllo e repressione delle irregolarità e degli illeciti delle imprese n.a.c.</t>
  </si>
  <si>
    <t>1.4.2.03.99</t>
  </si>
  <si>
    <t>1.4.2.03.99.999</t>
  </si>
  <si>
    <t>Entrate da Istituzioni sociali private derivanti dall'attività di controllo e repressione delle irregolarità e degli illeciti</t>
  </si>
  <si>
    <t>1.4.2.04</t>
  </si>
  <si>
    <t>Multe, ammende, sanzioni e oblazioni a carico delle Istituzioni Sociali Private</t>
  </si>
  <si>
    <t>1.4.2.04.01</t>
  </si>
  <si>
    <t>Multe e sanzioni per violazioni delle norme di polizia amministrativa a carico delle Istituzioni Sociali Private</t>
  </si>
  <si>
    <t>1.4.2.04.01.002</t>
  </si>
  <si>
    <t>Multe e sanzioni per violazioni delle norme urbanistiche a carico delle Istituzioni Sociali Private</t>
  </si>
  <si>
    <t>1.4.2.04.01.003</t>
  </si>
  <si>
    <t>Multe e sanzioni per violazioni delle norme del codice della strada a carico delle Istituzioni Sociali Private</t>
  </si>
  <si>
    <t>1.4.2.04.01.004</t>
  </si>
  <si>
    <t>Altre multe, ammende, sanzioni e oblazioni a carico delle Istituzioni Sociali Private</t>
  </si>
  <si>
    <t>1.4.2.04.01.999</t>
  </si>
  <si>
    <t>Proventi da risarcimento danni a carico delle Istituzioni Sociali Private</t>
  </si>
  <si>
    <t>1.4.2.04.02</t>
  </si>
  <si>
    <t>1.4.2.04.02.001</t>
  </si>
  <si>
    <t>Altre entrate derivanti dall'attività di controllo e repressione delle irregolarità e degli illeciti delle Istituzioni Sociali Private n.a.c.</t>
  </si>
  <si>
    <t>1.4.2.04.99</t>
  </si>
  <si>
    <t>1.4.2.04.99.999</t>
  </si>
  <si>
    <t>Proventi da rimborsi</t>
  </si>
  <si>
    <t>1.4.3</t>
  </si>
  <si>
    <t>Rimborsi ricevuti per spese di personale (comando, distacco, fuori ruolo, convenzioni, ecc…)</t>
  </si>
  <si>
    <t>1.4.3.01</t>
  </si>
  <si>
    <t xml:space="preserve">Rimborsi ricevuti per spese di personale (comando, distacco, fuori ruolo, convenzioni, ecc…) </t>
  </si>
  <si>
    <t>1.4.3.01.01</t>
  </si>
  <si>
    <t>1.4.3.01.01.001</t>
  </si>
  <si>
    <r>
      <t xml:space="preserve">Entrate per azioni di rivalsa </t>
    </r>
    <r>
      <rPr>
        <b/>
        <strike/>
        <sz val="11"/>
        <color indexed="8"/>
        <rFont val="Calibri"/>
        <family val="2"/>
      </rPr>
      <t xml:space="preserve">e surroga </t>
    </r>
    <r>
      <rPr>
        <b/>
        <sz val="11"/>
        <color indexed="8"/>
        <rFont val="Calibri"/>
        <family val="2"/>
      </rPr>
      <t>nei confronti di terzi</t>
    </r>
  </si>
  <si>
    <t>1.4.3.02</t>
  </si>
  <si>
    <r>
      <t xml:space="preserve">Incassi per azioni di </t>
    </r>
    <r>
      <rPr>
        <b/>
        <u/>
        <sz val="11"/>
        <color indexed="8"/>
        <rFont val="Calibri"/>
        <family val="2"/>
      </rPr>
      <t>regresso</t>
    </r>
    <r>
      <rPr>
        <b/>
        <sz val="11"/>
        <color indexed="8"/>
        <rFont val="Calibri"/>
        <family val="2"/>
      </rPr>
      <t xml:space="preserve"> </t>
    </r>
    <r>
      <rPr>
        <b/>
        <strike/>
        <sz val="11"/>
        <color indexed="8"/>
        <rFont val="Calibri"/>
        <family val="2"/>
      </rPr>
      <t xml:space="preserve">rivalsa </t>
    </r>
    <r>
      <rPr>
        <b/>
        <sz val="11"/>
        <color indexed="8"/>
        <rFont val="Calibri"/>
        <family val="2"/>
      </rPr>
      <t>nei confronti di terzi</t>
    </r>
  </si>
  <si>
    <t>1.4.3.02.01</t>
  </si>
  <si>
    <r>
      <t xml:space="preserve">Incassi per azioni di regresso </t>
    </r>
    <r>
      <rPr>
        <strike/>
        <sz val="11"/>
        <color indexed="8"/>
        <rFont val="Calibri"/>
        <family val="2"/>
        <scheme val="minor"/>
      </rPr>
      <t xml:space="preserve"> rivalsa </t>
    </r>
    <r>
      <rPr>
        <sz val="11"/>
        <color indexed="8"/>
        <rFont val="Calibri"/>
        <family val="2"/>
        <scheme val="minor"/>
      </rPr>
      <t>nei confronti di terzi</t>
    </r>
  </si>
  <si>
    <t>1.4.3.02.01.001</t>
  </si>
  <si>
    <t>Incassi per azioni di surroga nei confronti di terzi</t>
  </si>
  <si>
    <t>1.4.3.02.02</t>
  </si>
  <si>
    <t>1.4.3.02.02.001</t>
  </si>
  <si>
    <t>Entrate da rimborsi, recuperi e restituzioni di somme non dovute o incassate in eccesso</t>
  </si>
  <si>
    <t>1.4.3.03</t>
  </si>
  <si>
    <t>Entrate da rimborsi, recuperi e restituzioni di somme non dovute o incassate in eccesso da Amministrazioni Centrali</t>
  </si>
  <si>
    <t>1.4.3.03.01</t>
  </si>
  <si>
    <t>1.4.3.03.01.001</t>
  </si>
  <si>
    <t>10.1.1.0.0</t>
  </si>
  <si>
    <t>Entrate da rimborsi, recuperi e restituzioni di somme non dovute o incassate in eccesso da Amministrazioni Locali</t>
  </si>
  <si>
    <t>1.4.3.03.02</t>
  </si>
  <si>
    <t>1.4.3.03.02.001</t>
  </si>
  <si>
    <t>Entrate da rimborsi, recuperi e restituzioni di somme non dovute o incassate in eccesso da Enti Previdenziali</t>
  </si>
  <si>
    <t>1.4.3.03.03</t>
  </si>
  <si>
    <t>1.4.3.03.03.001</t>
  </si>
  <si>
    <t>Entrate da rimborsi, recuperi e restituzioni di somme non dovute o incassate in eccesso da Famiglie</t>
  </si>
  <si>
    <t>1.4.3.03.04</t>
  </si>
  <si>
    <t>1.4.3.03.04.001</t>
  </si>
  <si>
    <t>Entrate da rimborsi, recuperi e restituzioni di somme non dovute o incassate in eccesso da Imprese</t>
  </si>
  <si>
    <t>1.4.3.03.05</t>
  </si>
  <si>
    <t>1.4.3.03.05.001</t>
  </si>
  <si>
    <t>Entrate da rimborsi, recuperi e restituzioni di somme non dovute o incassate in eccesso da ISP</t>
  </si>
  <si>
    <t>1.4.3.03.06</t>
  </si>
  <si>
    <t>1.4.3.03.06.001</t>
  </si>
  <si>
    <t>Proventi derivanti dal divieto di cumulo</t>
  </si>
  <si>
    <t>1.4.3.03.07</t>
  </si>
  <si>
    <t>1.4.3.03.07.001</t>
  </si>
  <si>
    <t>Entrate da rimborsi, recuperi e restituzioni di somme non dovute o incassate in eccesso dal resto del mondo</t>
  </si>
  <si>
    <t>1.4.3.03.08</t>
  </si>
  <si>
    <t>1.4.3.03.08.001</t>
  </si>
  <si>
    <t>Altri proventi</t>
  </si>
  <si>
    <t>1.4.9</t>
  </si>
  <si>
    <t>Fondi incentivanti il personale (legge Merloni)</t>
  </si>
  <si>
    <t>1.4.9.01</t>
  </si>
  <si>
    <t>1.4.9.01.01</t>
  </si>
  <si>
    <t>1.4.9.01.01.001</t>
  </si>
  <si>
    <t>Altri proventi n.a.c.</t>
  </si>
  <si>
    <t>1.4.9.99</t>
  </si>
  <si>
    <t>1.4.9.99.01</t>
  </si>
  <si>
    <t>1.4.9.99.01.001</t>
  </si>
  <si>
    <t>Variazioni nelle rimanenze di prodotti in corso di lavorazione, semilavorati e finiti</t>
  </si>
  <si>
    <t>1.5</t>
  </si>
  <si>
    <t>1.5.1</t>
  </si>
  <si>
    <t>1.5.1.01</t>
  </si>
  <si>
    <t>1.5.1.01.01</t>
  </si>
  <si>
    <t>1.5.1.01.01.001</t>
  </si>
  <si>
    <t>7.11.0.0.0</t>
  </si>
  <si>
    <t>Variazioni dei lavori in corso su ordinazione</t>
  </si>
  <si>
    <t>1.6</t>
  </si>
  <si>
    <t>1.6.1</t>
  </si>
  <si>
    <t>1.6.1.01</t>
  </si>
  <si>
    <t>1.6.1.01.01</t>
  </si>
  <si>
    <t>1.6.1.01.01.001</t>
  </si>
  <si>
    <t>6.4.3.0.0</t>
  </si>
  <si>
    <t>Incrementi di immobilizzazioni per lavori interni</t>
  </si>
  <si>
    <t>1.7</t>
  </si>
  <si>
    <t>1.7.1</t>
  </si>
  <si>
    <t>1.7.1.01</t>
  </si>
  <si>
    <t>1.7.1.01.01</t>
  </si>
  <si>
    <t>1.7.1.01.01.001</t>
  </si>
  <si>
    <t>7.12.0.0.0</t>
  </si>
  <si>
    <t>Componenti negativi della gestione</t>
  </si>
  <si>
    <t>Costi della produzione</t>
  </si>
  <si>
    <t>2.1</t>
  </si>
  <si>
    <t>Acquisto di materie prime e/o beni di consumo</t>
  </si>
  <si>
    <t>2.1.1</t>
  </si>
  <si>
    <t>2.1.1.01</t>
  </si>
  <si>
    <t>Giornali, riviste e pubblicazioni</t>
  </si>
  <si>
    <t>2.1.1.01.01</t>
  </si>
  <si>
    <t>Giornali e riviste</t>
  </si>
  <si>
    <t>2.1.1.01.01.001</t>
  </si>
  <si>
    <t>7.1.2.0.0</t>
  </si>
  <si>
    <t>Pubblicazioni</t>
  </si>
  <si>
    <t>2.1.1.01.01.002</t>
  </si>
  <si>
    <t>Altri beni di consumo</t>
  </si>
  <si>
    <t>2.1.1.01.02</t>
  </si>
  <si>
    <t>Carta, cancelleria e stampati</t>
  </si>
  <si>
    <t>2.1.1.01.02.001</t>
  </si>
  <si>
    <t xml:space="preserve">Carburanti, combustibili e lubrificanti </t>
  </si>
  <si>
    <t>2.1.1.01.02.002</t>
  </si>
  <si>
    <t>Equipaggiamento</t>
  </si>
  <si>
    <t>2.1.1.01.02.003</t>
  </si>
  <si>
    <t>Vestiario</t>
  </si>
  <si>
    <t>2.1.1.01.02.004</t>
  </si>
  <si>
    <t>Accessori per uffici e alloggi</t>
  </si>
  <si>
    <t>2.1.1.01.02.005</t>
  </si>
  <si>
    <t>Materiale informatico</t>
  </si>
  <si>
    <t>2.1.1.01.02.006</t>
  </si>
  <si>
    <t>Altri materiali tecnico-specialistici non sanitari</t>
  </si>
  <si>
    <t>2.1.1.01.02.007</t>
  </si>
  <si>
    <t>Strumenti tecnico-specialistici non sanitari</t>
  </si>
  <si>
    <t>2.1.1.01.02.008</t>
  </si>
  <si>
    <t xml:space="preserve">Beni per attività di rappresentanza </t>
  </si>
  <si>
    <t>2.1.1.01.02.009</t>
  </si>
  <si>
    <t>Acquisto di beni per consultazioni elettorali</t>
  </si>
  <si>
    <t>2.1.1.01.02.010</t>
  </si>
  <si>
    <t>Generi alimentari</t>
  </si>
  <si>
    <t>2.1.1.01.02.011</t>
  </si>
  <si>
    <t>Accessori per attività sportive e ricreative</t>
  </si>
  <si>
    <t>2.1.1.01.02.012</t>
  </si>
  <si>
    <t>Stampati specialistici</t>
  </si>
  <si>
    <t>2.1.1.01.02.014</t>
  </si>
  <si>
    <t>Altri beni e materiali di consumo n.a.c.</t>
  </si>
  <si>
    <t>2.1.1.01.02.999</t>
  </si>
  <si>
    <t>Flora e fauna</t>
  </si>
  <si>
    <t>2.1.1.01.03</t>
  </si>
  <si>
    <t>Fauna selvatica e non selvatica</t>
  </si>
  <si>
    <t>2.1.1.01.03.001</t>
  </si>
  <si>
    <t>7.1.3.0.0</t>
  </si>
  <si>
    <t>Flora selvatica e non selvatica</t>
  </si>
  <si>
    <t>2.1.1.01.03.002</t>
  </si>
  <si>
    <t>Armi e materiale per usi militari e per ordine pubblico e sicurezza</t>
  </si>
  <si>
    <t>2.1.1.01.04</t>
  </si>
  <si>
    <t>Armi leggere (uso singolo) e munizioni</t>
  </si>
  <si>
    <t>2.1.1.01.04.001</t>
  </si>
  <si>
    <t>Altro materiale per usi militari e per ordine pubblico e sicurezza n.a.c.</t>
  </si>
  <si>
    <t>2.1.1.01.04.999</t>
  </si>
  <si>
    <t>Medicinali e altri beni di consumo sanitario</t>
  </si>
  <si>
    <t>2.1.1.01.05</t>
  </si>
  <si>
    <t>Prodotti farmaceutici ed emoderivati</t>
  </si>
  <si>
    <t>2.1.1.01.05.001</t>
  </si>
  <si>
    <t>Sangue ed emocomponenti</t>
  </si>
  <si>
    <t>2.1.1.01.05.002</t>
  </si>
  <si>
    <t>Dispositivi medici</t>
  </si>
  <si>
    <t>2.1.1.01.05.003</t>
  </si>
  <si>
    <t>Prodotti dietetici</t>
  </si>
  <si>
    <t>2.1.1.01.05.004</t>
  </si>
  <si>
    <t>Materiali per la profilassi (Vaccini)</t>
  </si>
  <si>
    <t>2.1.1.01.05.005</t>
  </si>
  <si>
    <t>Prodotti chimici</t>
  </si>
  <si>
    <t>2.1.1.01.05.006</t>
  </si>
  <si>
    <t>Materali e prodotti per uso veterinario</t>
  </si>
  <si>
    <t>2.1.1.01.05.007</t>
  </si>
  <si>
    <t>Altri beni e prodotti sanitari n.a.c.</t>
  </si>
  <si>
    <t>2.1.1.01.05.999</t>
  </si>
  <si>
    <t>Prestazioni di servizi</t>
  </si>
  <si>
    <t>2.1.2</t>
  </si>
  <si>
    <t>Prestazioni di servizi ordinari</t>
  </si>
  <si>
    <t>2.1.2.01</t>
  </si>
  <si>
    <t>Organi e incarichi istituzionali dell'amministrazione</t>
  </si>
  <si>
    <t>2.1.2.01.01</t>
  </si>
  <si>
    <t>Organi istituzionali dell'amministrazione - Indennità</t>
  </si>
  <si>
    <t>2.1.2.01.01.001</t>
  </si>
  <si>
    <t>7.3.1.0.0</t>
  </si>
  <si>
    <t xml:space="preserve">Organi istituzionali dell'amministrazione - Rimborsi </t>
  </si>
  <si>
    <t>2.1.2.01.01.002</t>
  </si>
  <si>
    <t>Commissioni elettorali</t>
  </si>
  <si>
    <t>2.1.2.01.01.007</t>
  </si>
  <si>
    <t>Compensi agli organi istituzionali di revisione, di controllo ed altri incarichi istituzionali dell'amministrazione</t>
  </si>
  <si>
    <t>2.1.2.01.01.008</t>
  </si>
  <si>
    <t>Organizzazione eventi, pubblicità e servizi per trasferta</t>
  </si>
  <si>
    <t>2.1.2.01.02</t>
  </si>
  <si>
    <t>Rimborso spese di viaggio e di trasloco</t>
  </si>
  <si>
    <t>2.1.2.01.02.001</t>
  </si>
  <si>
    <t>Indennità di missione e di trasferta</t>
  </si>
  <si>
    <t>2.1.2.01.02.002</t>
  </si>
  <si>
    <t>Pubblicità</t>
  </si>
  <si>
    <t>2.1.2.01.02.004</t>
  </si>
  <si>
    <r>
      <t xml:space="preserve">Organizzazione </t>
    </r>
    <r>
      <rPr>
        <sz val="11"/>
        <color rgb="FF000000"/>
        <rFont val="Calibri"/>
        <family val="2"/>
        <scheme val="minor"/>
      </rPr>
      <t>e partecipazione a manifestazioni e convegni</t>
    </r>
  </si>
  <si>
    <t>2.1.2.01.02.005</t>
  </si>
  <si>
    <r>
      <t xml:space="preserve">Altre spese </t>
    </r>
    <r>
      <rPr>
        <sz val="11"/>
        <color rgb="FF000000"/>
        <rFont val="Calibri"/>
        <family val="2"/>
        <scheme val="minor"/>
      </rPr>
      <t>per relazioni pubbliche, convegni e mostre, pubblicità n.a.c</t>
    </r>
  </si>
  <si>
    <t>2.1.2.01.02.999</t>
  </si>
  <si>
    <t>Aggi di riscossione</t>
  </si>
  <si>
    <t>2.1.2.01.03</t>
  </si>
  <si>
    <t>Altri aggi di riscossione n.a.c.</t>
  </si>
  <si>
    <t>2.1.2.01.03.999</t>
  </si>
  <si>
    <t>Formazione e Addestramento</t>
  </si>
  <si>
    <t>2.1.2.01.04</t>
  </si>
  <si>
    <t>Formazione obbligatoria</t>
  </si>
  <si>
    <t>2.1.2.01.04.004</t>
  </si>
  <si>
    <t>Altre spese per formazione e addestramento n.a.c.</t>
  </si>
  <si>
    <t>2.1.2.01.04.999</t>
  </si>
  <si>
    <t>Utenze e canoni</t>
  </si>
  <si>
    <t>2.1.2.01.05</t>
  </si>
  <si>
    <t>Telefonia fissa</t>
  </si>
  <si>
    <t>2.1.2.01.05.001</t>
  </si>
  <si>
    <t>Telefonia mobile</t>
  </si>
  <si>
    <t>2.1.2.01.05.002</t>
  </si>
  <si>
    <t>2.1.2.01.05.003</t>
  </si>
  <si>
    <t>Energia elettrica</t>
  </si>
  <si>
    <t>2.1.2.01.05.004</t>
  </si>
  <si>
    <t>Acqua</t>
  </si>
  <si>
    <t>2.1.2.01.05.005</t>
  </si>
  <si>
    <t>Gas</t>
  </si>
  <si>
    <t>2.1.2.01.05.006</t>
  </si>
  <si>
    <t>Spese di condominio</t>
  </si>
  <si>
    <t>2.1.2.01.05.007</t>
  </si>
  <si>
    <t>Utenze e canoni per altri servizi n.a.c.</t>
  </si>
  <si>
    <t>2.1.2.01.05.999</t>
  </si>
  <si>
    <t>Canoni per Progetti di partenariato pubblico privato</t>
  </si>
  <si>
    <t>2.1.2.01.06</t>
  </si>
  <si>
    <t>PPP - Canoni Disponibilità</t>
  </si>
  <si>
    <t>2.1.2.01.06.001</t>
  </si>
  <si>
    <t>7.4.2.0.0</t>
  </si>
  <si>
    <t>PPP - Canoni Servizi</t>
  </si>
  <si>
    <t>2.1.2.01.06.002</t>
  </si>
  <si>
    <t>Altri Canoni e spese n.a.c.</t>
  </si>
  <si>
    <t>2.1.2.01.06.999</t>
  </si>
  <si>
    <t>Manutenzione ordinaria e riparazioni</t>
  </si>
  <si>
    <t>2.1.2.01.07</t>
  </si>
  <si>
    <t>Manutenzione ordinaria e riparazioni di mezzi di trasporto ad uso civile, di sicurezza e ordine pubblico</t>
  </si>
  <si>
    <t>2.1.2.01.07.001</t>
  </si>
  <si>
    <t>Manutenzione ordinaria e riparazioni di mobili e arredi</t>
  </si>
  <si>
    <t>2.1.2.01.07.003</t>
  </si>
  <si>
    <t>Manutenzione ordinaria e riparazioni di impianti e macchinari</t>
  </si>
  <si>
    <t>2.1.2.01.07.004</t>
  </si>
  <si>
    <t>Manutenzione ordinaria e riparazioni di attrezzature</t>
  </si>
  <si>
    <t>2.1.2.01.07.005</t>
  </si>
  <si>
    <t xml:space="preserve">Manutenzione ordinaria e riparazioni di macchine per ufficio </t>
  </si>
  <si>
    <t>2.1.2.01.07.006</t>
  </si>
  <si>
    <t>Manutenzione ordinaria e riparazioni di armi</t>
  </si>
  <si>
    <t>2.1.2.01.07.007</t>
  </si>
  <si>
    <t>Manutenzione ordinaria e riparazioni di beni immobili</t>
  </si>
  <si>
    <t>2.1.2.01.07.008</t>
  </si>
  <si>
    <t>Manutenzione ordinaria e riparazioni di beni immobili di valore culturale, storico ed artistico</t>
  </si>
  <si>
    <t>2.1.2.01.07.009</t>
  </si>
  <si>
    <t>Manutenzione ordinaria e riparazioni di oggetti di valore</t>
  </si>
  <si>
    <t>2.1.2.01.07.010</t>
  </si>
  <si>
    <t>Manutenzione ordinaria e riparazioni di altri beni materiali</t>
  </si>
  <si>
    <t>2.1.2.01.07.011</t>
  </si>
  <si>
    <t>Manutenzione ordinaria e riparazioni di terreni e beni materiali non prodotti</t>
  </si>
  <si>
    <t>2.1.2.01.07.012</t>
  </si>
  <si>
    <t>2.1.2.01.08</t>
  </si>
  <si>
    <t>Incarichi libero professionali di studi, ricerca e consulenza</t>
  </si>
  <si>
    <t>2.1.2.01.08.001</t>
  </si>
  <si>
    <t>Esperti per commissioni, comitati e consigli</t>
  </si>
  <si>
    <t>2.1.2.01.08.002</t>
  </si>
  <si>
    <t>Incarichi a società di studi, ricerca e consulenza</t>
  </si>
  <si>
    <t>2.1.2.01.08.003</t>
  </si>
  <si>
    <t>Prestazioni professionali e specialistiche</t>
  </si>
  <si>
    <t>2.1.2.01.09</t>
  </si>
  <si>
    <t>Interpretariato e traduzioni</t>
  </si>
  <si>
    <t>2.1.2.01.09.001</t>
  </si>
  <si>
    <t>Assistenza psicologica, sociale e religiosa</t>
  </si>
  <si>
    <t>2.1.2.01.09.002</t>
  </si>
  <si>
    <t>Assistenza medica e psicologica per i detenuti</t>
  </si>
  <si>
    <t>2.1.2.01.09.003</t>
  </si>
  <si>
    <t>7.3.2.0.0</t>
  </si>
  <si>
    <t>Perizie</t>
  </si>
  <si>
    <t>2.1.2.01.09.004</t>
  </si>
  <si>
    <t>Servizi investigativi e intercettazioni</t>
  </si>
  <si>
    <t>2.1.2.01.09.005</t>
  </si>
  <si>
    <t>Patrocinio legale</t>
  </si>
  <si>
    <t>2.1.2.01.09.006</t>
  </si>
  <si>
    <t>Patrocinio legale gratuito a carico dello Stato</t>
  </si>
  <si>
    <t>2.1.2.01.09.007</t>
  </si>
  <si>
    <t>Prestazioni di natura contabile, tributaria e del lavoro</t>
  </si>
  <si>
    <t>2.1.2.01.09.008</t>
  </si>
  <si>
    <t>Prestazioni tecnico scientifiche a fini di ricerca</t>
  </si>
  <si>
    <t>2.1.2.01.09.009</t>
  </si>
  <si>
    <t>Deposito mantenimento tutela dei brevetti</t>
  </si>
  <si>
    <t>2.1.2.01.09.010</t>
  </si>
  <si>
    <t>Altre prestazioni professionali e specialistiche n.a.c.</t>
  </si>
  <si>
    <t>2.1.2.01.09.999</t>
  </si>
  <si>
    <t>Lavoro flessibile, quota LSU e acquisto di servizi da agenzie di lavoro interinale</t>
  </si>
  <si>
    <t>2.1.2.01.10</t>
  </si>
  <si>
    <t>Acquisto di servizi da agenzie di lavoro interinale</t>
  </si>
  <si>
    <t>2.1.2.01.10.001</t>
  </si>
  <si>
    <t>Quota LSU in carico all'ente</t>
  </si>
  <si>
    <t>2.1.2.01.10.002</t>
  </si>
  <si>
    <t>Collaborazioni coordinate e a progetto</t>
  </si>
  <si>
    <t>2.1.2.01.10.003</t>
  </si>
  <si>
    <t>Tirocini formativi extracurriculari</t>
  </si>
  <si>
    <t>2.1.2.01.10.004</t>
  </si>
  <si>
    <t>Altre forme di lavoro flessibile n.a.c.</t>
  </si>
  <si>
    <t>2.1.2.01.10.999</t>
  </si>
  <si>
    <t>Servizi ausiliari</t>
  </si>
  <si>
    <t>2.1.2.01.11</t>
  </si>
  <si>
    <r>
      <t xml:space="preserve">Servizi di sorveglianza e custodia </t>
    </r>
    <r>
      <rPr>
        <u/>
        <sz val="11"/>
        <color indexed="8"/>
        <rFont val="Calibri"/>
        <family val="2"/>
        <scheme val="minor"/>
      </rPr>
      <t>e accoglienza</t>
    </r>
  </si>
  <si>
    <t>2.1.2.01.11.001</t>
  </si>
  <si>
    <t>Servizi di pulizia e lavanderia</t>
  </si>
  <si>
    <t>2.1.2.01.11.002</t>
  </si>
  <si>
    <t>Trasporti, traslochi e facchinaggio</t>
  </si>
  <si>
    <t>2.1.2.01.11.003</t>
  </si>
  <si>
    <t>Stampa e rilegatura</t>
  </si>
  <si>
    <t>2.1.2.01.11.004</t>
  </si>
  <si>
    <t>Servizi ausiliari a beneficio del personale</t>
  </si>
  <si>
    <t>2.1.2.01.11.005</t>
  </si>
  <si>
    <t>Rimozione e smaltimento di rifiuti tossico-nocivi e di altri materiali</t>
  </si>
  <si>
    <t>2.1.2.01.11.006</t>
  </si>
  <si>
    <t>Altri servizi ausiliari n.a.c.</t>
  </si>
  <si>
    <t>2.1.2.01.11.999</t>
  </si>
  <si>
    <t>Servizi di ristorazione</t>
  </si>
  <si>
    <t>2.1.2.01.12</t>
  </si>
  <si>
    <t>Servizio mense personale militare</t>
  </si>
  <si>
    <t>2.1.2.01.12.001</t>
  </si>
  <si>
    <t>7.6.5.0.0</t>
  </si>
  <si>
    <t>Servizio mense personale civile</t>
  </si>
  <si>
    <t>2.1.2.01.12.002</t>
  </si>
  <si>
    <t>Servizio mense detenuti e sottoposti a fermo di polizia</t>
  </si>
  <si>
    <t>2.1.2.01.12.003</t>
  </si>
  <si>
    <t>Altri servizi di ristorazione</t>
  </si>
  <si>
    <t>2.1.2.01.12.999</t>
  </si>
  <si>
    <t>Contratti di servizio</t>
  </si>
  <si>
    <t>2.1.2.01.13</t>
  </si>
  <si>
    <t>Contratti di servizio di trasporto pubblico</t>
  </si>
  <si>
    <t>2.1.2.01.13.001</t>
  </si>
  <si>
    <t>Contratti di servizio di trasporto scolastico</t>
  </si>
  <si>
    <t>2.1.2.01.13.002</t>
  </si>
  <si>
    <t>Contratti di servizio per il trasporto di disabili e anziani</t>
  </si>
  <si>
    <t>2.1.2.01.13.003</t>
  </si>
  <si>
    <t>Contratti di servizio per la raccolta rifiuti</t>
  </si>
  <si>
    <t>2.1.2.01.13.004</t>
  </si>
  <si>
    <t>Contratti di servizio per il conferimento in discarica dei rifiuti</t>
  </si>
  <si>
    <t>2.1.2.01.13.005</t>
  </si>
  <si>
    <t>Contratti di servizio per le mense scolastiche</t>
  </si>
  <si>
    <t>2.1.2.01.13.006</t>
  </si>
  <si>
    <t>Contratti di servizio per la formazione dei cittadini</t>
  </si>
  <si>
    <t>2.1.2.01.13.007</t>
  </si>
  <si>
    <t>Contratti di servizio di assistenza sociale residenziale e semiresidenziale</t>
  </si>
  <si>
    <t>2.1.2.01.13.008</t>
  </si>
  <si>
    <r>
      <t>Contratti di serv</t>
    </r>
    <r>
      <rPr>
        <u/>
        <sz val="11"/>
        <color indexed="8"/>
        <rFont val="Calibri"/>
        <family val="2"/>
        <scheme val="minor"/>
      </rPr>
      <t>i</t>
    </r>
    <r>
      <rPr>
        <sz val="11"/>
        <color indexed="8"/>
        <rFont val="Calibri"/>
        <family val="2"/>
        <scheme val="minor"/>
      </rPr>
      <t>zio di assistenza sociale domiciliare</t>
    </r>
  </si>
  <si>
    <t>2.1.2.01.13.009</t>
  </si>
  <si>
    <t>Contratti di servizio di asilo nido</t>
  </si>
  <si>
    <t>2.1.2.01.13.010</t>
  </si>
  <si>
    <t xml:space="preserve">Contratti di servizio per la lotta al randagismo </t>
  </si>
  <si>
    <t>2.1.2.01.13.011</t>
  </si>
  <si>
    <t>Contratti di servizio per la gestione delle aree di sosta a pagamento</t>
  </si>
  <si>
    <t>2.1.2.01.13.012</t>
  </si>
  <si>
    <r>
      <t>Contratti di servizio per la gestione del servizio idrico in</t>
    </r>
    <r>
      <rPr>
        <u/>
        <sz val="11"/>
        <color indexed="8"/>
        <rFont val="Calibri"/>
        <family val="2"/>
        <scheme val="minor"/>
      </rPr>
      <t>t</t>
    </r>
    <r>
      <rPr>
        <sz val="11"/>
        <color indexed="8"/>
        <rFont val="Calibri"/>
        <family val="2"/>
        <scheme val="minor"/>
      </rPr>
      <t>egrato</t>
    </r>
  </si>
  <si>
    <t>2.1.2.01.13.013</t>
  </si>
  <si>
    <t>Contratti di servizio  per la distribuzione del gas</t>
  </si>
  <si>
    <t>2.1.2.01.13.014</t>
  </si>
  <si>
    <t>Contratti di servizio per l'illuminazione pubblica</t>
  </si>
  <si>
    <t>2.1.2.01.13.015</t>
  </si>
  <si>
    <t>Altri costi per contratti di servizio pubblico</t>
  </si>
  <si>
    <t>2.1.2.01.13.999</t>
  </si>
  <si>
    <t>Servizi amministrativi</t>
  </si>
  <si>
    <t>2.1.2.01.14</t>
  </si>
  <si>
    <t>Pubblicazione bandi di gara</t>
  </si>
  <si>
    <t>2.1.2.01.14.001</t>
  </si>
  <si>
    <t>Spese postali</t>
  </si>
  <si>
    <t>2.1.2.01.14.002</t>
  </si>
  <si>
    <t>Onorificenze e riconoscimenti istituzionali</t>
  </si>
  <si>
    <t>2.1.2.01.14.003</t>
  </si>
  <si>
    <t>Spese notarili</t>
  </si>
  <si>
    <t>2.1.2.01.14.004</t>
  </si>
  <si>
    <t>Altre spese per servizi amministrativi</t>
  </si>
  <si>
    <t>2.1.2.01.14.999</t>
  </si>
  <si>
    <t>Servizi finanziari</t>
  </si>
  <si>
    <t>2.1.2.01.15</t>
  </si>
  <si>
    <t>Commissioni per servizi finanziari</t>
  </si>
  <si>
    <t>2.1.2.01.15.001</t>
  </si>
  <si>
    <t>Oneri per servizio di tesoreria</t>
  </si>
  <si>
    <t>2.1.2.01.15.002</t>
  </si>
  <si>
    <t>Spese per servizi finanziari n.a.c.</t>
  </si>
  <si>
    <t>2.1.2.01.15.999</t>
  </si>
  <si>
    <t>Servizi informatici e di telecomunicazioni</t>
  </si>
  <si>
    <t>2.1.2.01.16</t>
  </si>
  <si>
    <t>Gestione e manutenzione applicazioni</t>
  </si>
  <si>
    <t>2.1.2.01.16.001</t>
  </si>
  <si>
    <t>Assistenza all'utente e formazione</t>
  </si>
  <si>
    <t>2.1.2.01.16.002</t>
  </si>
  <si>
    <t>Servizi per l'interoperabilità e la cooperazione</t>
  </si>
  <si>
    <t>2.1.2.01.16.003</t>
  </si>
  <si>
    <t>Servizi di rete per trasmissione dati e VoIP e relativa manutenzione</t>
  </si>
  <si>
    <t>2.1.2.01.16.004</t>
  </si>
  <si>
    <t>Servizi per i sistemi e relativa manutenzione</t>
  </si>
  <si>
    <t>2.1.2.01.16.005</t>
  </si>
  <si>
    <t>Servizi di sicurezza</t>
  </si>
  <si>
    <t>2.1.2.01.16.006</t>
  </si>
  <si>
    <t>Servizi di gestione documentale</t>
  </si>
  <si>
    <t>2.1.2.01.16.007</t>
  </si>
  <si>
    <t>Servizi di monitoraggio della qualità dei servizi</t>
  </si>
  <si>
    <t>2.1.2.01.16.008</t>
  </si>
  <si>
    <t>Servizi per le postazioni di lavoro e relativa manutenzione</t>
  </si>
  <si>
    <t>2.1.2.01.16.009</t>
  </si>
  <si>
    <t>Servizi di consulenza e prestazioni professionali ICT</t>
  </si>
  <si>
    <t>2.1.2.01.16.010</t>
  </si>
  <si>
    <t>Processi trasversali alle classi di servizio</t>
  </si>
  <si>
    <t>2.1.2.01.16.011</t>
  </si>
  <si>
    <t>Altri servizi informatici e di telecomunicazioni n.a.c.</t>
  </si>
  <si>
    <t>2.1.2.01.16.012</t>
  </si>
  <si>
    <t>Costi per altri servizi</t>
  </si>
  <si>
    <t>2.1.2.01.99</t>
  </si>
  <si>
    <t>Spese legali per esproprio</t>
  </si>
  <si>
    <t>2.1.2.01.99.001</t>
  </si>
  <si>
    <t>Altre spese legali</t>
  </si>
  <si>
    <t>2.1.2.01.99.002</t>
  </si>
  <si>
    <t>Quote di associazioni</t>
  </si>
  <si>
    <t>2.1.2.01.99.003</t>
  </si>
  <si>
    <t>Altre spese per consultazioni elettorali dell'ente</t>
  </si>
  <si>
    <t>2.1.2.01.99.004</t>
  </si>
  <si>
    <t>Spese per commissioni e comitati dell'Ente</t>
  </si>
  <si>
    <t>2.1.2.01.99.005</t>
  </si>
  <si>
    <t>Custodia giudiziaria</t>
  </si>
  <si>
    <t>2.1.2.01.99.007</t>
  </si>
  <si>
    <t>Servizi di mobilità a terzi (bus navetta, …)</t>
  </si>
  <si>
    <t>2.1.2.01.99.008</t>
  </si>
  <si>
    <t>Acquisto di sevizi per verde e arredo urbano</t>
  </si>
  <si>
    <t>2.1.2.01.99.009</t>
  </si>
  <si>
    <t>Formazione a personale esterno all'ente</t>
  </si>
  <si>
    <t>2.1.2.01.99.010</t>
  </si>
  <si>
    <t xml:space="preserve">Servizi per attività di rappresentanza </t>
  </si>
  <si>
    <t>2.1.2.01.99.011</t>
  </si>
  <si>
    <t>Rassegna stampa</t>
  </si>
  <si>
    <t>2.1.2.01.99.012</t>
  </si>
  <si>
    <t>Comunicazione WEB</t>
  </si>
  <si>
    <t>2.1.2.01.99.013</t>
  </si>
  <si>
    <t>Altri servizi diversi n.a.c.</t>
  </si>
  <si>
    <t>2.1.2.01.99.999</t>
  </si>
  <si>
    <t>Prestazioni di servizi sanitari</t>
  </si>
  <si>
    <t>2.1.2.02</t>
  </si>
  <si>
    <t>2.1.2.02.01</t>
  </si>
  <si>
    <t>Spese per accertamenti sanitari resi necessari dall'attività lavorativa</t>
  </si>
  <si>
    <t>2.1.2.02.01.001</t>
  </si>
  <si>
    <t>Acquisti di servizi sanitari per medicina di base</t>
  </si>
  <si>
    <t>2.1.2.02.01.002</t>
  </si>
  <si>
    <t>Acquisti di servizi sanitari per farmaceutica</t>
  </si>
  <si>
    <t>2.1.2.02.01.003</t>
  </si>
  <si>
    <t>Acquisti di servizi sanitari per assistenza specialistica ambulatoriale</t>
  </si>
  <si>
    <t>2.1.2.02.01.004</t>
  </si>
  <si>
    <t>Acquisti di servizi sanitari per assistenza riabilitativa</t>
  </si>
  <si>
    <t>2.1.2.02.01.005</t>
  </si>
  <si>
    <t>Acquisti di servizi sanitari per assistenza integrativa</t>
  </si>
  <si>
    <t>2.1.2.02.01.006</t>
  </si>
  <si>
    <t>Acquisti di servizi sanitari per assistenza protesica</t>
  </si>
  <si>
    <t>2.1.2.02.01.007</t>
  </si>
  <si>
    <t>Acquisti di servizi sanitari per assistenza termale</t>
  </si>
  <si>
    <t>2.1.2.02.01.008</t>
  </si>
  <si>
    <t>Acquisti di servizi sanitari per assistenza ospedaliera</t>
  </si>
  <si>
    <t>2.1.2.02.01.009</t>
  </si>
  <si>
    <t>Acquisti di servizi di psichiatria residenziale e semiresidenziale</t>
  </si>
  <si>
    <t>2.1.2.02.01.010</t>
  </si>
  <si>
    <t>Acquisti di servizi di distribuzione farmaci</t>
  </si>
  <si>
    <t>2.1.2.02.01.011</t>
  </si>
  <si>
    <t>Acquisti di servizi termali in convenzione</t>
  </si>
  <si>
    <t>2.1.2.02.01.012</t>
  </si>
  <si>
    <t>Acquisti di servizi di trasporto in emergenza e urgenza</t>
  </si>
  <si>
    <t>2.1.2.02.01.013</t>
  </si>
  <si>
    <t>Acquisti di servizi socio sanitari a rilevanza sanitaria</t>
  </si>
  <si>
    <t>2.1.2.02.01.014</t>
  </si>
  <si>
    <t>Costi per mobilità sanitaria passiva</t>
  </si>
  <si>
    <t>2.1.2.02.01.015</t>
  </si>
  <si>
    <t>Altri acquisti di servizi sanitari n.a.c.</t>
  </si>
  <si>
    <t>2.1.2.02.01.999</t>
  </si>
  <si>
    <t>Utilizzo di beni terzi</t>
  </si>
  <si>
    <t>2.1.3</t>
  </si>
  <si>
    <t>Noleggi e fitti</t>
  </si>
  <si>
    <t>2.1.3.01</t>
  </si>
  <si>
    <t>Locazione di beni immobili</t>
  </si>
  <si>
    <t>2.1.3.01.01</t>
  </si>
  <si>
    <t>2.1.3.01.01.001</t>
  </si>
  <si>
    <t>7.4.1.0.0</t>
  </si>
  <si>
    <t>Noleggi di mezzi di trasporto</t>
  </si>
  <si>
    <t>2.1.3.01.02</t>
  </si>
  <si>
    <t>2.1.3.01.02.001</t>
  </si>
  <si>
    <t>Noleggi di attrezzature scientifiche e sanitarie</t>
  </si>
  <si>
    <t>2.1.3.01.03</t>
  </si>
  <si>
    <t>2.1.3.01.03.001</t>
  </si>
  <si>
    <t>Noleggi di hardware</t>
  </si>
  <si>
    <t>2.1.3.01.04</t>
  </si>
  <si>
    <t>2.1.3.01.04.001</t>
  </si>
  <si>
    <t>Fitti di terreni e giacimenti</t>
  </si>
  <si>
    <t>2.1.3.01.05</t>
  </si>
  <si>
    <t>2.1.3.01.05.001</t>
  </si>
  <si>
    <t>Noleggi di impianti e macchinari</t>
  </si>
  <si>
    <t>2.1.3.01.06</t>
  </si>
  <si>
    <t>2.1.3.01.06.001</t>
  </si>
  <si>
    <t>Licenze</t>
  </si>
  <si>
    <t>2.1.3.02</t>
  </si>
  <si>
    <t>2.1.3.02.01</t>
  </si>
  <si>
    <t>2.1.3.02.01.001</t>
  </si>
  <si>
    <t>7.4.3.0.0</t>
  </si>
  <si>
    <t>Altre licenze</t>
  </si>
  <si>
    <t>2.1.3.02.02</t>
  </si>
  <si>
    <t>2.1.3.02.02.001</t>
  </si>
  <si>
    <t>Diritti reali di godimento e servitù onerose</t>
  </si>
  <si>
    <t>2.1.3.03</t>
  </si>
  <si>
    <t>2.1.3.03.01</t>
  </si>
  <si>
    <t>2.1.3.03.01.001</t>
  </si>
  <si>
    <t>Canoni leasing operativo</t>
  </si>
  <si>
    <t>2.1.3.04</t>
  </si>
  <si>
    <t>Leasing operativo di mezzi di trasporto</t>
  </si>
  <si>
    <t>2.1.3.04.01</t>
  </si>
  <si>
    <t>2.1.3.04.01.001</t>
  </si>
  <si>
    <t>Leasing operativo di attrezzature e macchinari</t>
  </si>
  <si>
    <t>2.1.3.04.02</t>
  </si>
  <si>
    <t>2.1.3.04.02.001</t>
  </si>
  <si>
    <t>Leasing operativo di altri beni</t>
  </si>
  <si>
    <t>2.1.3.04.99</t>
  </si>
  <si>
    <t>2.1.3.04.99.999</t>
  </si>
  <si>
    <t>Altri costi per utilizzo di beni terzi</t>
  </si>
  <si>
    <t>2.1.3.99</t>
  </si>
  <si>
    <t>Locazione di beni immobili nell'ambito di operazioni di lease back</t>
  </si>
  <si>
    <t>2.1.3.99.01</t>
  </si>
  <si>
    <t>2.1.3.99.01.001</t>
  </si>
  <si>
    <t>Altri costi sostenuti per utilizzo di beni di terzi n.a.c.</t>
  </si>
  <si>
    <t>2.1.3.99.99</t>
  </si>
  <si>
    <t>2.1.3.99.99.999</t>
  </si>
  <si>
    <t>Personale</t>
  </si>
  <si>
    <t>2.1.4</t>
  </si>
  <si>
    <t>Retribuzioni in denaro</t>
  </si>
  <si>
    <t>2.1.4.01</t>
  </si>
  <si>
    <t>Retribuzione ordinaria</t>
  </si>
  <si>
    <t>2.1.4.01.01</t>
  </si>
  <si>
    <t>Voci stipendiali corrisposte al personale a tempo indeterminato</t>
  </si>
  <si>
    <t>2.1.4.01.01.001</t>
  </si>
  <si>
    <t>7.6.1.0.0</t>
  </si>
  <si>
    <t>Indennità ed altri compensi, esclusi i rimborsi spesa per missione, corrisposti al personale a tempo indeterminato</t>
  </si>
  <si>
    <t>2.1.4.01.01.002</t>
  </si>
  <si>
    <t>Voci stipendiali corrisposte al personale a tempo determinato</t>
  </si>
  <si>
    <t>2.1.4.01.01.003</t>
  </si>
  <si>
    <t>Indennità ed altri compensi, esclusi i rimborsi spesa documentati per missione, corrisposti al personale a tempo determinato</t>
  </si>
  <si>
    <t>2.1.4.01.01.004</t>
  </si>
  <si>
    <t>Assegni di ricerca</t>
  </si>
  <si>
    <t>2.1.4.01.01.005</t>
  </si>
  <si>
    <t>Retribuzione straordinaria</t>
  </si>
  <si>
    <t>2.1.4.01.02</t>
  </si>
  <si>
    <t>Straordinario per il personale a tempo indeterminato</t>
  </si>
  <si>
    <t>2.1.4.01.02.001</t>
  </si>
  <si>
    <t>Straordinario per il personale a tempo determinato</t>
  </si>
  <si>
    <t>2.1.4.01.02.002</t>
  </si>
  <si>
    <t>Contributi effettivi a carico dell'amministrazione</t>
  </si>
  <si>
    <t>2.1.4.02</t>
  </si>
  <si>
    <t>Contributi obbligatori per il personale</t>
  </si>
  <si>
    <t>2.1.4.02.01</t>
  </si>
  <si>
    <t>2.1.4.02.01.001</t>
  </si>
  <si>
    <t>7.6.2.0.0</t>
  </si>
  <si>
    <t xml:space="preserve">Contributi previdenza complementare </t>
  </si>
  <si>
    <t>2.1.4.02.02</t>
  </si>
  <si>
    <t>2.1.4.02.02.001</t>
  </si>
  <si>
    <t>Contributi per indennità di fine rapporto</t>
  </si>
  <si>
    <t>2.1.4.02.03</t>
  </si>
  <si>
    <t>2.1.4.02.03.001</t>
  </si>
  <si>
    <t>Altri contributi sociali effettivi n.a.c.</t>
  </si>
  <si>
    <t>2.1.4.02.99</t>
  </si>
  <si>
    <t>2.1.4.02.99.999</t>
  </si>
  <si>
    <t xml:space="preserve">Altri Contributi sociali </t>
  </si>
  <si>
    <t>2.1.4.03</t>
  </si>
  <si>
    <t>Assegni familiari</t>
  </si>
  <si>
    <t>2.1.4.03.01</t>
  </si>
  <si>
    <t>2.1.4.03.01.001</t>
  </si>
  <si>
    <t>Equo indennizzo</t>
  </si>
  <si>
    <t>2.1.4.03.02</t>
  </si>
  <si>
    <t>2.1.4.03.02.001</t>
  </si>
  <si>
    <t>Accantonamenti per indennità di fine rapporto - quota annuale</t>
  </si>
  <si>
    <t>2.1.4.03.03</t>
  </si>
  <si>
    <r>
      <rPr>
        <sz val="11"/>
        <color theme="1"/>
        <rFont val="Calibri"/>
        <family val="2"/>
        <scheme val="minor"/>
      </rPr>
      <t>Accantonamenti per indennità di fine rapporto - quota annuale</t>
    </r>
    <r>
      <rPr>
        <strike/>
        <sz val="11"/>
        <color indexed="8"/>
        <rFont val="Calibri"/>
        <family val="2"/>
        <scheme val="minor"/>
      </rPr>
      <t xml:space="preserve"> </t>
    </r>
  </si>
  <si>
    <t>2.1.4.03.03.001</t>
  </si>
  <si>
    <t>7.6.3.0.0</t>
  </si>
  <si>
    <t>Accantonamenti per indennità di fine rapporto - quota maturata nell'anno in corso</t>
  </si>
  <si>
    <t>2.1.4.03.04</t>
  </si>
  <si>
    <t xml:space="preserve">Accantonamenti per indennità di fine rapporto - quota maturata nell'anno in corso </t>
  </si>
  <si>
    <t>2.1.4.03.04.001</t>
  </si>
  <si>
    <r>
      <t xml:space="preserve">Altri contributi </t>
    </r>
    <r>
      <rPr>
        <b/>
        <sz val="11"/>
        <color indexed="8"/>
        <rFont val="Calibri"/>
        <family val="2"/>
      </rPr>
      <t>erogati direttamente al proprio personale</t>
    </r>
  </si>
  <si>
    <t>2.1.4.03.99</t>
  </si>
  <si>
    <r>
      <t xml:space="preserve">Altri contributi </t>
    </r>
    <r>
      <rPr>
        <sz val="11"/>
        <color indexed="8"/>
        <rFont val="Calibri"/>
        <family val="2"/>
        <scheme val="minor"/>
      </rPr>
      <t>erogati direttamente al proprio personale</t>
    </r>
  </si>
  <si>
    <t>2.1.4.03.99.999</t>
  </si>
  <si>
    <t>Altri costi del personale</t>
  </si>
  <si>
    <t>2.1.4.99</t>
  </si>
  <si>
    <t>Contributi per asili nido e strutture sportive, ricreative o di vacanza messe a disposizione dei lavoratori dipendenti e delle loro famiglie e altre spese per il benessere del personale</t>
  </si>
  <si>
    <t>2.1.4.99.01</t>
  </si>
  <si>
    <t>2.1.4.99.01.001</t>
  </si>
  <si>
    <t>Buoni pasto</t>
  </si>
  <si>
    <t>2.1.4.99.02</t>
  </si>
  <si>
    <t>2.1.4.99.02.001</t>
  </si>
  <si>
    <t>Altri costi del personale n.a.c.</t>
  </si>
  <si>
    <t>2.1.4.99.99</t>
  </si>
  <si>
    <t>2.1.4.99.99.001</t>
  </si>
  <si>
    <t>Oneri diversi della gestione</t>
  </si>
  <si>
    <t>2.1.9</t>
  </si>
  <si>
    <t>Imposte e tasse a carico dell'ente</t>
  </si>
  <si>
    <t>2.1.9.01</t>
  </si>
  <si>
    <t>Imposte, tasse e proventi assimilati di natura corrente a carico dell'ente</t>
  </si>
  <si>
    <t>2.1.9.01.01</t>
  </si>
  <si>
    <t>Imposta regionale sulle attività produttive (IRAP)</t>
  </si>
  <si>
    <t>2.1.9.01.01.001</t>
  </si>
  <si>
    <t>7.10.1.0.0</t>
  </si>
  <si>
    <t>Imposta di registro e di bollo</t>
  </si>
  <si>
    <t>2.1.9.01.01.002</t>
  </si>
  <si>
    <t>2.1.9.01.01.003</t>
  </si>
  <si>
    <t>2.1.9.01.01.004</t>
  </si>
  <si>
    <t>Tributo funzione tutela e protezione ambiente</t>
  </si>
  <si>
    <t>2.1.9.01.01.005</t>
  </si>
  <si>
    <t>Tassa e/o tariffa smaltimento rifiuti solidi urbani</t>
  </si>
  <si>
    <t>2.1.9.01.01.006</t>
  </si>
  <si>
    <t>Tassa e/o canone occupazione spazi e aree pubbliche</t>
  </si>
  <si>
    <t>2.1.9.01.01.007</t>
  </si>
  <si>
    <t>2.1.9.01.01.008</t>
  </si>
  <si>
    <t>2.1.9.01.01.009</t>
  </si>
  <si>
    <r>
      <t>Impost</t>
    </r>
    <r>
      <rPr>
        <sz val="11"/>
        <color indexed="8"/>
        <rFont val="Calibri"/>
        <family val="2"/>
        <scheme val="minor"/>
      </rPr>
      <t>a</t>
    </r>
    <r>
      <rPr>
        <sz val="11"/>
        <color theme="1"/>
        <rFont val="Calibri"/>
        <family val="2"/>
        <scheme val="minor"/>
      </rPr>
      <t xml:space="preserve"> sul reddito delle società</t>
    </r>
    <r>
      <rPr>
        <strike/>
        <sz val="11"/>
        <color indexed="8"/>
        <rFont val="Calibri"/>
        <family val="2"/>
        <scheme val="minor"/>
      </rPr>
      <t xml:space="preserve"> persone giuridiche</t>
    </r>
    <r>
      <rPr>
        <sz val="11"/>
        <color theme="1"/>
        <rFont val="Calibri"/>
        <family val="2"/>
        <scheme val="minor"/>
      </rPr>
      <t xml:space="preserve"> (ex IRPEG)</t>
    </r>
  </si>
  <si>
    <t>2.1.9.01.01.010</t>
  </si>
  <si>
    <t>2.1.9.01.01.011</t>
  </si>
  <si>
    <t>Imposta Municipale Propria</t>
  </si>
  <si>
    <t>2.1.9.01.01.012</t>
  </si>
  <si>
    <t>2.1.9.01.01.013</t>
  </si>
  <si>
    <t xml:space="preserve">Tributi sulle successioni e donazioni </t>
  </si>
  <si>
    <t>2.1.9.01.01.014</t>
  </si>
  <si>
    <t>Imposte, tasse e proventi assimilati a carico dell'ente n.a.c.</t>
  </si>
  <si>
    <t>2.1.9.01.01.999</t>
  </si>
  <si>
    <t>Tributi in conto capitale a carico dell'ente</t>
  </si>
  <si>
    <t>2.1.9.01.02</t>
  </si>
  <si>
    <t>2.1.9.01.02.001</t>
  </si>
  <si>
    <t>Altri tributi in conto capitale n.a.c.</t>
  </si>
  <si>
    <t>2.1.9.01.02.999</t>
  </si>
  <si>
    <t>Costo per IVA indetraibile</t>
  </si>
  <si>
    <t>2.1.9.02</t>
  </si>
  <si>
    <t>2.1.9.02.01</t>
  </si>
  <si>
    <t>2.1.9.02.01.001</t>
  </si>
  <si>
    <t>Premi di assicurazione</t>
  </si>
  <si>
    <t>2.1.9.03</t>
  </si>
  <si>
    <t>Premi di assicurazione contro i danni</t>
  </si>
  <si>
    <t>2.1.9.03.01</t>
  </si>
  <si>
    <t>Premi di assicurazione su beni mobili</t>
  </si>
  <si>
    <t>2.1.9.03.01.001</t>
  </si>
  <si>
    <t>7.10.6.0.0</t>
  </si>
  <si>
    <t>Premi di assicurazione su beni immobili</t>
  </si>
  <si>
    <t>2.1.9.03.01.002</t>
  </si>
  <si>
    <t>Premi di assicurazione per responsabilità civile verso terzi</t>
  </si>
  <si>
    <t>2.1.9.03.01.003</t>
  </si>
  <si>
    <t>Altri premi di assicurazione contro i danni</t>
  </si>
  <si>
    <t>2.1.9.03.01.004</t>
  </si>
  <si>
    <t>Altri premi di assicurazione</t>
  </si>
  <si>
    <t>2.1.9.03.99</t>
  </si>
  <si>
    <t>Altri premi di assicurazione n.a.c.</t>
  </si>
  <si>
    <t>2.1.9.03.99.999</t>
  </si>
  <si>
    <t>Altri costi della gestione</t>
  </si>
  <si>
    <t>2.1.9.99</t>
  </si>
  <si>
    <t>multe, ammende, sanzioni e oblazioni</t>
  </si>
  <si>
    <t>2.1.9.99.01</t>
  </si>
  <si>
    <t>Costi per multe, ammende, sanzioni e oblazioni</t>
  </si>
  <si>
    <t>2.1.9.99.01.001</t>
  </si>
  <si>
    <t>7.10.2.0.0</t>
  </si>
  <si>
    <t>risarcimento danni</t>
  </si>
  <si>
    <t>2.1.9.99.02</t>
  </si>
  <si>
    <t>Costi per risarcimento danni</t>
  </si>
  <si>
    <t>2.1.9.99.02.001</t>
  </si>
  <si>
    <t>10.2.1.0.0</t>
  </si>
  <si>
    <t>Oneri da contenzioso</t>
  </si>
  <si>
    <t>2.1.9.99.03</t>
  </si>
  <si>
    <t>2.1.9.99.03.001</t>
  </si>
  <si>
    <t>indennizzi</t>
  </si>
  <si>
    <t>2.1.9.99.04</t>
  </si>
  <si>
    <t>Costi per indennizzi</t>
  </si>
  <si>
    <t>2.1.9.99.04.001</t>
  </si>
  <si>
    <t>Altre spese dovute per irregolarità e illeciti n.a.c.</t>
  </si>
  <si>
    <t>2.1.9.99.05</t>
  </si>
  <si>
    <t>Altri costi dovuti a irregolarità e illeciti n.a.c.</t>
  </si>
  <si>
    <t>2.1.9.99.05.001</t>
  </si>
  <si>
    <t xml:space="preserve">Costi per rimborsi per spese di personale (comando, distacco, fuori ruolo, convenzioni, ecc…) </t>
  </si>
  <si>
    <t>2.1.9.99.06</t>
  </si>
  <si>
    <t>2.1.9.99.06.001</t>
  </si>
  <si>
    <t>Costi per rimborsi di trasferimenti all'Unione Europea</t>
  </si>
  <si>
    <t>2.1.9.99.07</t>
  </si>
  <si>
    <t>2.1.9.99.07.001</t>
  </si>
  <si>
    <t>Costi per rimborsi di parte corrente di somme non dovute o incassate in eccesso</t>
  </si>
  <si>
    <t>2.1.9.99.08</t>
  </si>
  <si>
    <t>Costi per rimborsi di parte corrente ad Amministrazioni Centrali di somme non dovute o incassate in eccesso</t>
  </si>
  <si>
    <t>2.1.9.99.08.001</t>
  </si>
  <si>
    <t>Costi per rimborsi di parte corrente ad Amministrazioni Locali di somme non dovute o incassate in eccesso</t>
  </si>
  <si>
    <t>2.1.9.99.08.002</t>
  </si>
  <si>
    <t>Costi per rimborsi di parte corrente a Enti Previdenziali di somme non dovute o incassate in eccesso</t>
  </si>
  <si>
    <t>2.1.9.99.08.003</t>
  </si>
  <si>
    <t>Costi per rimborsi di parte corrente a Famiglie di somme non dovute o incassate in eccesso</t>
  </si>
  <si>
    <t>2.1.9.99.08.004</t>
  </si>
  <si>
    <t>Costi per rimborsi di parte corrente a Imprese di somme non dovute o incassate in eccesso</t>
  </si>
  <si>
    <t>2.1.9.99.08.005</t>
  </si>
  <si>
    <t>Costi per rimborsi di parte corrente a Istituzioni Sociali Private di somme non dovute o incassate in eccesso</t>
  </si>
  <si>
    <t>2.1.9.99.08.006</t>
  </si>
  <si>
    <t>Costi per rimborsi di parte corrente  a UE e Resto del Mondo di somme non dovute o incassate in eccesso</t>
  </si>
  <si>
    <t>2.1.9.99.08.007</t>
  </si>
  <si>
    <t>2.1.9.99.99</t>
  </si>
  <si>
    <t>2.1.9.99.99.001</t>
  </si>
  <si>
    <t>Ammortamenti e svalutazioni</t>
  </si>
  <si>
    <t>2.2</t>
  </si>
  <si>
    <t>Ammortamento di immobilizzazioni materiali</t>
  </si>
  <si>
    <t>2.2.1</t>
  </si>
  <si>
    <t>Ammortamento Mezzi di trasporto ad uso civile, di sicurezza e ordine pubblico</t>
  </si>
  <si>
    <t>2.2.1.01</t>
  </si>
  <si>
    <t>Ammortamento Mezzi di trasporto stradali</t>
  </si>
  <si>
    <t>2.2.1.01.01</t>
  </si>
  <si>
    <t>2.2.1.01.01.001</t>
  </si>
  <si>
    <t>7.8.2.5.2</t>
  </si>
  <si>
    <t>Ammortamento Mezzi di trasporto aerei</t>
  </si>
  <si>
    <t>2.2.1.01.02</t>
  </si>
  <si>
    <t>2.2.1.01.02.001</t>
  </si>
  <si>
    <t>Ammortamento Mezzi di trasporto per vie d'acqua</t>
  </si>
  <si>
    <t>2.2.1.01.03</t>
  </si>
  <si>
    <t>2.2.1.01.03.001</t>
  </si>
  <si>
    <t>Ammortamento di altri mezzi di trasporto ad uso civile, di sicurezza e di ordine pubblico</t>
  </si>
  <si>
    <t>2.2.1.01.99</t>
  </si>
  <si>
    <t>2.2.1.01.99.999</t>
  </si>
  <si>
    <t>Ammortamento mobili e arredi</t>
  </si>
  <si>
    <t>2.2.1.03</t>
  </si>
  <si>
    <t>Ammortamento Mobili e arredi per ufficio</t>
  </si>
  <si>
    <t>2.2.1.03.01</t>
  </si>
  <si>
    <t>2.2.1.03.01.001</t>
  </si>
  <si>
    <t>7.8.2.1.2</t>
  </si>
  <si>
    <t>Ammortamento Mobili e arredi per alloggi e pertinenze</t>
  </si>
  <si>
    <t>2.2.1.03.02</t>
  </si>
  <si>
    <t>2.2.1.03.02.001</t>
  </si>
  <si>
    <t>7.8.3.7.2</t>
  </si>
  <si>
    <t>Ammortamento Mobili e arredi per laboratori</t>
  </si>
  <si>
    <t>2.2.1.03.03</t>
  </si>
  <si>
    <t>2.2.1.03.03.001</t>
  </si>
  <si>
    <t>Ammortamento di altri mobili e arredi n.a.c.</t>
  </si>
  <si>
    <t>2.2.1.03.99</t>
  </si>
  <si>
    <t>2.2.1.03.99.999</t>
  </si>
  <si>
    <t>Ammortamento impianti e macchinari</t>
  </si>
  <si>
    <t>2.2.1.04</t>
  </si>
  <si>
    <t>Ammortamento Macchinari</t>
  </si>
  <si>
    <t>2.2.1.04.01</t>
  </si>
  <si>
    <t>2.2.1.04.01.001</t>
  </si>
  <si>
    <t>7.8.3.3.2</t>
  </si>
  <si>
    <t>Ammortamento di impianti</t>
  </si>
  <si>
    <t>2.2.1.04.02</t>
  </si>
  <si>
    <t>2.2.1.04.02.001</t>
  </si>
  <si>
    <t xml:space="preserve">Ammortamento di attrezzature </t>
  </si>
  <si>
    <t>2.2.1.05</t>
  </si>
  <si>
    <t>Ammortamento di attrezzature scientifiche</t>
  </si>
  <si>
    <t>2.2.1.05.01</t>
  </si>
  <si>
    <t>2.2.1.05.01.001</t>
  </si>
  <si>
    <t>7.8.3.4.2</t>
  </si>
  <si>
    <t>Ammortamento di attrezzature sanitarie</t>
  </si>
  <si>
    <t>2.2.1.05.02</t>
  </si>
  <si>
    <t>2.2.1.05.02.001</t>
  </si>
  <si>
    <t>7.8.2.4.2</t>
  </si>
  <si>
    <t>Ammortamento di attrezzature n.a.c.</t>
  </si>
  <si>
    <t>2.2.1.05.99</t>
  </si>
  <si>
    <t>2.2.1.05.99.999</t>
  </si>
  <si>
    <t>Ammortamento macchine per ufficio</t>
  </si>
  <si>
    <t>2.2.1.06</t>
  </si>
  <si>
    <t>Ammortamento Macchine per ufficio</t>
  </si>
  <si>
    <t>2.2.1.06.01</t>
  </si>
  <si>
    <t>2.2.1.06.01.001</t>
  </si>
  <si>
    <t>7.8.3.6.2</t>
  </si>
  <si>
    <t>Ammortamento hardware</t>
  </si>
  <si>
    <t>2.2.1.07</t>
  </si>
  <si>
    <t>Ammortamento di server</t>
  </si>
  <si>
    <t>2.2.1.07.01</t>
  </si>
  <si>
    <t>2.2.1.07.01.001</t>
  </si>
  <si>
    <t>Ammortamento postazioni di lavoro</t>
  </si>
  <si>
    <t>2.2.1.07.02</t>
  </si>
  <si>
    <t>2.2.1.07.02.001</t>
  </si>
  <si>
    <t>Ammortamento periferiche</t>
  </si>
  <si>
    <t>2.2.1.07.03</t>
  </si>
  <si>
    <t>2.2.1.07.03.001</t>
  </si>
  <si>
    <t>Ammortamento degli apparati di telecomunicazione</t>
  </si>
  <si>
    <t>2.2.1.07.04</t>
  </si>
  <si>
    <t>2.2.1.07.04.001</t>
  </si>
  <si>
    <t>Ammortamento di tablet e dispositivi di telefonia fissa e mobile</t>
  </si>
  <si>
    <t>2.2.1.07.05</t>
  </si>
  <si>
    <t>2.2.1.07.05.001</t>
  </si>
  <si>
    <t>Ammortamento di hardware n.a.c.</t>
  </si>
  <si>
    <t>2.2.1.07.99</t>
  </si>
  <si>
    <t>2.2.1.07.99.999</t>
  </si>
  <si>
    <t>Ammortamento armi</t>
  </si>
  <si>
    <t>2.2.1.08</t>
  </si>
  <si>
    <t>Ammortamento Armi leggere ad uso civile e per ordine pubblico e sicurezza</t>
  </si>
  <si>
    <t>2.2.1.08.01</t>
  </si>
  <si>
    <t>2.2.1.08.01.001</t>
  </si>
  <si>
    <t>7.8.2.9.2</t>
  </si>
  <si>
    <t>Ammortamento Armi pesanti</t>
  </si>
  <si>
    <t>2.2.1.08.02</t>
  </si>
  <si>
    <t>2.2.1.08.02.001</t>
  </si>
  <si>
    <t>Ammortamento di altre armi diverse</t>
  </si>
  <si>
    <t>2.2.1.08.99</t>
  </si>
  <si>
    <t>2.2.1.08.99.999</t>
  </si>
  <si>
    <t>Ammortamento beni immobili</t>
  </si>
  <si>
    <t>2.2.1.09</t>
  </si>
  <si>
    <t>Ammortamento Fabbricati ad uso abitativo</t>
  </si>
  <si>
    <t>2.2.1.09.01</t>
  </si>
  <si>
    <t>2.2.1.09.01.001</t>
  </si>
  <si>
    <t>7.8.3.2.2</t>
  </si>
  <si>
    <r>
      <t>Ammortamento Fabbricati ad uso commerciale</t>
    </r>
    <r>
      <rPr>
        <b/>
        <strike/>
        <sz val="11"/>
        <color indexed="8"/>
        <rFont val="Calibri"/>
        <family val="2"/>
      </rPr>
      <t xml:space="preserve"> </t>
    </r>
  </si>
  <si>
    <t>2.2.1.09.02</t>
  </si>
  <si>
    <t>Ammortamento Fabbricati ad uso commerciale</t>
  </si>
  <si>
    <t>2.2.1.09.02.001</t>
  </si>
  <si>
    <t>Ammortamento Fabbricati ad uso scolastico</t>
  </si>
  <si>
    <t>2.2.1.09.03</t>
  </si>
  <si>
    <t>2.2.1.09.03.001</t>
  </si>
  <si>
    <t>7.8.2.2.2</t>
  </si>
  <si>
    <t>Ammortamento Fabbricati industriali e costruzioni leggere</t>
  </si>
  <si>
    <t>2.2.1.09.04</t>
  </si>
  <si>
    <t>2.2.1.09.04.001</t>
  </si>
  <si>
    <t>Ammortamento Fabbricati rurali</t>
  </si>
  <si>
    <t>2.2.1.09.05</t>
  </si>
  <si>
    <t>2.2.1.09.05.001</t>
  </si>
  <si>
    <t>Ammortamento Fabbricati Ospedalieri e altre strutture sanitarie</t>
  </si>
  <si>
    <t>2.2.1.09.07</t>
  </si>
  <si>
    <t>2.2.1.09.07.001</t>
  </si>
  <si>
    <t>Ammortamento Opere destinate al culto</t>
  </si>
  <si>
    <t>2.2.1.09.08</t>
  </si>
  <si>
    <t>2.2.1.09.08.001</t>
  </si>
  <si>
    <t>7.8.2.11.2</t>
  </si>
  <si>
    <t>Ammortamento Infrastrutture telematiche</t>
  </si>
  <si>
    <t>2.2.1.09.09</t>
  </si>
  <si>
    <t>2.2.1.09.09.001</t>
  </si>
  <si>
    <t>Ammortamento Infrastrutture idrauliche</t>
  </si>
  <si>
    <t>2.2.1.09.10</t>
  </si>
  <si>
    <t>2.2.1.09.10.001</t>
  </si>
  <si>
    <t>7.8.1.7.2</t>
  </si>
  <si>
    <t>Ammortamento Infrastrutture portuali e aeroportuali</t>
  </si>
  <si>
    <t>2.2.1.09.11</t>
  </si>
  <si>
    <t>2.2.1.09.11.001</t>
  </si>
  <si>
    <t>7.8.1.5.2</t>
  </si>
  <si>
    <t>Ammortamento Infrastrutture stradali</t>
  </si>
  <si>
    <t>2.2.1.09.12</t>
  </si>
  <si>
    <t>2.2.1.09.12.001</t>
  </si>
  <si>
    <t>7.8.1.2.2</t>
  </si>
  <si>
    <t>Ammortamento Altre vie di comunicazione</t>
  </si>
  <si>
    <t>2.2.1.09.13</t>
  </si>
  <si>
    <t>2.2.1.09.13.001</t>
  </si>
  <si>
    <t>Ammortamento Opere per la sistemazione del suolo</t>
  </si>
  <si>
    <t>2.2.1.09.14</t>
  </si>
  <si>
    <t>2.2.1.09.14.001</t>
  </si>
  <si>
    <t>7.8.1.12.6</t>
  </si>
  <si>
    <t>Ammortamento Cimiteri</t>
  </si>
  <si>
    <t>2.2.1.09.15</t>
  </si>
  <si>
    <t>2.2.1.09.15.001</t>
  </si>
  <si>
    <t>7.8.1.10.2</t>
  </si>
  <si>
    <t>Ammortamento Impianti sportivi</t>
  </si>
  <si>
    <t>2.2.1.09.16</t>
  </si>
  <si>
    <t>2.2.1.09.16.001</t>
  </si>
  <si>
    <t>Ammortamento Fabbricati destinati ad asili nido</t>
  </si>
  <si>
    <t>2.2.1.09.17</t>
  </si>
  <si>
    <t>2.2.1.09.17.001</t>
  </si>
  <si>
    <t>Ammortamento Musei, teatri e biblioteche</t>
  </si>
  <si>
    <t>2.2.1.09.18</t>
  </si>
  <si>
    <t>2.2.1.09.18.001</t>
  </si>
  <si>
    <t>Ammortamento fabbricati ad uso strumentale</t>
  </si>
  <si>
    <t>2.2.1.09.19</t>
  </si>
  <si>
    <t>2.2.1.09.19.001</t>
  </si>
  <si>
    <t>Ammortamento di altri beni immobili diversi</t>
  </si>
  <si>
    <t>2.2.1.09.99</t>
  </si>
  <si>
    <t>2.2.1.09.99.001</t>
  </si>
  <si>
    <t>Ammortamento altri beni materiali</t>
  </si>
  <si>
    <t>2.2.1.99</t>
  </si>
  <si>
    <t>Ammortamento Materiale bibliografico</t>
  </si>
  <si>
    <t>2.2.1.99.01</t>
  </si>
  <si>
    <t>2.2.1.99.01.001</t>
  </si>
  <si>
    <t>Ammortamento strumenti musicali</t>
  </si>
  <si>
    <t>2.2.1.99.02</t>
  </si>
  <si>
    <t>2.2.1.99.02.001</t>
  </si>
  <si>
    <t>Ammortamento di altri beni materiali diversi</t>
  </si>
  <si>
    <t>2.2.1.99.99</t>
  </si>
  <si>
    <t>2.2.1.99.99.999</t>
  </si>
  <si>
    <t>Ammortamento di immobilizzazioni immateriali</t>
  </si>
  <si>
    <t>2.2.2</t>
  </si>
  <si>
    <t>Ammortamento costi di avviamento</t>
  </si>
  <si>
    <t>2.2.2.01</t>
  </si>
  <si>
    <t>2.2.2.01.01</t>
  </si>
  <si>
    <t>2.2.2.01.01.001</t>
  </si>
  <si>
    <t>7.7.4.3.0</t>
  </si>
  <si>
    <t>Ammortamento Software</t>
  </si>
  <si>
    <t>2.2.2.02</t>
  </si>
  <si>
    <t>2.2.2.02.01</t>
  </si>
  <si>
    <r>
      <t>Ammortamento Software</t>
    </r>
    <r>
      <rPr>
        <u/>
        <sz val="11"/>
        <color indexed="8"/>
        <rFont val="Calibri"/>
        <family val="2"/>
        <scheme val="minor"/>
      </rPr>
      <t xml:space="preserve"> autoprodotto</t>
    </r>
  </si>
  <si>
    <t>2.2.2.02.01.001</t>
  </si>
  <si>
    <t>7.7.1.3.0</t>
  </si>
  <si>
    <t>Ammortamento Software acquistato da terzi</t>
  </si>
  <si>
    <t>2.2.2.02.01.002</t>
  </si>
  <si>
    <t>Ammortamento Brevetti</t>
  </si>
  <si>
    <t>2.2.2.03</t>
  </si>
  <si>
    <t>2.2.2.03.01</t>
  </si>
  <si>
    <t>2.2.2.03.01.001</t>
  </si>
  <si>
    <t>Ammortamento Opere dell'ingegno e Diritti d'autore</t>
  </si>
  <si>
    <t>2.2.2.04</t>
  </si>
  <si>
    <t>2.2.2.04.01</t>
  </si>
  <si>
    <t>2.2.2.04.01.001</t>
  </si>
  <si>
    <t>Ammortamento Manutenzione straordinaria su beni di terzi</t>
  </si>
  <si>
    <t>2.2.2.05</t>
  </si>
  <si>
    <t>Ammortamento Manutenzione straordinaria su beni demaniali di terzi</t>
  </si>
  <si>
    <t>2.2.2.05.01</t>
  </si>
  <si>
    <t>2.2.2.05.01.001</t>
  </si>
  <si>
    <t>Ammortamento Manutenzione straordinaria su altri beni di terzi</t>
  </si>
  <si>
    <t>2.2.2.05.02</t>
  </si>
  <si>
    <t>2.2.2.05.02.001</t>
  </si>
  <si>
    <t>Ammortamento di altri beni immateriali diversi</t>
  </si>
  <si>
    <t>2.2.2.99</t>
  </si>
  <si>
    <t>2.2.2.99.99</t>
  </si>
  <si>
    <t>2.2.2.99.99.999</t>
  </si>
  <si>
    <t>7.7.5.3.0</t>
  </si>
  <si>
    <t>Svalutazioni di immobilizzazioni materiali</t>
  </si>
  <si>
    <t>2.2.3</t>
  </si>
  <si>
    <t>Svalutazioni di Mezzi di trasporto ad uso civile, di sicurezza e ordine pubblico</t>
  </si>
  <si>
    <t>2.2.3.01</t>
  </si>
  <si>
    <t>Svalutazione di Mezzi di trasporto stradali</t>
  </si>
  <si>
    <t>2.2.3.01.01</t>
  </si>
  <si>
    <t>2.2.3.01.01.001</t>
  </si>
  <si>
    <t>8.2.2.0.0</t>
  </si>
  <si>
    <t>Svalutazione di Mezzi di trasporto aerei</t>
  </si>
  <si>
    <t>2.2.3.01.02</t>
  </si>
  <si>
    <t>2.2.3.01.02.001</t>
  </si>
  <si>
    <t>Svalutazione di Mezzi di trasporto per vie d'acqua</t>
  </si>
  <si>
    <t>2.2.3.01.03</t>
  </si>
  <si>
    <t>2.2.3.01.03.001</t>
  </si>
  <si>
    <t>Svalutazione di di altri mezzi di trasporto ad uso civile, di sicurezza e di ordine pubblico</t>
  </si>
  <si>
    <t>2.2.3.01.99</t>
  </si>
  <si>
    <t>2.2.3.01.99.999</t>
  </si>
  <si>
    <t>Svalutazioni di mobili e arredi</t>
  </si>
  <si>
    <t>2.2.3.03</t>
  </si>
  <si>
    <t>Svalutazione di Mobili e arredi per ufficio</t>
  </si>
  <si>
    <t>2.2.3.03.01</t>
  </si>
  <si>
    <t>2.2.3.03.01.001</t>
  </si>
  <si>
    <t>Svalutazione di Mobili e arredi per alloggi e pertinenze</t>
  </si>
  <si>
    <t>2.2.3.03.02</t>
  </si>
  <si>
    <t>2.2.3.03.02.001</t>
  </si>
  <si>
    <t>Svalutazione di Mobili e arredi per laboratori</t>
  </si>
  <si>
    <t>2.2.3.03.03</t>
  </si>
  <si>
    <t>2.2.3.03.03.001</t>
  </si>
  <si>
    <t>Svalutazione di altri mobili e arredi n.a.c.</t>
  </si>
  <si>
    <t>2.2.3.03.99</t>
  </si>
  <si>
    <t>2.2.3.03.99.999</t>
  </si>
  <si>
    <t>Svalutazioni di impianti e macchinari</t>
  </si>
  <si>
    <t>2.2.3.04</t>
  </si>
  <si>
    <t>Svalutazione di Macchinari</t>
  </si>
  <si>
    <t>2.2.3.04.01</t>
  </si>
  <si>
    <t>2.2.3.04.01.001</t>
  </si>
  <si>
    <t>Svalutazione di impianti</t>
  </si>
  <si>
    <t>2.2.3.04.02</t>
  </si>
  <si>
    <t>2.2.3.04.02.001</t>
  </si>
  <si>
    <r>
      <t xml:space="preserve">Svalutazioni di Attrezzature </t>
    </r>
    <r>
      <rPr>
        <b/>
        <strike/>
        <sz val="11"/>
        <color indexed="8"/>
        <rFont val="Calibri"/>
        <family val="2"/>
      </rPr>
      <t>scientifiche e sanitarie</t>
    </r>
  </si>
  <si>
    <t>2.2.3.05</t>
  </si>
  <si>
    <t>Svalutazione di attrezzature scientifiche</t>
  </si>
  <si>
    <t>2.2.3.05.01</t>
  </si>
  <si>
    <t>2.2.3.05.01.001</t>
  </si>
  <si>
    <t>Svalutazione di attrezzature sanitarie</t>
  </si>
  <si>
    <t>2.2.3.05.02</t>
  </si>
  <si>
    <t>2.2.3.05.02.001</t>
  </si>
  <si>
    <t>Svalutazione di altre attrezzature</t>
  </si>
  <si>
    <t>2.2.3.05.99</t>
  </si>
  <si>
    <t>2.2.3.05.99.999</t>
  </si>
  <si>
    <t>Svalutazioni di macchine per ufficio</t>
  </si>
  <si>
    <t>2.2.3.06</t>
  </si>
  <si>
    <t>Svalutazione di macchine per ufficio</t>
  </si>
  <si>
    <t>2.2.3.06.01</t>
  </si>
  <si>
    <t>2.2.3.06.01.001</t>
  </si>
  <si>
    <t>Svalutazioni di hardware</t>
  </si>
  <si>
    <t>2.2.3.07</t>
  </si>
  <si>
    <t>Svalutazioni di server</t>
  </si>
  <si>
    <t>2.2.3.07.01</t>
  </si>
  <si>
    <t>2.2.3.07.01.001</t>
  </si>
  <si>
    <t>Svalutazioni di postazioni di lavoro</t>
  </si>
  <si>
    <t>2.2.3.07.02</t>
  </si>
  <si>
    <t>2.2.3.07.02.001</t>
  </si>
  <si>
    <t>Svalutazioni di periferiche</t>
  </si>
  <si>
    <t>2.2.3.07.03</t>
  </si>
  <si>
    <t>2.2.3.07.03.001</t>
  </si>
  <si>
    <t>Svalutazioni degli apparati di telecomunicazione</t>
  </si>
  <si>
    <t>2.2.3.07.04</t>
  </si>
  <si>
    <t>2.2.3.07.04.001</t>
  </si>
  <si>
    <t>Svalutazioni di tablet e dispositivi di telefonia fissa e mobile</t>
  </si>
  <si>
    <t>2.2.3.07.05</t>
  </si>
  <si>
    <t>2.2.3.07.05.001</t>
  </si>
  <si>
    <t>Svalutazioni di hardware n.a.c.</t>
  </si>
  <si>
    <t>2.2.3.07.99</t>
  </si>
  <si>
    <t>2.2.3.07.99.999</t>
  </si>
  <si>
    <t>Svalutazioni di armi</t>
  </si>
  <si>
    <t>2.2.3.08</t>
  </si>
  <si>
    <t>Svalutazione di armi leggere ad uso civile e per ordine pubblico e sicurezza</t>
  </si>
  <si>
    <t>2.2.3.08.01</t>
  </si>
  <si>
    <t>2.2.3.08.01.001</t>
  </si>
  <si>
    <t>Svalutazione di armi pesanti</t>
  </si>
  <si>
    <t>2.2.3.08.02</t>
  </si>
  <si>
    <t>2.2.3.08.02.001</t>
  </si>
  <si>
    <t>Svalutazione di altre armi diverse</t>
  </si>
  <si>
    <t>2.2.3.08.99</t>
  </si>
  <si>
    <t>2.2.3.08.99.001</t>
  </si>
  <si>
    <t>Svalutazioni di beni immobili</t>
  </si>
  <si>
    <t>2.2.3.09</t>
  </si>
  <si>
    <t>Svalutazione di Fabbricati ad uso abitativo</t>
  </si>
  <si>
    <t>2.2.3.09.01</t>
  </si>
  <si>
    <t>2.2.3.09.01.001</t>
  </si>
  <si>
    <r>
      <t>Svalutazione di Fabbricati ad uso commerciale</t>
    </r>
    <r>
      <rPr>
        <b/>
        <strike/>
        <sz val="11"/>
        <color indexed="8"/>
        <rFont val="Calibri"/>
        <family val="2"/>
      </rPr>
      <t xml:space="preserve"> </t>
    </r>
  </si>
  <si>
    <t>2.2.3.09.02</t>
  </si>
  <si>
    <r>
      <t>Svalutazione di Fabbricati ad uso commerciale</t>
    </r>
    <r>
      <rPr>
        <strike/>
        <sz val="11"/>
        <color indexed="8"/>
        <rFont val="Calibri"/>
        <family val="2"/>
        <scheme val="minor"/>
      </rPr>
      <t xml:space="preserve"> </t>
    </r>
  </si>
  <si>
    <t>2.2.3.09.02.001</t>
  </si>
  <si>
    <t>Svalutazione di Fabbricati ad uso scolastico</t>
  </si>
  <si>
    <t>2.2.3.09.03</t>
  </si>
  <si>
    <t>2.2.3.09.03.001</t>
  </si>
  <si>
    <t>Svalutazione di Fabbricati industriali e costruzioni leggere</t>
  </si>
  <si>
    <t>2.2.3.09.04</t>
  </si>
  <si>
    <t>2.2.3.09.04.001</t>
  </si>
  <si>
    <t>Svalutazione di Fabbricati rurali</t>
  </si>
  <si>
    <t>2.2.3.09.05</t>
  </si>
  <si>
    <t>2.2.3.09.05.001</t>
  </si>
  <si>
    <t>Svalutazione di Fabbricati Ospedalieri e altre strutture sanitarie</t>
  </si>
  <si>
    <t>2.2.3.09.07</t>
  </si>
  <si>
    <t>2.2.3.09.07.001</t>
  </si>
  <si>
    <t>Svalutazione di Opere destinate al culto</t>
  </si>
  <si>
    <t>2.2.3.09.08</t>
  </si>
  <si>
    <t>2.2.3.09.08.001</t>
  </si>
  <si>
    <t>Svalutazione di Infrastrutture telematiche</t>
  </si>
  <si>
    <t>2.2.3.09.09</t>
  </si>
  <si>
    <t>2.2.3.09.09.001</t>
  </si>
  <si>
    <t>Svalutazione di Infrastrutture idrauliche</t>
  </si>
  <si>
    <t>2.2.3.09.10</t>
  </si>
  <si>
    <t>2.2.3.09.10.001</t>
  </si>
  <si>
    <t>Svalutazione di Infrastrutture portuali e aeroportuali</t>
  </si>
  <si>
    <t>2.2.3.09.11</t>
  </si>
  <si>
    <t>2.2.3.09.11.001</t>
  </si>
  <si>
    <t>Svalutazione di Infrastrutture stradali</t>
  </si>
  <si>
    <t>2.2.3.09.12</t>
  </si>
  <si>
    <t>2.2.3.09.12.001</t>
  </si>
  <si>
    <t>Svalutazione di Altre vie di comunicazione</t>
  </si>
  <si>
    <t>2.2.3.09.13</t>
  </si>
  <si>
    <t>2.2.3.09.13.001</t>
  </si>
  <si>
    <t>Svalutazione di Opere per la sistemazione del suolo</t>
  </si>
  <si>
    <t>2.2.3.09.14</t>
  </si>
  <si>
    <t>2.2.3.09.14.001</t>
  </si>
  <si>
    <t>Svalutazione di Cimiteri</t>
  </si>
  <si>
    <t>2.2.3.09.15</t>
  </si>
  <si>
    <t>2.2.3.09.15.001</t>
  </si>
  <si>
    <t>Svalutazione di Impianti sportivi</t>
  </si>
  <si>
    <t>2.2.3.09.16</t>
  </si>
  <si>
    <t>2.2.3.09.16.001</t>
  </si>
  <si>
    <t>Svalutazione di Fabbricati destinati ad asili nido</t>
  </si>
  <si>
    <t>2.2.3.09.17</t>
  </si>
  <si>
    <t>2.2.3.09.17.001</t>
  </si>
  <si>
    <t>Svalutazione di Musei, teatri e biblioteche</t>
  </si>
  <si>
    <t>2.2.3.09.18</t>
  </si>
  <si>
    <t>2.2.3.09.18.001</t>
  </si>
  <si>
    <t>Svalutazione di Fabbricati ad uso strumentale</t>
  </si>
  <si>
    <t>2.2.3.09.19</t>
  </si>
  <si>
    <t>2.2.3.09.19.001</t>
  </si>
  <si>
    <t>Svalutazione di altri beni immobili diversi</t>
  </si>
  <si>
    <t>2.2.3.09.99</t>
  </si>
  <si>
    <t>2.2.3.09.99.999</t>
  </si>
  <si>
    <t>Svalutazioni di oggetti di valore</t>
  </si>
  <si>
    <t>2.2.3.11</t>
  </si>
  <si>
    <t>Svalutazione di oggetti di valore</t>
  </si>
  <si>
    <t>2.2.3.11.01</t>
  </si>
  <si>
    <t>2.2.3.11.01.001</t>
  </si>
  <si>
    <t>Svalutazioni di altri beni materiali</t>
  </si>
  <si>
    <t>2.2.3.99</t>
  </si>
  <si>
    <t>Svalutazione di Materiale bibliografico</t>
  </si>
  <si>
    <t>2.2.3.99.01</t>
  </si>
  <si>
    <t>2.2.3.99.01.001</t>
  </si>
  <si>
    <t>Svalutazione di strumenti musicali</t>
  </si>
  <si>
    <t>2.2.3.99.02</t>
  </si>
  <si>
    <t>2.2.3.99.02.001</t>
  </si>
  <si>
    <t>Svalutazione di altri beni materiali diversi</t>
  </si>
  <si>
    <t>2.2.3.99.99</t>
  </si>
  <si>
    <t>2.2.3.99.99.999</t>
  </si>
  <si>
    <t>Svalutazioni di immobilizzazioni immateriali</t>
  </si>
  <si>
    <t>2.2.4</t>
  </si>
  <si>
    <t>Svalutazioni di Software</t>
  </si>
  <si>
    <t>2.2.4.01</t>
  </si>
  <si>
    <t>Svalutazione di Software</t>
  </si>
  <si>
    <t>2.2.4.01.01</t>
  </si>
  <si>
    <t>Svalutazione di Software autoprodotto</t>
  </si>
  <si>
    <t>2.2.4.01.01.001</t>
  </si>
  <si>
    <t>8.2.1.0.0</t>
  </si>
  <si>
    <t>Svalutazione di Software acquistato da terzi</t>
  </si>
  <si>
    <t>2.2.4.01.01.002</t>
  </si>
  <si>
    <t>Svalutazioni di Brevetti</t>
  </si>
  <si>
    <t>2.2.4.02</t>
  </si>
  <si>
    <t>Svalutazione di Brevetti</t>
  </si>
  <si>
    <t>2.2.4.02.01</t>
  </si>
  <si>
    <t>2.2.4.02.01.001</t>
  </si>
  <si>
    <t>Svalutazioni di Opere dell'ingegno e Diritti d'autore</t>
  </si>
  <si>
    <t>2.2.4.03</t>
  </si>
  <si>
    <t>Svalutazione di Opere dell'ingegno e Diritti d'autore</t>
  </si>
  <si>
    <t>2.2.4.03.01</t>
  </si>
  <si>
    <t>2.2.4.03.01.001</t>
  </si>
  <si>
    <t>Svalutazione di altri beni immateriali diversi</t>
  </si>
  <si>
    <t>2.2.4.99</t>
  </si>
  <si>
    <t>2.2.4.99.99</t>
  </si>
  <si>
    <t>2.2.4.99.99.001</t>
  </si>
  <si>
    <t>Svalutazioni di crediti compresi nell'attivo circolante</t>
  </si>
  <si>
    <t>2.2.5</t>
  </si>
  <si>
    <t>2.2.5.01</t>
  </si>
  <si>
    <t>2.2.5.01.01</t>
  </si>
  <si>
    <t>2.2.5.01.01.001</t>
  </si>
  <si>
    <t>8.2.4.0.0</t>
  </si>
  <si>
    <t>Costi per trasferimenti e contributi</t>
  </si>
  <si>
    <t>2.3</t>
  </si>
  <si>
    <t>2.3.1</t>
  </si>
  <si>
    <t>Trasferimenti correnti a Amministrazioni pubbliche</t>
  </si>
  <si>
    <t>2.3.1.01</t>
  </si>
  <si>
    <t>Trasferimenti correnti a Amministrazioni CENTRALI</t>
  </si>
  <si>
    <t>2.3.1.01.01</t>
  </si>
  <si>
    <t>Trasferimenti correnti a Ministeri</t>
  </si>
  <si>
    <t>2.3.1.01.01.001</t>
  </si>
  <si>
    <t>7.5.1.0.0</t>
  </si>
  <si>
    <t>Trasferimenti correnti a Ministero dell'Istruzione - Istituzioni scolastiche</t>
  </si>
  <si>
    <t>2.3.1.01.01.002</t>
  </si>
  <si>
    <t>Trasferimenti correnti a Presidenza del Consiglio dei Ministri</t>
  </si>
  <si>
    <t>2.3.1.01.01.003</t>
  </si>
  <si>
    <t>Trasferimenti correnti a Organi Costituzionali e di rilievo costituzionale</t>
  </si>
  <si>
    <t>2.3.1.01.01.004</t>
  </si>
  <si>
    <t>Trasferimenti correnti a Agenzie Fiscali</t>
  </si>
  <si>
    <t>2.3.1.01.01.005</t>
  </si>
  <si>
    <t>Trasferimenti correnti a enti di regolazione dell'attività economica</t>
  </si>
  <si>
    <t>2.3.1.01.01.006</t>
  </si>
  <si>
    <t>Trasferimenti correnti a Gruppo Equitalia</t>
  </si>
  <si>
    <t>2.3.1.01.01.007</t>
  </si>
  <si>
    <t>Trasferimenti correnti a Anas S.p.A.</t>
  </si>
  <si>
    <t>2.3.1.01.01.008</t>
  </si>
  <si>
    <t>Trasferimenti correnti a altri enti centrali produttori di servizi economici</t>
  </si>
  <si>
    <t>2.3.1.01.01.009</t>
  </si>
  <si>
    <t>Trasferimenti correnti a autorità amministrative indipendenti</t>
  </si>
  <si>
    <t>2.3.1.01.01.010</t>
  </si>
  <si>
    <t>Trasferimenti correnti a enti centrali a struttura associativa</t>
  </si>
  <si>
    <t>2.3.1.01.01.011</t>
  </si>
  <si>
    <t>Trasferimenti correnti a enti centrali produttori di servizi assistenziali, ricreativi e culturali</t>
  </si>
  <si>
    <t>2.3.1.01.01.012</t>
  </si>
  <si>
    <t>Trasferimenti correnti a enti e istituzioni centrali di ricerca e Istituti e stazioni sperimentali per la ricerca</t>
  </si>
  <si>
    <t>2.3.1.01.01.013</t>
  </si>
  <si>
    <t>Trasferimenti correnti al Ministero dell' economia in attuazione delle norme in materia di contenimento di spesa</t>
  </si>
  <si>
    <t>2.3.1.01.01.014</t>
  </si>
  <si>
    <t>Trasferimenti correnti a altre Amministrazioni Centrali n.a.c.</t>
  </si>
  <si>
    <t>2.3.1.01.01.999</t>
  </si>
  <si>
    <t>Trasferimenti correnti a Amministrazioni LOCALI</t>
  </si>
  <si>
    <t>2.3.1.01.02</t>
  </si>
  <si>
    <t>Trasferimenti correnti a Regioni e province autonome</t>
  </si>
  <si>
    <t>2.3.1.01.02.001</t>
  </si>
  <si>
    <t>Trasferimenti correnti a Province</t>
  </si>
  <si>
    <t>2.3.1.01.02.002</t>
  </si>
  <si>
    <t>Trasferimenti correnti a Comuni</t>
  </si>
  <si>
    <t>2.3.1.01.02.003</t>
  </si>
  <si>
    <t>Trasferimenti correnti a Città metropolitane e Roma capitale</t>
  </si>
  <si>
    <t>2.3.1.01.02.004</t>
  </si>
  <si>
    <t>Trasferimenti correnti a Unioni di Comuni</t>
  </si>
  <si>
    <t>2.3.1.01.02.005</t>
  </si>
  <si>
    <t>Trasferimenti correnti a Comunità Montane</t>
  </si>
  <si>
    <t>2.3.1.01.02.006</t>
  </si>
  <si>
    <t>Trasferimenti correnti a Camere di Commercio</t>
  </si>
  <si>
    <t>2.3.1.01.02.007</t>
  </si>
  <si>
    <t>Trasferimenti correnti a Università</t>
  </si>
  <si>
    <t>2.3.1.01.02.008</t>
  </si>
  <si>
    <t>Trasferimenti correnti a Parchi nazionali e consorzi ed enti autonomi gestori di parchi e aree naturali protette</t>
  </si>
  <si>
    <t>2.3.1.01.02.009</t>
  </si>
  <si>
    <t>Trasferimenti correnti a Autorità Portuali</t>
  </si>
  <si>
    <t>2.3.1.01.02.010</t>
  </si>
  <si>
    <t>Trasferimenti correnti a Aziende sanitarie locali  n.a.f.</t>
  </si>
  <si>
    <t>2.3.1.01.02.011</t>
  </si>
  <si>
    <t>Trasferimenti correnti a Aziende ospedaliere e Aziende ospedaliere universitarie integrate con il SSN n.a.f.</t>
  </si>
  <si>
    <t>2.3.1.01.02.012</t>
  </si>
  <si>
    <t>Trasferimenti correnti a policlinici n.a.f.</t>
  </si>
  <si>
    <t>2.3.1.01.02.013</t>
  </si>
  <si>
    <t>Trasferimenti correnti a Istituti di ricovero e cura a carattere scientifico pubblici n.a.f.</t>
  </si>
  <si>
    <t>2.3.1.01.02.014</t>
  </si>
  <si>
    <t>Trasferimenti correnti a altre Amministrazioni Locali produttrici di servizi sanitari</t>
  </si>
  <si>
    <t>2.3.1.01.02.015</t>
  </si>
  <si>
    <t>Trasferimenti correnti a Agenzie regionali per le erogazioni in agricoltura</t>
  </si>
  <si>
    <t>2.3.1.01.02.016</t>
  </si>
  <si>
    <t>Trasferimenti correnti a altri enti e agenzie regionali e sub regionali</t>
  </si>
  <si>
    <t>2.3.1.01.02.017</t>
  </si>
  <si>
    <t>Trasferimenti correnti a Consorzi di enti locali</t>
  </si>
  <si>
    <t>2.3.1.01.02.018</t>
  </si>
  <si>
    <t>Trasferimenti correnti a Fondazioni e istituzioni liriche locali e a Teatri stabili di iniziativa pubblica</t>
  </si>
  <si>
    <t>2.3.1.01.02.019</t>
  </si>
  <si>
    <t xml:space="preserve">Trasferimenti correnti a Aziende sanitarie locali  a titolo di finanziamento del servizio sanitario nazionale </t>
  </si>
  <si>
    <t>2.3.1.01.02.020</t>
  </si>
  <si>
    <t>Trasferimenti correnti a Aziende sanitarie locali  a titolo di finanziamento di livelli di assistenza superiori ai livelli essenziali di assistenza (LEA)</t>
  </si>
  <si>
    <t>2.3.1.01.02.021</t>
  </si>
  <si>
    <t>Trasferimenti correnti a Aziende sanitarie locali  a titolo di finanziamento aggiuntivo corrente per la garanzia dell'equilibrio del bilancio sanitario corrente</t>
  </si>
  <si>
    <t>2.3.1.01.02.022</t>
  </si>
  <si>
    <t>Trasferimenti correnti a Aziende ospedaliere e Aziende ospedaliere universitarie integrate con il SSN a titolo di finanziamento del servizio sanitario nazionale</t>
  </si>
  <si>
    <t>2.3.1.01.02.025</t>
  </si>
  <si>
    <t>Trasferimenti correnti a Aziende ospedaliere e Aziende ospedaliere universitarie integrate con il SSN a titolo di finanziamento di livelli di assistenza superiori ai livelli essenziali di assistenza (LEA)</t>
  </si>
  <si>
    <t>2.3.1.01.02.026</t>
  </si>
  <si>
    <t>Trasferimenti correnti a Aziende ospedaliere e Aziende ospedaliere universitarie integrate con il SSN a titolo di finanziamento aggiuntivo corrente per la garanzia dell'equilibrio del bilancio sanitario corrente</t>
  </si>
  <si>
    <t>2.3.1.01.02.027</t>
  </si>
  <si>
    <t>Trasferimenti correnti a policlinici a titolo di finanziamento del servizio sanitario nazionale</t>
  </si>
  <si>
    <t>2.3.1.01.02.030</t>
  </si>
  <si>
    <t>Trasferimenti correnti a policlinici a titolo di finanziamento di livelli di assistenza superiori ai livelli essenziali di assistenza (LEA)</t>
  </si>
  <si>
    <t>2.3.1.01.02.031</t>
  </si>
  <si>
    <t>Trasferimenti correnti a policlinici a titolo di finanziamento aggiuntivo corrente per la garanzia dell'equilibrio del bilancio sanitario corrente</t>
  </si>
  <si>
    <t>2.3.1.01.02.032</t>
  </si>
  <si>
    <t>Trasferimenti correnti a Istituti di ricovero e cura a carattere scientifico pubblici a titolo di finanziamento del servizio sanitario nazionale</t>
  </si>
  <si>
    <t>2.3.1.01.02.033</t>
  </si>
  <si>
    <t>Trasferimenti correnti a Istituti di ricovero e cura a carattere scientifico pubblici a titolo di finanziamento di livelli di assistenza superiori ai livelli essenziali di assistenza (LEA)</t>
  </si>
  <si>
    <t>2.3.1.01.02.034</t>
  </si>
  <si>
    <t>Trasferimenti correnti a Istituti di ricovero e cura a carattere scientifico pubblici a titolo di finanziamento aggiuntivo corrente per la garanzia dell'equilibrio del bilancio sanitario corrente</t>
  </si>
  <si>
    <t>2.3.1.01.02.035</t>
  </si>
  <si>
    <t>Trasferimenti correnti a Regioni - Fondo Sanitario Nazionale</t>
  </si>
  <si>
    <t>2.3.1.01.02.038</t>
  </si>
  <si>
    <t>Trasferimenti correnti a altre Amministrazioni Locali n.a.c.</t>
  </si>
  <si>
    <t>2.3.1.01.02.999</t>
  </si>
  <si>
    <t>Trasferimenti correnti a ENTI DI PREVIDENZA</t>
  </si>
  <si>
    <t>2.3.1.01.03</t>
  </si>
  <si>
    <t>Trasferimenti correnti a INPS</t>
  </si>
  <si>
    <t>2.3.1.01.03.001</t>
  </si>
  <si>
    <t>Trasferimenti correnti a INAIL</t>
  </si>
  <si>
    <t>2.3.1.01.03.002</t>
  </si>
  <si>
    <t>Trasferimenti correnti a altri Enti di Previdenza n.a.c.</t>
  </si>
  <si>
    <t>2.3.1.01.03.999</t>
  </si>
  <si>
    <t>Trasferimenti correnti a unità locali e articolazioni funzionali della amministrazione</t>
  </si>
  <si>
    <t>2.3.1.01.04</t>
  </si>
  <si>
    <t>Trasferimenti correnti a organismi interni e/o unità locali della amministrazione</t>
  </si>
  <si>
    <t>2.3.1.01.04.001</t>
  </si>
  <si>
    <t>Trasferimenti di tributi a titolo di devoluzioni</t>
  </si>
  <si>
    <t>2.3.1.01.05</t>
  </si>
  <si>
    <t>2.3.1.01.05.001</t>
  </si>
  <si>
    <t>2.3.1.01.05.002</t>
  </si>
  <si>
    <t>2.3.1.01.05.003</t>
  </si>
  <si>
    <t>2.3.1.01.05.004</t>
  </si>
  <si>
    <t>2.3.1.01.05.007</t>
  </si>
  <si>
    <t>2.3.1.01.05.008</t>
  </si>
  <si>
    <t>2.3.1.01.05.009</t>
  </si>
  <si>
    <t>Accisa sull'alcole e le bevande alcoliche</t>
  </si>
  <si>
    <t>2.3.1.01.05.010</t>
  </si>
  <si>
    <t>2.3.1.01.05.011</t>
  </si>
  <si>
    <t>2.3.1.01.05.012</t>
  </si>
  <si>
    <t>2.3.1.01.05.013</t>
  </si>
  <si>
    <t>2.3.1.01.05.014</t>
  </si>
  <si>
    <t>2.3.1.01.05.017</t>
  </si>
  <si>
    <t>2.3.1.01.05.020</t>
  </si>
  <si>
    <t>2.3.1.01.05.021</t>
  </si>
  <si>
    <t>2.3.1.01.05.022</t>
  </si>
  <si>
    <t>2.3.1.01.05.024</t>
  </si>
  <si>
    <t>Imposte sul reddito delle persone fisiche</t>
  </si>
  <si>
    <t>2.3.1.01.05.025</t>
  </si>
  <si>
    <t>Imposte sul reddito delle società (ex IRPEG)</t>
  </si>
  <si>
    <t>2.3.1.01.05.026</t>
  </si>
  <si>
    <t>Altri tributi trasferiti a titolo di devoluzioni</t>
  </si>
  <si>
    <t>2.3.1.01.05.999</t>
  </si>
  <si>
    <t>Compartecipazioni di tributi a Amministrazioni Locali non destinate al finanziamento della spesa sanitaria</t>
  </si>
  <si>
    <t>2.3.1.01.06</t>
  </si>
  <si>
    <t>2.3.1.01.06.001</t>
  </si>
  <si>
    <t>Compartecipazione al bollo auto a Province</t>
  </si>
  <si>
    <t>2.3.1.01.06.002</t>
  </si>
  <si>
    <t>Compartecipazione IVA a Comuni</t>
  </si>
  <si>
    <t>2.3.1.01.06.003</t>
  </si>
  <si>
    <t>2.3.1.01.06.004</t>
  </si>
  <si>
    <t>2.3.1.01.06.005</t>
  </si>
  <si>
    <t>Altre compartecipazioni alle Province</t>
  </si>
  <si>
    <t>2.3.1.01.06.998</t>
  </si>
  <si>
    <t>Altre compartecipazioni a Comuni</t>
  </si>
  <si>
    <t>2.3.1.01.06.999</t>
  </si>
  <si>
    <t>Trasferimenti a Amministrazioni Pubbliche - Fondi perequativi</t>
  </si>
  <si>
    <t>2.3.1.01.08</t>
  </si>
  <si>
    <t>Trasferimenti a Province - fondi perequativi</t>
  </si>
  <si>
    <t>2.3.1.01.08.002</t>
  </si>
  <si>
    <t>Trasferimenti a Comuni - fondi perequativi</t>
  </si>
  <si>
    <t>2.3.1.01.08.003</t>
  </si>
  <si>
    <t>Trasferimenti correnti a Famiglie</t>
  </si>
  <si>
    <t>2.3.1.02</t>
  </si>
  <si>
    <t>Trasferimenti a famiglie per interventi previdenziali</t>
  </si>
  <si>
    <t>2.3.1.02.01</t>
  </si>
  <si>
    <t>Pensioni e rendite</t>
  </si>
  <si>
    <t>2.3.1.02.01.001</t>
  </si>
  <si>
    <t>Liquidazioni per fine rapporto di lavoro</t>
  </si>
  <si>
    <t>2.3.1.02.01.002</t>
  </si>
  <si>
    <t>Oneri per il personale in quiescenza</t>
  </si>
  <si>
    <t>2.3.1.02.01.007</t>
  </si>
  <si>
    <t>Altri sussidi e assegni</t>
  </si>
  <si>
    <t>2.3.1.02.01.999</t>
  </si>
  <si>
    <t>Trasferimenti a famiglie per interventi assistenziali</t>
  </si>
  <si>
    <t>2.3.1.02.02</t>
  </si>
  <si>
    <t>Altri assegni e sussidi assistenziali</t>
  </si>
  <si>
    <t>2.3.1.02.02.999</t>
  </si>
  <si>
    <t>Trasferimenti correnti a famiglie per borse di studio e contratti di formazione specialistica area medica</t>
  </si>
  <si>
    <t>2.3.1.02.03</t>
  </si>
  <si>
    <t>Borse di studio</t>
  </si>
  <si>
    <t>2.3.1.02.03.001</t>
  </si>
  <si>
    <t>Contratti di formazione specialistica area medica</t>
  </si>
  <si>
    <t>2.3.1.02.03.002</t>
  </si>
  <si>
    <t>Tirocini formativi</t>
  </si>
  <si>
    <t>2.3.1.02.03.004</t>
  </si>
  <si>
    <t>Tirocini formativi curriculari</t>
  </si>
  <si>
    <t>2.3.1.02.03.005</t>
  </si>
  <si>
    <t>Pagamenti a famiglie di vincite a lotto e lotterie</t>
  </si>
  <si>
    <t>2.3.1.02.04</t>
  </si>
  <si>
    <t>Vincite a lotterie</t>
  </si>
  <si>
    <t>2.3.1.02.04.002</t>
  </si>
  <si>
    <t>Altri trasferimenti a famiglie per vincite</t>
  </si>
  <si>
    <t>2.3.1.02.04.999</t>
  </si>
  <si>
    <t>Altri trasferimenti a famiglie</t>
  </si>
  <si>
    <t>2.3.1.02.99</t>
  </si>
  <si>
    <t>Servizio civile</t>
  </si>
  <si>
    <t>2.3.1.02.99.001</t>
  </si>
  <si>
    <t>Altri trasferimenti a famiglie n.a.c.</t>
  </si>
  <si>
    <t>2.3.1.02.99.999</t>
  </si>
  <si>
    <t>Trasferimenti correnti a Imprese</t>
  </si>
  <si>
    <t>2.3.1.03</t>
  </si>
  <si>
    <t>Trasferimenti correnti a imprese controllate</t>
  </si>
  <si>
    <t>2.3.1.03.01</t>
  </si>
  <si>
    <t>2.3.1.03.01.001</t>
  </si>
  <si>
    <t>Trasferimenti correnti a altre imprese partecipate</t>
  </si>
  <si>
    <t>2.3.1.03.02</t>
  </si>
  <si>
    <t>2.3.1.03.02.001</t>
  </si>
  <si>
    <t>Trasferimenti correnti a altre Imprese</t>
  </si>
  <si>
    <t>2.3.1.03.99</t>
  </si>
  <si>
    <t>2.3.1.03.99.001</t>
  </si>
  <si>
    <t>Trasferimenti correnti a Istituzioni sociali Private - ISP</t>
  </si>
  <si>
    <t>2.3.1.04</t>
  </si>
  <si>
    <t>2.3.1.04.01</t>
  </si>
  <si>
    <t xml:space="preserve">Trasferimenti correnti a Istituzioni Sociali Private </t>
  </si>
  <si>
    <t>2.3.1.04.01.001</t>
  </si>
  <si>
    <t>Trasferimenti correnti versati alla UE e al Resto del Mondo</t>
  </si>
  <si>
    <t>2.3.1.05</t>
  </si>
  <si>
    <t>Altri Trasferimenti correnti al Resto del Mondo</t>
  </si>
  <si>
    <t>2.3.1.05.04</t>
  </si>
  <si>
    <t>Trasferimenti correnti al Resto del Mondo</t>
  </si>
  <si>
    <t>2.3.1.05.04.001</t>
  </si>
  <si>
    <t>Altri Trasferimenti correnti alla UE</t>
  </si>
  <si>
    <t>2.3.1.05.99</t>
  </si>
  <si>
    <t>2.3.1.05.99.001</t>
  </si>
  <si>
    <t>2.3.2</t>
  </si>
  <si>
    <t>Contributi agli investimenti ad amministrazioni pubbliche</t>
  </si>
  <si>
    <t>2.3.2.01</t>
  </si>
  <si>
    <t>Contributi agli investimenti a Amministrazioni centrali</t>
  </si>
  <si>
    <t>2.3.2.01.01</t>
  </si>
  <si>
    <t>Contributi agli investimenti a Ministeri</t>
  </si>
  <si>
    <t>2.3.2.01.01.001</t>
  </si>
  <si>
    <t>7.5.2.0.0</t>
  </si>
  <si>
    <t>Contributi agli investimenti a Ministero dell'Istruzione - Istituzioni scolastiche</t>
  </si>
  <si>
    <t>2.3.2.01.01.002</t>
  </si>
  <si>
    <t>Contributi agli investimenti a Presidenza del Consiglio dei Ministri</t>
  </si>
  <si>
    <t>2.3.2.01.01.003</t>
  </si>
  <si>
    <t>Contributi agli investimenti a Organi Costituzionali e di rilievo costituzionale</t>
  </si>
  <si>
    <t>2.3.2.01.01.004</t>
  </si>
  <si>
    <t>Contributi agli investimenti a Agenzie Fiscali</t>
  </si>
  <si>
    <t>2.3.2.01.01.005</t>
  </si>
  <si>
    <t>Contributi agli investimenti a enti di regolazione dell'attività economica</t>
  </si>
  <si>
    <t>2.3.2.01.01.006</t>
  </si>
  <si>
    <t>Contributi agli investimenti a Gruppo Equitalia</t>
  </si>
  <si>
    <t>2.3.2.01.01.007</t>
  </si>
  <si>
    <t>Contributi agli investimenti a Anas S.p.A.</t>
  </si>
  <si>
    <t>2.3.2.01.01.008</t>
  </si>
  <si>
    <t>Contributi agli investimenti ad altri enti centrali produttori di servizi economici</t>
  </si>
  <si>
    <t>2.3.2.01.01.009</t>
  </si>
  <si>
    <t>Contributi agli investimenti a autorità amministrative indipendenti</t>
  </si>
  <si>
    <t>2.3.2.01.01.010</t>
  </si>
  <si>
    <t>Contributi agli investimenti a enti centrali a struttura associativa</t>
  </si>
  <si>
    <t>2.3.2.01.01.011</t>
  </si>
  <si>
    <t>Contributi agli investimenti a enti centrali produttori di servizi assistenziali, ricreativi e culturali</t>
  </si>
  <si>
    <t>2.3.2.01.01.012</t>
  </si>
  <si>
    <t>Contributi agli investimenti a enti e istituzioni centrali di ricerca e Istituti e stazioni sperimentali per la ricerca</t>
  </si>
  <si>
    <t>2.3.2.01.01.013</t>
  </si>
  <si>
    <t>Contributi agli investimenti a altre Amministrazioni Centrali n.a.c.</t>
  </si>
  <si>
    <t>2.3.2.01.01.999</t>
  </si>
  <si>
    <t>Contributi agli investimenti a Amministrazioni locali</t>
  </si>
  <si>
    <t>2.3.2.01.02</t>
  </si>
  <si>
    <t>Contributi agli investimenti a Regioni e province autonome</t>
  </si>
  <si>
    <t>2.3.2.01.02.001</t>
  </si>
  <si>
    <t>Contributi agli investimenti a Province</t>
  </si>
  <si>
    <t>2.3.2.01.02.002</t>
  </si>
  <si>
    <t>Contributi agli investimenti a Comuni</t>
  </si>
  <si>
    <t>2.3.2.01.02.003</t>
  </si>
  <si>
    <t>Contributi agli investimenti a Città metropolitane e Roma capitale</t>
  </si>
  <si>
    <t>2.3.2.01.02.004</t>
  </si>
  <si>
    <t>Contributi agli investimenti a Unioni di Comuni</t>
  </si>
  <si>
    <t>2.3.2.01.02.005</t>
  </si>
  <si>
    <t>Contributi agli investimenti a Comunità Montane</t>
  </si>
  <si>
    <t>2.3.2.01.02.006</t>
  </si>
  <si>
    <t>Contributi agli investimenti a Camere di Commercio</t>
  </si>
  <si>
    <t>2.3.2.01.02.007</t>
  </si>
  <si>
    <t>Contributi agli investimenti a Università</t>
  </si>
  <si>
    <t>2.3.2.01.02.008</t>
  </si>
  <si>
    <t>Contributi agli investimenti a Parchi nazionali e consorzi ed enti autonomi gestori di parchi e aree naturali protette</t>
  </si>
  <si>
    <t>2.3.2.01.02.009</t>
  </si>
  <si>
    <t>Contributi agli investimenti a Autorità Portuali</t>
  </si>
  <si>
    <t>2.3.2.01.02.010</t>
  </si>
  <si>
    <t xml:space="preserve">Contributi agli investimenti a Aziende sanitarie locali </t>
  </si>
  <si>
    <t>2.3.2.01.02.011</t>
  </si>
  <si>
    <t>Contributi agli investimenti a Aziende ospedaliere e Aziende ospedaliere universitarie integrate con il SSN</t>
  </si>
  <si>
    <t>2.3.2.01.02.012</t>
  </si>
  <si>
    <t>Contributi agli investimenti a policlinici</t>
  </si>
  <si>
    <t>2.3.2.01.02.013</t>
  </si>
  <si>
    <t>Contributi agli investimenti a Istituti di ricovero e cura a carattere scientifico pubblici</t>
  </si>
  <si>
    <t>2.3.2.01.02.014</t>
  </si>
  <si>
    <t>Contributi agli investimenti a altre Amministrazioni Locali produttrici di servizi sanitari</t>
  </si>
  <si>
    <t>2.3.2.01.02.015</t>
  </si>
  <si>
    <t>Contributi agli investimenti a Agenzie regionali per le erogazioni in agricoltura</t>
  </si>
  <si>
    <t>2.3.2.01.02.016</t>
  </si>
  <si>
    <t>Contributi agli investimenti a altri enti e agenzie regionali e sub regionali</t>
  </si>
  <si>
    <t>2.3.2.01.02.017</t>
  </si>
  <si>
    <t>Contributi agli investimenti a Consorzi di enti locali</t>
  </si>
  <si>
    <t>2.3.2.01.02.018</t>
  </si>
  <si>
    <t>Contributi agli investimenti a Fondazioni e istituzioni liriche locali e a Teatri stabili di iniziativa pubblica</t>
  </si>
  <si>
    <t>2.3.2.01.02.019</t>
  </si>
  <si>
    <t xml:space="preserve">Contributi agli investimenti, finanziati dallo Stato ai sensi dell'art. 20 della legge 67/1988, a Aziende sanitarie locali </t>
  </si>
  <si>
    <t>2.3.2.01.02.023</t>
  </si>
  <si>
    <t>Contributi agli investimenti, finanziati dallo Stato ai sensi dell'art. 20 della legge 67/1988, a Aziende ospedaliere e Aziende ospedaliere universitarie integrate con il SSN</t>
  </si>
  <si>
    <t>2.3.2.01.02.028</t>
  </si>
  <si>
    <t>Contributi agli investimenti, finanziati dallo Stato ai sensi dell'art. 20 della legge 67/1988, a Istituti di ricovero e cura a carattere scientifico pubblici</t>
  </si>
  <si>
    <t>2.3.2.01.02.036</t>
  </si>
  <si>
    <t>Contributi agli investimenti a altre Amministrazioni Locali n.a.c.</t>
  </si>
  <si>
    <t>2.3.2.01.02.999</t>
  </si>
  <si>
    <t>Contributi agli investimenti a enti di previdenza</t>
  </si>
  <si>
    <t>2.3.2.01.03</t>
  </si>
  <si>
    <t>Contributi agli investimenti a INPS</t>
  </si>
  <si>
    <t>2.3.2.01.03.001</t>
  </si>
  <si>
    <t>Contributi agli investimenti a INAIL</t>
  </si>
  <si>
    <t>2.3.2.01.03.002</t>
  </si>
  <si>
    <t>Contributi agli investimenti a altri Enti di Previdenza n.a.c.</t>
  </si>
  <si>
    <t>2.3.2.01.03.999</t>
  </si>
  <si>
    <t>Contributi agli investimenti interni a unità locali e articolazioni funzionali della amministrazione</t>
  </si>
  <si>
    <t>2.3.2.01.04</t>
  </si>
  <si>
    <t>Contributi agli investimenti interni ad organismi interni e/o unità locali della amministrazione</t>
  </si>
  <si>
    <t>2.3.2.01.04.001</t>
  </si>
  <si>
    <t>Contributi agli investimenti a Famiglie</t>
  </si>
  <si>
    <t>2.3.2.02</t>
  </si>
  <si>
    <t>2.3.2.02.01</t>
  </si>
  <si>
    <t>2.3.2.02.01.001</t>
  </si>
  <si>
    <t>Contributi agli investimenti a Imprese</t>
  </si>
  <si>
    <t>2.3.2.03</t>
  </si>
  <si>
    <t>Contributi agli investimenti a imprese controllate</t>
  </si>
  <si>
    <t>2.3.2.03.01</t>
  </si>
  <si>
    <t>2.3.2.03.01.001</t>
  </si>
  <si>
    <t>Contributi agli investimenti a altre imprese partecipate</t>
  </si>
  <si>
    <t>2.3.2.03.02</t>
  </si>
  <si>
    <t>2.3.2.03.02.001</t>
  </si>
  <si>
    <t>Contributi agli investimenti a altre Imprese</t>
  </si>
  <si>
    <t>2.3.2.03.03</t>
  </si>
  <si>
    <t>2.3.2.03.03.001</t>
  </si>
  <si>
    <t>Contributi agli investimenti a Istituzioni sociali Private - ISP</t>
  </si>
  <si>
    <t>2.3.2.04</t>
  </si>
  <si>
    <t>2.3.2.04.01</t>
  </si>
  <si>
    <t xml:space="preserve">Contributi agli investimenti a Istituzioni Sociali Private </t>
  </si>
  <si>
    <t>2.3.2.04.01.001</t>
  </si>
  <si>
    <t>Contributi agli investimenti alla UE e al Resto del Mondo</t>
  </si>
  <si>
    <t>2.3.2.05</t>
  </si>
  <si>
    <t>Contributi agli investimenti alla UE</t>
  </si>
  <si>
    <t>2.3.2.05.01</t>
  </si>
  <si>
    <t>Contributi agli investimenti all'Unione Europea</t>
  </si>
  <si>
    <t>2.3.2.05.01.001</t>
  </si>
  <si>
    <t>Contributi agli investimenti al Resto del Mondo</t>
  </si>
  <si>
    <t>2.3.2.05.02</t>
  </si>
  <si>
    <t>2.3.2.05.02.001</t>
  </si>
  <si>
    <t>Accantonamenti</t>
  </si>
  <si>
    <t>2.4</t>
  </si>
  <si>
    <t>Accantonamento a fondo svalutazione crediti</t>
  </si>
  <si>
    <t>2.4.1</t>
  </si>
  <si>
    <t>Accantonamento a fondo svalutazione crediti di natura tributaria</t>
  </si>
  <si>
    <t>2.4.1.01</t>
  </si>
  <si>
    <t>2.4.1.01.01</t>
  </si>
  <si>
    <t>2.4.1.01.01.001</t>
  </si>
  <si>
    <t>7.9.1.0.0</t>
  </si>
  <si>
    <t>Accantonamento a fondo svalutazione crediti per trasferimenti e contributi</t>
  </si>
  <si>
    <t>2.4.1.02</t>
  </si>
  <si>
    <t>2.4.1.02.01</t>
  </si>
  <si>
    <t>2.4.1.02.01.001</t>
  </si>
  <si>
    <t>7.9.2.0.0</t>
  </si>
  <si>
    <t>Accantonamento a fondo svalutazione crediti per crediti verso clienti ed utenti</t>
  </si>
  <si>
    <t>2.4.1.03</t>
  </si>
  <si>
    <t>2.4.1.03.01</t>
  </si>
  <si>
    <t>2.4.1.03.01.001</t>
  </si>
  <si>
    <t>Accantonamento a fondo svalutazione altri crediti</t>
  </si>
  <si>
    <t>2.4.1.99</t>
  </si>
  <si>
    <t>2.4.1.99.01</t>
  </si>
  <si>
    <t>2.4.1.99.01.001</t>
  </si>
  <si>
    <t>Accantonamento a fondo rischi</t>
  </si>
  <si>
    <t>2.4.2</t>
  </si>
  <si>
    <t>Accantonamenti per rischi</t>
  </si>
  <si>
    <t>2.4.2.01</t>
  </si>
  <si>
    <t>2.4.2.01.01</t>
  </si>
  <si>
    <t>Accantonamenti al fondo perdite società partecipate</t>
  </si>
  <si>
    <t>2.4.2.01.01.002</t>
  </si>
  <si>
    <t>Accantonamenti a fondo perdite enti partecipate</t>
  </si>
  <si>
    <t>2.4.2.01.01.003</t>
  </si>
  <si>
    <t>Accantonamenti per altri rischi</t>
  </si>
  <si>
    <t>2.4.2.01.01.999</t>
  </si>
  <si>
    <t>Altri accantonamenti</t>
  </si>
  <si>
    <t>2.4.3</t>
  </si>
  <si>
    <t>Accantonamenti per rinnovi contrattuali</t>
  </si>
  <si>
    <t>2.4.3.01</t>
  </si>
  <si>
    <t>2.4.3.01.01</t>
  </si>
  <si>
    <t>2.4.3.01.01.001</t>
  </si>
  <si>
    <t>Atri accantonamenti n.a.c.</t>
  </si>
  <si>
    <t>2.4.3.99</t>
  </si>
  <si>
    <t>Accantonamento a fondo ammortamento titoli</t>
  </si>
  <si>
    <t>2.4.3.99.01</t>
  </si>
  <si>
    <t>2.4.3.99.01.001</t>
  </si>
  <si>
    <t>2.4.3.99.99</t>
  </si>
  <si>
    <t>2.4.3.99.99.001</t>
  </si>
  <si>
    <t>Variazioni nelle rimanenze di materie prime e/o beni di consumo</t>
  </si>
  <si>
    <t>2.5</t>
  </si>
  <si>
    <t>2.5.1</t>
  </si>
  <si>
    <t>2.5.1.01</t>
  </si>
  <si>
    <t>2.5.1.01.01</t>
  </si>
  <si>
    <t>2.5.1.01.01.001</t>
  </si>
  <si>
    <t>7.2.0.0.0</t>
  </si>
  <si>
    <t>Proventi e oneri finanziari</t>
  </si>
  <si>
    <t>Oneri finanziari</t>
  </si>
  <si>
    <t>3.1</t>
  </si>
  <si>
    <t>Interessi</t>
  </si>
  <si>
    <t>3.1.1</t>
  </si>
  <si>
    <t>Interessi su titoli obbligazionari</t>
  </si>
  <si>
    <t>3.1.1.01</t>
  </si>
  <si>
    <t>Oneri per titoli obbligazionari a breve termine in valuta domestica</t>
  </si>
  <si>
    <t>3.1.1.01.01</t>
  </si>
  <si>
    <t>Interessi passivi su titoli obbligazionari a breve termine a tasso fisso - valuta domestica</t>
  </si>
  <si>
    <t>3.1.1.01.01.001</t>
  </si>
  <si>
    <t>9.3.2.0.0</t>
  </si>
  <si>
    <t>Interessi passivi su titoli obbligazionari a breve termine a tasso variabile - valuta domestica</t>
  </si>
  <si>
    <t>3.1.1.01.01.002</t>
  </si>
  <si>
    <t>Oneri per titoli obbligazionari a medio-lungo termine in valuta domestica</t>
  </si>
  <si>
    <t>3.1.1.01.03</t>
  </si>
  <si>
    <t>Interessi passivi su titoli obbligazionari a medio-lungo termine a tasso fisso - valuta domestica</t>
  </si>
  <si>
    <t>3.1.1.01.03.001</t>
  </si>
  <si>
    <t>Interessi passivi su titoli obbligazionari a medio-lungo termine a tasso variabile - valuta domestica</t>
  </si>
  <si>
    <t>3.1.1.01.03.002</t>
  </si>
  <si>
    <t>Oneri per titoli obbligazionari a medio-lungo termine in valuta estera</t>
  </si>
  <si>
    <t>3.1.1.01.04</t>
  </si>
  <si>
    <t>Interessi passivi su titoli obbligazionari a medio-lungo termine a tasso fisso - valuta estera</t>
  </si>
  <si>
    <t>3.1.1.01.04.001</t>
  </si>
  <si>
    <t>Interessi passivi su titoli obbligazionari a medio-lungo termine a tasso variabile - valuta estera</t>
  </si>
  <si>
    <t>3.1.1.01.04.002</t>
  </si>
  <si>
    <t>Interessi passivi su finanziamenti specifici pagati ad amministrazioni pubbliche</t>
  </si>
  <si>
    <t>3.1.1.02</t>
  </si>
  <si>
    <t>Interessi passivi su finanziamenti a breve termine ad Amministrazioni pubbliche</t>
  </si>
  <si>
    <t>3.1.1.02.01</t>
  </si>
  <si>
    <t>Interessi passivi a Amministrazioni Centrali su finanziamenti a breve termine</t>
  </si>
  <si>
    <t>3.1.1.02.01.001</t>
  </si>
  <si>
    <t>9.3.1.0.0</t>
  </si>
  <si>
    <t>Interessi passivi a Amministrazioni Locali su finanziamenti a breve termine</t>
  </si>
  <si>
    <t>3.1.1.02.01.002</t>
  </si>
  <si>
    <t>Interessi passivi a Enti previdenziali su finanziamenti a breve termine</t>
  </si>
  <si>
    <t>3.1.1.02.01.003</t>
  </si>
  <si>
    <t>Interessi passivi su finanziamenti a medio-lungo termine ad Amministrazioni pubbliche</t>
  </si>
  <si>
    <t>3.1.1.02.02</t>
  </si>
  <si>
    <t xml:space="preserve">Interessi passivi ad Amministrazioni Centrali su mutui e altri finanziamenti a medio lungo termine </t>
  </si>
  <si>
    <t>3.1.1.02.02.001</t>
  </si>
  <si>
    <t xml:space="preserve">Interessi passivi a Amministrazioni Locali su mutui e altri finanziamenti a medio lungo termine </t>
  </si>
  <si>
    <t>3.1.1.02.02.002</t>
  </si>
  <si>
    <t>Interessi passivi a Enti previdenziali su mutui e altri finanziamenti a medio lungo termine</t>
  </si>
  <si>
    <t>3.1.1.02.02.003</t>
  </si>
  <si>
    <t>Interessi passivi su finanziamenti specifici pagati a imprese</t>
  </si>
  <si>
    <t>3.1.1.03</t>
  </si>
  <si>
    <t>Interessi passivi su finanziamenti a breve termine a imprese</t>
  </si>
  <si>
    <t>3.1.1.03.01</t>
  </si>
  <si>
    <t>Interessi passivi a imprese controllate su finanziamenti a breve termine</t>
  </si>
  <si>
    <t>3.1.1.03.01.001</t>
  </si>
  <si>
    <t>Interessi passivi a altre imprese partecipate su finanziamenti a breve termine</t>
  </si>
  <si>
    <t>3.1.1.03.01.002</t>
  </si>
  <si>
    <t>Interessi passivi a Cassa Depositi e Prestiti - SPA su finanziamenti a breve termine</t>
  </si>
  <si>
    <t>3.1.1.03.01.003</t>
  </si>
  <si>
    <t>Interessi passivi a altre imprese su finanziamenti a breve termine</t>
  </si>
  <si>
    <t>3.1.1.03.01.999</t>
  </si>
  <si>
    <t>Interessi passivi su finanziamenti a medio-lungo termine a imprese</t>
  </si>
  <si>
    <t>3.1.1.03.02</t>
  </si>
  <si>
    <t>Interessi passivi a imprese controllate su finanziamenti a medio lungo termine</t>
  </si>
  <si>
    <t>3.1.1.03.02.001</t>
  </si>
  <si>
    <t xml:space="preserve">Interessi passivi a altre imprese partecipate su finanziamenti a medio lungo termine </t>
  </si>
  <si>
    <t>3.1.1.03.02.002</t>
  </si>
  <si>
    <t>Interessi passivi a Cassa Depositi e Prestiti SPA su mutui e altri finanziamenti a medio lungo termine</t>
  </si>
  <si>
    <t>3.1.1.03.02.003</t>
  </si>
  <si>
    <t>Interessi passivi a Cassa Depositi e Prestiti - Gestione Tesoro su mutui e altri finanziamenti a medio lungo termine</t>
  </si>
  <si>
    <t>3.1.1.03.02.004</t>
  </si>
  <si>
    <t xml:space="preserve">Interessi passivi a altre imprese su finanziamenti a medio lungo termine </t>
  </si>
  <si>
    <t>3.1.1.03.02.999</t>
  </si>
  <si>
    <t>Interessi passivi su finanziamenti specifici ad altri soggetti</t>
  </si>
  <si>
    <t>3.1.1.04</t>
  </si>
  <si>
    <t>Interessi passivi su finanziamenti a breve termine ad altri soggetti</t>
  </si>
  <si>
    <t>3.1.1.04.01</t>
  </si>
  <si>
    <t>3.1.1.04.01.001</t>
  </si>
  <si>
    <t>Interessi passivi su finanziamenti a medio-lungo termine ad altri soggetti</t>
  </si>
  <si>
    <t>3.1.1.04.02</t>
  </si>
  <si>
    <t>Interessi passivi su mutui e altri finanziamenti a medio lungo termine ad altri soggetti</t>
  </si>
  <si>
    <t>3.1.1.04.02.001</t>
  </si>
  <si>
    <t>Interessi passivi per Attualizzazione Contributi Pluriennali</t>
  </si>
  <si>
    <t>3.1.1.05</t>
  </si>
  <si>
    <t>3.1.1.05.01</t>
  </si>
  <si>
    <t>3.1.1.05.01.001</t>
  </si>
  <si>
    <t>Altri oneri per interessi pagati ad amministrazioni pubbliche</t>
  </si>
  <si>
    <t>3.1.1.06</t>
  </si>
  <si>
    <t>Interessi di mora ad Amministrazioni pubbliche</t>
  </si>
  <si>
    <t>3.1.1.06.01</t>
  </si>
  <si>
    <t>Interessi di mora a Amministrazioni Centrali</t>
  </si>
  <si>
    <t>3.1.1.06.01.001</t>
  </si>
  <si>
    <t>7.10.5.0.0</t>
  </si>
  <si>
    <t>Interessi di mora a Amministrazioni Locali</t>
  </si>
  <si>
    <t>3.1.1.06.01.002</t>
  </si>
  <si>
    <t>Interessi di mora a Enti previdenziali</t>
  </si>
  <si>
    <t>3.1.1.06.01.003</t>
  </si>
  <si>
    <t>Interessi ad amministrazioni pubbliche su conti della tesoreria dello Stato o di altre amministrazioni pubbliche</t>
  </si>
  <si>
    <t>3.1.1.06.02</t>
  </si>
  <si>
    <t>Interessi ad Amministrazioni Centrali su conti della tesoreria dello Stato o di altre Amministrazioni pubbliche</t>
  </si>
  <si>
    <t>3.1.1.06.02.001</t>
  </si>
  <si>
    <t>9.3.3.0.0</t>
  </si>
  <si>
    <t>Interessi a Amministrazioni Locali su conti della tesoreria dello Stato o di altre Amministrazioni pubbliche</t>
  </si>
  <si>
    <t>3.1.1.06.02.002</t>
  </si>
  <si>
    <t>Interessi a Enti previdenziali su conti della tesoreria dello Stato o di altre Amministrazioni pubbliche</t>
  </si>
  <si>
    <t>3.1.1.06.02.003</t>
  </si>
  <si>
    <t>Altri interessi passivi diversi</t>
  </si>
  <si>
    <t>3.1.1.06.03</t>
  </si>
  <si>
    <t>Altri interessi passivi a Amministrazioni Centrali</t>
  </si>
  <si>
    <t>3.1.1.06.03.001</t>
  </si>
  <si>
    <t>Altri interessi passivi a Amministrazioni Locali</t>
  </si>
  <si>
    <t>3.1.1.06.03.002</t>
  </si>
  <si>
    <t>Altri interessi passivi a Enti previdenziali</t>
  </si>
  <si>
    <t>3.1.1.06.03.003</t>
  </si>
  <si>
    <t>Altri oneri per interessi pagati ad altri soggetti</t>
  </si>
  <si>
    <t>3.1.1.07</t>
  </si>
  <si>
    <t>Interessi di mora ad altri soggetti</t>
  </si>
  <si>
    <t>3.1.1.07.01</t>
  </si>
  <si>
    <t>3.1.1.07.01.001</t>
  </si>
  <si>
    <t>Interessi ad altri soggetti su conti della tesoreria dello Stato o di altre amministrazioni pubbliche</t>
  </si>
  <si>
    <t>3.1.1.07.02</t>
  </si>
  <si>
    <t>Interessi a Cassa Depositi e Prestiti su conti della tesoreria dello Stato o di altre Amministrazioni pubbliche</t>
  </si>
  <si>
    <t>3.1.1.07.02.001</t>
  </si>
  <si>
    <t>Interessi ad altri soggetti su conti della tesoreria dello Stato o di altre Amministrazioni pubbliche</t>
  </si>
  <si>
    <t>3.1.1.07.02.002</t>
  </si>
  <si>
    <t>3.1.1.07.03</t>
  </si>
  <si>
    <t>Altri interessi passivi ad altri soggetti</t>
  </si>
  <si>
    <t>3.1.1.07.03.001</t>
  </si>
  <si>
    <t>Oneri finanziari derivanti dalla estinzione anticipata di prestiti</t>
  </si>
  <si>
    <t>3.1.1.08</t>
  </si>
  <si>
    <t>3.1.1.08.01</t>
  </si>
  <si>
    <t>3.1.1.08.01.001</t>
  </si>
  <si>
    <t>Altri Oneri per interessi diversi</t>
  </si>
  <si>
    <t>3.1.1.99</t>
  </si>
  <si>
    <t>Interessi passivi su anticipazioni di tesoreria degli istituti tesorieri cassieri</t>
  </si>
  <si>
    <t>3.1.1.99.01</t>
  </si>
  <si>
    <t>Interessi passivi su anticipazioni di tesoreria degli istituti tesorieri/cassieri</t>
  </si>
  <si>
    <t>3.1.1.99.01.001</t>
  </si>
  <si>
    <t>Interessi su operazioni di leasing finanziario</t>
  </si>
  <si>
    <t>3.1.1.99.02</t>
  </si>
  <si>
    <t>Interessi passivi su operazioni di leasing finanziario</t>
  </si>
  <si>
    <t>3.1.1.99.02.001</t>
  </si>
  <si>
    <t>Interessi passivi per operazioni di cartolarizzazione</t>
  </si>
  <si>
    <t>3.1.1.99.03</t>
  </si>
  <si>
    <t>3.1.1.99.03.001</t>
  </si>
  <si>
    <t>Oneri per interessi su strumenti derivati</t>
  </si>
  <si>
    <t>3.1.1.99.04</t>
  </si>
  <si>
    <r>
      <t xml:space="preserve">Flussi periodici netti in uscita </t>
    </r>
    <r>
      <rPr>
        <u/>
        <sz val="11"/>
        <color indexed="8"/>
        <rFont val="Calibri"/>
        <family val="2"/>
        <scheme val="minor"/>
      </rPr>
      <t>(da derivati di ammortamento)</t>
    </r>
  </si>
  <si>
    <t>3.1.1.99.04.001</t>
  </si>
  <si>
    <t>9.4.3.0.0</t>
  </si>
  <si>
    <t>Importi per chiusura anticipata di operazioni in essere</t>
  </si>
  <si>
    <t>3.1.1.99.04.002</t>
  </si>
  <si>
    <t>Altri oneri finanziari</t>
  </si>
  <si>
    <t>3.1.2</t>
  </si>
  <si>
    <t>Altri oneri finanziari n.a.c.</t>
  </si>
  <si>
    <t>3.1.2.99</t>
  </si>
  <si>
    <t>3.1.2.99.99</t>
  </si>
  <si>
    <t>Altri costi per redditi da capitale</t>
  </si>
  <si>
    <t>3.1.2.99.99.999</t>
  </si>
  <si>
    <t>Proventi finanziari</t>
  </si>
  <si>
    <t>3.2</t>
  </si>
  <si>
    <t>Proventi da titoli obbligazionari</t>
  </si>
  <si>
    <t>3.2.1</t>
  </si>
  <si>
    <t>Proventi da titoli obbligazionari a breve termine</t>
  </si>
  <si>
    <t>3.2.1.01</t>
  </si>
  <si>
    <t>Proventi da titoli obbligazionari a breve termine emessi da Amministrazioni Centrali</t>
  </si>
  <si>
    <t>3.2.1.01.01</t>
  </si>
  <si>
    <t>3.2.1.01.01.001</t>
  </si>
  <si>
    <t>9.1.2.0.0</t>
  </si>
  <si>
    <t>Proventi da titoli obbligazionari a breve termine emessi da Amministrazioni locali</t>
  </si>
  <si>
    <t>3.2.1.01.02</t>
  </si>
  <si>
    <t>3.2.1.01.02.001</t>
  </si>
  <si>
    <t>Proventi da titoli obbligazionari a breve termine emessi da altri soggetti residenti</t>
  </si>
  <si>
    <t>3.2.1.01.03</t>
  </si>
  <si>
    <t>3.2.1.01.03.001</t>
  </si>
  <si>
    <t>Proventi da titoli obbligazionari a breve termine emessi da soggetti non residenti</t>
  </si>
  <si>
    <t>3.2.1.01.04</t>
  </si>
  <si>
    <t>3.2.1.01.04.001</t>
  </si>
  <si>
    <t>Proventi da titoli obbligazionari a medio lungo termine</t>
  </si>
  <si>
    <t>3.2.1.02</t>
  </si>
  <si>
    <t>Proventi da titoli obbligazionari a medio - lungo termine emessi da Amministrazioni Centrali</t>
  </si>
  <si>
    <t>3.2.1.02.01</t>
  </si>
  <si>
    <t>3.2.1.02.01.001</t>
  </si>
  <si>
    <t>Proventi da titoli obbligazionari a medio - lungo termine emessi da Amministrazioni locali</t>
  </si>
  <si>
    <t>3.2.1.02.02</t>
  </si>
  <si>
    <t>3.2.1.02.02.001</t>
  </si>
  <si>
    <t>Proventi da titoli obbligazionari a medio - lungo termine emessi da altri soggetti residenti</t>
  </si>
  <si>
    <t>3.2.1.02.03</t>
  </si>
  <si>
    <t>3.2.1.02.03.001</t>
  </si>
  <si>
    <t>Proventi da titoli obbligazionari a medio - lungo termine emessi da soggetti non residenti</t>
  </si>
  <si>
    <t>3.2.1.02.04</t>
  </si>
  <si>
    <t>3.2.1.02.04.001</t>
  </si>
  <si>
    <t>Proventi da finanziamenti specifici</t>
  </si>
  <si>
    <t>3.2.2</t>
  </si>
  <si>
    <t>Proventi da finanziamenti a breve termine</t>
  </si>
  <si>
    <t>3.2.2.01</t>
  </si>
  <si>
    <t>Proventi da finanziamenti a breve termine concessi a Amministrazioni Centrali</t>
  </si>
  <si>
    <t>3.2.2.01.01</t>
  </si>
  <si>
    <t>3.2.2.01.01.001</t>
  </si>
  <si>
    <t>9.1.1.0.0</t>
  </si>
  <si>
    <t>Proventi da finanziamenti a breve termine concessi a Amministrazioni locali</t>
  </si>
  <si>
    <t>3.2.2.01.02</t>
  </si>
  <si>
    <t>3.2.2.01.02.001</t>
  </si>
  <si>
    <t>Proventi da finanziamenti a breve termine concessi a Enti di previdenza</t>
  </si>
  <si>
    <t>3.2.2.01.03</t>
  </si>
  <si>
    <t>3.2.2.01.03.001</t>
  </si>
  <si>
    <t xml:space="preserve">Proventi da finanziamenti a breve termine concessi a imprese controllate </t>
  </si>
  <si>
    <t>3.2.2.01.04</t>
  </si>
  <si>
    <t>3.2.2.01.04.001</t>
  </si>
  <si>
    <t>Proventi da finanziamenti a breve termine concessi a altre imprese partecipate</t>
  </si>
  <si>
    <t>3.2.2.01.05</t>
  </si>
  <si>
    <t>3.2.2.01.05.001</t>
  </si>
  <si>
    <t xml:space="preserve">Proventi da finanziamenti a breve termine concessi a altre imprese </t>
  </si>
  <si>
    <t>3.2.2.01.06</t>
  </si>
  <si>
    <t>3.2.2.01.06.001</t>
  </si>
  <si>
    <t xml:space="preserve">Proventi da finanziamenti a breve termine concessi a altri soggetti </t>
  </si>
  <si>
    <t>3.2.2.01.07</t>
  </si>
  <si>
    <t>3.2.2.01.07.001</t>
  </si>
  <si>
    <t>Proventi da finanziamenti a medio lungo termine</t>
  </si>
  <si>
    <t>3.2.2.02</t>
  </si>
  <si>
    <t>Proventi da finanziamenti a medio lungo termine concessi a Amministrazioni Centrali</t>
  </si>
  <si>
    <t>3.2.2.02.01</t>
  </si>
  <si>
    <t>3.2.2.02.01.001</t>
  </si>
  <si>
    <t>Proventi da finanziamenti a medio lungo termine concessi a Amministrazioni Locali</t>
  </si>
  <si>
    <t>3.2.2.02.02</t>
  </si>
  <si>
    <t>3.2.2.02.02.001</t>
  </si>
  <si>
    <t>Proventi da finanziamenti a medio lungo termine concessi a Enti previdenziali</t>
  </si>
  <si>
    <t>3.2.2.02.03</t>
  </si>
  <si>
    <t>3.2.2.02.03.001</t>
  </si>
  <si>
    <t>Proventi da finanziamenti a medio lungo termine concessi a imprese controllate</t>
  </si>
  <si>
    <t>3.2.2.02.04</t>
  </si>
  <si>
    <t>3.2.2.02.04.001</t>
  </si>
  <si>
    <t>Proventi da finanziamenti a medio lungo termine concessi a altre imprese partecipate</t>
  </si>
  <si>
    <t>3.2.2.02.05</t>
  </si>
  <si>
    <t>3.2.2.02.05.001</t>
  </si>
  <si>
    <t>Proventi da finanziamenti a medio lungo termine concessi a altre imprese</t>
  </si>
  <si>
    <t>3.2.2.02.06</t>
  </si>
  <si>
    <t>3.2.2.02.06.001</t>
  </si>
  <si>
    <t>Proventi da finanziamenti a medio lungo termine concessi a altri soggetti</t>
  </si>
  <si>
    <t>3.2.2.02.07</t>
  </si>
  <si>
    <t>3.2.2.02.07.001</t>
  </si>
  <si>
    <t>Altri proventi finanziari</t>
  </si>
  <si>
    <t>3.2.3</t>
  </si>
  <si>
    <t>Proventi derivanti dalla distribuzione di dividendi da imprese incluse nelle Amministrazioni Centrali</t>
  </si>
  <si>
    <t>3.2.3.01</t>
  </si>
  <si>
    <t>Proventi derivanti dalla distribuzione di dividendi da imprese controllate incluse nelle Amministrazioni Centrali</t>
  </si>
  <si>
    <t>3.2.3.01.01</t>
  </si>
  <si>
    <t>3.2.3.01.01.001</t>
  </si>
  <si>
    <t>6.5.0.0.0</t>
  </si>
  <si>
    <t>Proventi derivanti dalla distribuzione di dividendi da imprese partecipate incluse nelle Amministrazioni Centrali</t>
  </si>
  <si>
    <t>3.2.3.01.02</t>
  </si>
  <si>
    <t>3.2.3.01.02.001</t>
  </si>
  <si>
    <t>Proventi derivanti dalla distribuzione di dividendi da altre imprese incluse nelle Amministrazioni Centrali</t>
  </si>
  <si>
    <t>3.2.3.01.03</t>
  </si>
  <si>
    <t>3.2.3.01.03.001</t>
  </si>
  <si>
    <t>Proventi derivanti dalla distribuzione di dividendi da imprese incluse nelle Amministrazioni Locali</t>
  </si>
  <si>
    <t>3.2.3.02</t>
  </si>
  <si>
    <t>Proventi derivanti dalla distribuzione di dividendi da imprese controllate incluse nelle Amministrazioni Locali</t>
  </si>
  <si>
    <t>3.2.3.02.01</t>
  </si>
  <si>
    <t>3.2.3.02.01.001</t>
  </si>
  <si>
    <t>Proventi derivanti dalla distribuzione di dividendi da imprese partecipate incluse nelle Amministrazioni Locali</t>
  </si>
  <si>
    <t>3.2.3.02.02</t>
  </si>
  <si>
    <t>3.2.3.02.02.001</t>
  </si>
  <si>
    <t>Proventi derivanti dalla distribuzione di dividendi da altre imprese incluse nelle Amministrazioni Locali</t>
  </si>
  <si>
    <t>3.2.3.02.03</t>
  </si>
  <si>
    <t>3.2.3.02.03.001</t>
  </si>
  <si>
    <t>Proventi derivanti dalla distribuzione di dividendi da altre imprese</t>
  </si>
  <si>
    <t>3.2.3.03</t>
  </si>
  <si>
    <t>Proventi derivanti dalla distribuzione di dividendi da imprese controllate non incluse in amministrazioni pubbliche</t>
  </si>
  <si>
    <t>3.2.3.03.01</t>
  </si>
  <si>
    <t>3.2.3.03.01.001</t>
  </si>
  <si>
    <t xml:space="preserve">Proventi derivanti dalla distribuzione di dividendi da imprese partecipate </t>
  </si>
  <si>
    <t>3.2.3.03.02</t>
  </si>
  <si>
    <t>3.2.3.03.02.001</t>
  </si>
  <si>
    <t>Proventi derivanti dalla distribuzione di dividendi da altre imprese non incluse in amministrazioni pubbliche</t>
  </si>
  <si>
    <t>3.2.3.03.03</t>
  </si>
  <si>
    <t>3.2.3.03.03.001</t>
  </si>
  <si>
    <t>Interessi attivi da conti della tesoreria dello Stato o di altre amministrazioni pubbliche</t>
  </si>
  <si>
    <t>3.2.3.04</t>
  </si>
  <si>
    <t>3.2.3.04.01</t>
  </si>
  <si>
    <t>3.2.3.04.01.001</t>
  </si>
  <si>
    <t>9.1.3.0.0</t>
  </si>
  <si>
    <t>Interessi attivi da depositi bancari o postali</t>
  </si>
  <si>
    <t>3.2.3.05</t>
  </si>
  <si>
    <t>3.2.3.05.01</t>
  </si>
  <si>
    <t>3.2.3.05.01.001</t>
  </si>
  <si>
    <t>Interessi attivi da derivati</t>
  </si>
  <si>
    <t>3.2.3.06</t>
  </si>
  <si>
    <t>Flussi periodici netti in entrata</t>
  </si>
  <si>
    <t>3.2.3.06.01</t>
  </si>
  <si>
    <t>3.2.3.06.01.001</t>
  </si>
  <si>
    <t>9.2.3.0.0</t>
  </si>
  <si>
    <t>Entrate per chiusura anticipata di operazioni in essere</t>
  </si>
  <si>
    <t>3.2.3.06.02</t>
  </si>
  <si>
    <t>3.2.3.06.02.001</t>
  </si>
  <si>
    <t>Rendimenti da fondi di investimento</t>
  </si>
  <si>
    <t>3.2.3.11</t>
  </si>
  <si>
    <t>Rendimenti da fondi immobiliari</t>
  </si>
  <si>
    <t>3.2.3.11.01</t>
  </si>
  <si>
    <t>3.2.3.11.01.001</t>
  </si>
  <si>
    <t>Rendimenti da altri fondi comuni di investimento</t>
  </si>
  <si>
    <t>3.2.3.11.02</t>
  </si>
  <si>
    <t>3.2.3.11.02.001</t>
  </si>
  <si>
    <t>Interessi di mora</t>
  </si>
  <si>
    <t>3.2.3.12</t>
  </si>
  <si>
    <t>Interessi attivi di mora da Amministrazioni Centrali</t>
  </si>
  <si>
    <t>3.2.3.12.01</t>
  </si>
  <si>
    <t>3.2.3.12.01.001</t>
  </si>
  <si>
    <t>Interessi attivi di mora da Amministrazioni Locali</t>
  </si>
  <si>
    <t>3.2.3.12.02</t>
  </si>
  <si>
    <t>3.2.3.12.02.001</t>
  </si>
  <si>
    <t>Interessi attivi di mora da Enti previdenziali</t>
  </si>
  <si>
    <t>3.2.3.12.03</t>
  </si>
  <si>
    <t>3.2.3.12.03.001</t>
  </si>
  <si>
    <t>Interessi attivi di mora da altri soggetti</t>
  </si>
  <si>
    <t>3.2.3.12.04</t>
  </si>
  <si>
    <t>3.2.3.12.04.001</t>
  </si>
  <si>
    <t>Altri interessi attivi</t>
  </si>
  <si>
    <t>3.2.3.13</t>
  </si>
  <si>
    <t>Altri interessi attivi da Amministrazioni Centrali</t>
  </si>
  <si>
    <t>3.2.3.13.01</t>
  </si>
  <si>
    <t>3.2.3.13.01.001</t>
  </si>
  <si>
    <t>Altri interessi attivi da Amministrazioni Locali</t>
  </si>
  <si>
    <t>3.2.3.13.02</t>
  </si>
  <si>
    <t>3.2.3.13.02.001</t>
  </si>
  <si>
    <t>Altri interessi attivi da Enti previdenziali</t>
  </si>
  <si>
    <t>3.2.3.13.03</t>
  </si>
  <si>
    <t>3.2.3.13.03.001</t>
  </si>
  <si>
    <t>Altri interessi attivi da altri soggetti</t>
  </si>
  <si>
    <t>3.2.3.13.04</t>
  </si>
  <si>
    <t>3.2.3.13.04.001</t>
  </si>
  <si>
    <t>Utili e avanzi distribuiti</t>
  </si>
  <si>
    <t>3.2.3.14</t>
  </si>
  <si>
    <t>3.2.3.14.01</t>
  </si>
  <si>
    <t>3.2.3.14.01.001</t>
  </si>
  <si>
    <t>proventi finanziari derivanti dalla estinzione anticipata di prestiti</t>
  </si>
  <si>
    <t>3.2.3.15</t>
  </si>
  <si>
    <t>3.2.3.15.01</t>
  </si>
  <si>
    <t>3.2.3.15.01.001</t>
  </si>
  <si>
    <t>Altre entrate da redditi da capitale n.a.c.</t>
  </si>
  <si>
    <t>3.2.3.99</t>
  </si>
  <si>
    <t>3.2.3.99.99</t>
  </si>
  <si>
    <t>3.2.3.99.99.999</t>
  </si>
  <si>
    <t>Rettifiche di valore di attività finanziarie</t>
  </si>
  <si>
    <t>Rivalutazioni</t>
  </si>
  <si>
    <t>4.1</t>
  </si>
  <si>
    <t>Rivalutazioni di partecipazioni</t>
  </si>
  <si>
    <t>4.1.1</t>
  </si>
  <si>
    <t>4.1.1.01</t>
  </si>
  <si>
    <t>4.1.1.01.01</t>
  </si>
  <si>
    <t>4.1.1.01.01.001</t>
  </si>
  <si>
    <t>8.1.3.0.0</t>
  </si>
  <si>
    <t>Rivalutazioni di immobilizzazioni finanziarie che non costituiscono partecipazioni</t>
  </si>
  <si>
    <t>4.1.2</t>
  </si>
  <si>
    <t>4.1.2.01</t>
  </si>
  <si>
    <t>4.1.2.01.01</t>
  </si>
  <si>
    <t>4.1.2.01.01.001</t>
  </si>
  <si>
    <t>Rivalutazioni di titoli iscritti nell'attivo circolante che non costituiscono partecipazioni</t>
  </si>
  <si>
    <t>4.1.3</t>
  </si>
  <si>
    <t>4.1.3.01</t>
  </si>
  <si>
    <t>4.1.3.01.01</t>
  </si>
  <si>
    <t>4.1.3.01.01.001</t>
  </si>
  <si>
    <t>Svalutazioni</t>
  </si>
  <si>
    <t>4.2</t>
  </si>
  <si>
    <t>Svalutazioni di partecipazioni</t>
  </si>
  <si>
    <t>4.2.1</t>
  </si>
  <si>
    <t>4.2.1.01</t>
  </si>
  <si>
    <t>4.2.1.01.01</t>
  </si>
  <si>
    <t>4.2.1.01.01.001</t>
  </si>
  <si>
    <t>8.2.3.0.0</t>
  </si>
  <si>
    <t>Svalutazioni di immobilizzazioni finanziarie che non costituiscono partecipazioni</t>
  </si>
  <si>
    <t>4.2.2</t>
  </si>
  <si>
    <t>4.2.2.01</t>
  </si>
  <si>
    <t>4.2.2.01.01</t>
  </si>
  <si>
    <t>4.2.2.01.01.001</t>
  </si>
  <si>
    <t>Svalutazioni di titoli iscritti nell'attivo circolante che non costituiscono partecipazioni</t>
  </si>
  <si>
    <t>4.2.3</t>
  </si>
  <si>
    <t>4.2.3.01</t>
  </si>
  <si>
    <t>4.2.3.01.01</t>
  </si>
  <si>
    <t>4.2.3.01.01.001</t>
  </si>
  <si>
    <t>Proventi e oneri straordinari</t>
  </si>
  <si>
    <t>Oneri straordinari</t>
  </si>
  <si>
    <t>5.1</t>
  </si>
  <si>
    <t>Sopravvenienze passive</t>
  </si>
  <si>
    <t>5.1.1</t>
  </si>
  <si>
    <t>Arretrati al personale dipendente</t>
  </si>
  <si>
    <t>5.1.1.01</t>
  </si>
  <si>
    <t>Arretrati per anni precedenti corrisposti al personale a tempo indeterminato</t>
  </si>
  <si>
    <t>5.1.1.01.01</t>
  </si>
  <si>
    <t>5.1.1.01.01.001</t>
  </si>
  <si>
    <t>Arretrati per anni precedenti corrisposti al personale a tempo determinato</t>
  </si>
  <si>
    <t>5.1.1.01.02</t>
  </si>
  <si>
    <t>5.1.1.01.02.001</t>
  </si>
  <si>
    <t>Arretrati per oneri per il personale in quiescenza</t>
  </si>
  <si>
    <t>5.1.1.02</t>
  </si>
  <si>
    <t>5.1.1.02.01</t>
  </si>
  <si>
    <t>5.1.1.02.01.001</t>
  </si>
  <si>
    <t>Rimborsi</t>
  </si>
  <si>
    <t>5.1.1.03</t>
  </si>
  <si>
    <t>Rimborsi di imposte</t>
  </si>
  <si>
    <t>5.1.1.03.02</t>
  </si>
  <si>
    <t>Rimborsi di imposte e tasse correnti</t>
  </si>
  <si>
    <t>5.1.1.03.02.001</t>
  </si>
  <si>
    <t>Rimborsi di imposte in conto capitale in uscita</t>
  </si>
  <si>
    <t>5.1.1.03.02.002</t>
  </si>
  <si>
    <t>Altre sopravvenienze passive</t>
  </si>
  <si>
    <t>5.1.1.99</t>
  </si>
  <si>
    <t>5.1.1.99.99</t>
  </si>
  <si>
    <t>5.1.1.99.99.999</t>
  </si>
  <si>
    <t>Insussistenze dell'attivo</t>
  </si>
  <si>
    <t>5.1.2</t>
  </si>
  <si>
    <t>5.1.2.01</t>
  </si>
  <si>
    <t>5.1.2.01.01</t>
  </si>
  <si>
    <t>5.1.2.01.01.001</t>
  </si>
  <si>
    <t>Trasferimenti in conto capitale</t>
  </si>
  <si>
    <t>5.1.3</t>
  </si>
  <si>
    <t>Trasferimenti in conto capitale per assunzione di debiti di amministrazioni pubbliche</t>
  </si>
  <si>
    <t>5.1.3.01</t>
  </si>
  <si>
    <t>Trasferimenti in conto capitale per assunzione di debiti di Amministrazioni CENTRALI</t>
  </si>
  <si>
    <t>5.1.3.01.01</t>
  </si>
  <si>
    <t>Altri trasferimenti in conto capitale per assunzione di debiti di Ministeri</t>
  </si>
  <si>
    <t>5.1.3.01.01.001</t>
  </si>
  <si>
    <t>Altri trasferimenti in conto capitale per assunzione di debiti di Presidenza del Consiglio dei Ministri</t>
  </si>
  <si>
    <t>5.1.3.01.01.003</t>
  </si>
  <si>
    <t>Altri trasferimenti in conto capitale per assunzione di debiti di Organi Costituzionali e di rilievo costituzionale</t>
  </si>
  <si>
    <t>5.1.3.01.01.004</t>
  </si>
  <si>
    <t>Altri trasferimenti in conto capitale per assunzione di debiti di Agenzie Fiscali</t>
  </si>
  <si>
    <t>5.1.3.01.01.005</t>
  </si>
  <si>
    <t>Altri trasferimenti in conto capitale per assunzione di debiti di enti di regolazione dell'attività economica</t>
  </si>
  <si>
    <t>5.1.3.01.01.006</t>
  </si>
  <si>
    <t>Altri trasferimenti in conto capitale per assunzione di debiti di Gruppo Equitalia</t>
  </si>
  <si>
    <t>5.1.3.01.01.007</t>
  </si>
  <si>
    <t>Altri trasferimenti in conto capitale per assunzione di debiti di Anas S.p.A.</t>
  </si>
  <si>
    <t>5.1.3.01.01.008</t>
  </si>
  <si>
    <t>Altri trasferimenti in conto capitale per assunzione di debiti di altri enti centrali produttori di servizi economici</t>
  </si>
  <si>
    <t>5.1.3.01.01.009</t>
  </si>
  <si>
    <t>Altri trasferimenti in conto capitale per assunzione di debiti di autorità amministrative indipendenti</t>
  </si>
  <si>
    <t>5.1.3.01.01.010</t>
  </si>
  <si>
    <t>Altri trasferimenti in conto capitale per assunzione di debiti di enti centrali a struttura associativa</t>
  </si>
  <si>
    <t>5.1.3.01.01.011</t>
  </si>
  <si>
    <t>Altri trasferimenti in conto capitale per assunzione di debiti di enti centrali produttori di servizi assistenziali, ricreativi e culturali</t>
  </si>
  <si>
    <t>5.1.3.01.01.012</t>
  </si>
  <si>
    <t>Altri trasferimenti in conto capitale per assunzione di debiti di enti e istituzioni centrali di ricerca e Istituti e stazioni sperimentali per la ricerca</t>
  </si>
  <si>
    <t>5.1.3.01.01.013</t>
  </si>
  <si>
    <t>Altri trasferimenti in conto capitale per assunzione di debiti di altre Amministrazioni Centrali n.a.c.</t>
  </si>
  <si>
    <t>5.1.3.01.01.999</t>
  </si>
  <si>
    <t>Trasferimenti in conto capitale per assunzione di debiti di Amministrazioni Locali</t>
  </si>
  <si>
    <t>5.1.3.01.02</t>
  </si>
  <si>
    <t>Altri trasferimenti in conto capitale per assunzione di debiti di Regioni e province autonome</t>
  </si>
  <si>
    <t>5.1.3.01.02.001</t>
  </si>
  <si>
    <t>Altri trasferimenti in conto capitale per assunzione di debiti di Province</t>
  </si>
  <si>
    <t>5.1.3.01.02.002</t>
  </si>
  <si>
    <t>Altri trasferimenti in conto capitale per assunzione di debiti di Comuni</t>
  </si>
  <si>
    <t>5.1.3.01.02.003</t>
  </si>
  <si>
    <t>Altri trasferimenti in conto capitale per assunzione di debiti di Città metropolitane e Roma capitale</t>
  </si>
  <si>
    <t>5.1.3.01.02.004</t>
  </si>
  <si>
    <t>Altri trasferimenti in conto capitale per assunzione di debiti di Unioni di Comuni</t>
  </si>
  <si>
    <t>5.1.3.01.02.005</t>
  </si>
  <si>
    <t>Altri trasferimenti in conto capitale per assunzione di debiti di Comunità Montane</t>
  </si>
  <si>
    <t>5.1.3.01.02.006</t>
  </si>
  <si>
    <t>Altri trasferimenti in conto capitale per assunzione di debiti di Camere di Commercio</t>
  </si>
  <si>
    <t>5.1.3.01.02.007</t>
  </si>
  <si>
    <t>Altri trasferimenti in conto capitale per assunzione di debiti di Università</t>
  </si>
  <si>
    <t>5.1.3.01.02.008</t>
  </si>
  <si>
    <t>Altri trasferimenti in conto capitale per assunzione di debiti di Parchi nazionali e consorzi ed enti autonomi gestori di parchi e aree naturali protette</t>
  </si>
  <si>
    <t>5.1.3.01.02.009</t>
  </si>
  <si>
    <t>Altri trasferimenti in conto capitale per assunzione di debiti di Autorità Portuali</t>
  </si>
  <si>
    <t>5.1.3.01.02.010</t>
  </si>
  <si>
    <t xml:space="preserve">Altri trasferimenti in conto capitale per assunzione di debiti di Aziende sanitarie locali </t>
  </si>
  <si>
    <t>5.1.3.01.02.011</t>
  </si>
  <si>
    <t>Altri trasferimenti in conto capitale per assunzione di debiti di Aziende ospedaliere e Aziende ospedaliere universitarie integrate con il SSN</t>
  </si>
  <si>
    <t>5.1.3.01.02.012</t>
  </si>
  <si>
    <t>Altri trasferimenti in conto capitale per assunzione di debiti di Policlinici</t>
  </si>
  <si>
    <t>5.1.3.01.02.013</t>
  </si>
  <si>
    <t>Altri trasferimenti in conto capitale per assunzione di debiti di Istituti di ricovero e cura a carattere scientifico pubblici</t>
  </si>
  <si>
    <t>5.1.3.01.02.014</t>
  </si>
  <si>
    <t>Altri trasferimenti in conto capitale per assunzione di debiti di altre Amministrazioni Locali produttrici di servizi sanitari</t>
  </si>
  <si>
    <t>5.1.3.01.02.015</t>
  </si>
  <si>
    <t>Altri trasferimenti in conto capitale per assunzione di debiti di Agenzie regionali per le erogazioni in agricoltura</t>
  </si>
  <si>
    <t>5.1.3.01.02.016</t>
  </si>
  <si>
    <t>Altri trasferimenti in conto capitale per assunzione di debiti di altri enti e agenzie regionali e sub regionali</t>
  </si>
  <si>
    <t>5.1.3.01.02.017</t>
  </si>
  <si>
    <t>Altri trasferimenti in conto capitale per assunzione di debiti di Consorzi di enti locali</t>
  </si>
  <si>
    <t>5.1.3.01.02.018</t>
  </si>
  <si>
    <t>Altri trasferimenti in conto capitale per assunzione di debiti di Fondazioni e istituzioni liriche locali e a Teatri stabili di iniziativa pubblica</t>
  </si>
  <si>
    <t>5.1.3.01.02.019</t>
  </si>
  <si>
    <t>Altri trasferimenti in conto capitale per assunzione di debiti di altre Amministrazioni Locali n.a.c.</t>
  </si>
  <si>
    <t>5.1.3.01.02.999</t>
  </si>
  <si>
    <t>Trasferimenti in conto capitale per assunzione di debiti di Enti di Previdenza</t>
  </si>
  <si>
    <t>5.1.3.01.03</t>
  </si>
  <si>
    <t>Altri trasferimenti in conto capitale per assunzione di debiti di INPS</t>
  </si>
  <si>
    <t>5.1.3.01.03.001</t>
  </si>
  <si>
    <t>Altri trasferimenti in conto capitale per assunzione di debiti di INAIL</t>
  </si>
  <si>
    <t>5.1.3.01.03.002</t>
  </si>
  <si>
    <t>Altri trasferimenti in conto capitale per assunzione di debiti di altri Enti di Previdenza n.a.c.</t>
  </si>
  <si>
    <t>5.1.3.01.03.999</t>
  </si>
  <si>
    <t>Trasferimenti in conto capitale per assunzione di debiti di organismi interni e/o unità locali della amministrazione</t>
  </si>
  <si>
    <t>5.1.3.01.04</t>
  </si>
  <si>
    <t>Altri trasferimenti in conto capitale per assunzione di debiti di organismi interni e/o unità locali della amministrazione</t>
  </si>
  <si>
    <t>5.1.3.01.04.001</t>
  </si>
  <si>
    <t>Trasferimenti in conto capitale per assunzione di debiti di Famiglie</t>
  </si>
  <si>
    <t>5.1.3.02</t>
  </si>
  <si>
    <t>5.1.3.02.01</t>
  </si>
  <si>
    <t>Altri trasferimenti in conto capitale per assunzione di debiti di Famiglie</t>
  </si>
  <si>
    <t>5.1.3.02.01.001</t>
  </si>
  <si>
    <t>Trasferimenti in conto capitale per assunzione di debiti di imprese</t>
  </si>
  <si>
    <t>5.1.3.03</t>
  </si>
  <si>
    <t>Trasferimenti in conto capitale per assunzione di debiti di imprese controllate</t>
  </si>
  <si>
    <t>5.1.3.03.01</t>
  </si>
  <si>
    <t>Altri trasferimenti in conto capitale per assunzione di debiti di imprese controllate</t>
  </si>
  <si>
    <t>5.1.3.03.01.001</t>
  </si>
  <si>
    <t>Trasferimenti in conto capitale per assunzione di debiti di altre imprese partecipate</t>
  </si>
  <si>
    <t>5.1.3.03.02</t>
  </si>
  <si>
    <t>Altri trasferimenti in conto capitale per assunzione di debiti di altre imprese partecipate</t>
  </si>
  <si>
    <t>5.1.3.03.02.001</t>
  </si>
  <si>
    <t>Trasferimenti in conto capitale per assunzione di debiti di altre Imprese</t>
  </si>
  <si>
    <t>5.1.3.03.03</t>
  </si>
  <si>
    <t>Altri trasferimenti in conto capitale per assunzione di debiti di altre Imprese</t>
  </si>
  <si>
    <t>5.1.3.03.03.001</t>
  </si>
  <si>
    <t>Trasferimenti in conto capitale per assunzione di debiti di Istituzioni sociali Private - ISP</t>
  </si>
  <si>
    <t>5.1.3.04</t>
  </si>
  <si>
    <t xml:space="preserve">Trasferimenti in conto capitale per assunzione di debiti di Istituzioni Sociali Private </t>
  </si>
  <si>
    <t>5.1.3.04.01</t>
  </si>
  <si>
    <t xml:space="preserve">Altri trasferimenti in conto capitale per assunzione di debiti di Istituzioni Sociali Private </t>
  </si>
  <si>
    <t>5.1.3.04.01.001</t>
  </si>
  <si>
    <t>Trasferimenti in conto capitale per assunzione di debiti della UE e del Resto del Mondo</t>
  </si>
  <si>
    <t>5.1.3.05</t>
  </si>
  <si>
    <t>Trasferimenti in conto capitale per assunzione di debiti dell'Unione Europea</t>
  </si>
  <si>
    <t>5.1.3.05.01</t>
  </si>
  <si>
    <t>Altri trasferimenti in conto capitale per assunzione di debiti dell'Unione Europea</t>
  </si>
  <si>
    <t>5.1.3.05.01.001</t>
  </si>
  <si>
    <t>Trasferimenti in conto capitale per assunzione di debiti del Resto del Mondo</t>
  </si>
  <si>
    <t>5.1.3.05.02</t>
  </si>
  <si>
    <t>Altri trasferimenti in conto capitale per assunzione di debiti del Resto del Mondo</t>
  </si>
  <si>
    <t>5.1.3.05.02.001</t>
  </si>
  <si>
    <t>Trasferimenti in conto capitale per escussione di garanzie senza rivalsa in favore di amministrazioni pubbliche</t>
  </si>
  <si>
    <t>5.1.3.11</t>
  </si>
  <si>
    <t>Trasferimenti in conto capitale per escussione di garanzie senza rivalsa in favore di Amministrazioni centrali</t>
  </si>
  <si>
    <t>5.1.3.11.01</t>
  </si>
  <si>
    <t>Altri trasferimenti in conto capitale verso Ministeri per escussione di garanzie</t>
  </si>
  <si>
    <t>5.1.3.11.01.001</t>
  </si>
  <si>
    <t>Altri trasferimenti in conto capitale verso Presidenza del Consiglio dei Ministri per escussione di garanzie</t>
  </si>
  <si>
    <t>5.1.3.11.01.003</t>
  </si>
  <si>
    <t>Altri trasferimenti in conto capitale verso Organi Costituzionali e di rilievo costituzionale per escussione di garanzie</t>
  </si>
  <si>
    <t>5.1.3.11.01.004</t>
  </si>
  <si>
    <t>Altri trasferimenti in conto capitale verso Agenzie Fiscali per escussione di garanzie</t>
  </si>
  <si>
    <t>5.1.3.11.01.005</t>
  </si>
  <si>
    <t>Altri trasferimenti in conto capitale verso enti di regolazione dell'attività economica per escussione di garanzie</t>
  </si>
  <si>
    <t>5.1.3.11.01.006</t>
  </si>
  <si>
    <t>Altri trasferimenti in conto capitale verso Gruppo Equitalia per escussione di garanzie</t>
  </si>
  <si>
    <t>5.1.3.11.01.007</t>
  </si>
  <si>
    <t>Altri trasferimenti in conto capitale verso Anas S.p.A. per escussione di garanzie</t>
  </si>
  <si>
    <t>5.1.3.11.01.008</t>
  </si>
  <si>
    <t>Altri trasferimenti in conto capitale verso altri enti centrali produttori di servizi economici per escussione di garanzie</t>
  </si>
  <si>
    <t>5.1.3.11.01.009</t>
  </si>
  <si>
    <t>Altri trasferimenti in conto capitale verso autorità amministrative indipendenti per escussione di garanzie</t>
  </si>
  <si>
    <t>5.1.3.11.01.010</t>
  </si>
  <si>
    <t>Altri trasferimenti in conto capitale verso enti centrali a struttura associativa per escussione di garanzie</t>
  </si>
  <si>
    <t>5.1.3.11.01.011</t>
  </si>
  <si>
    <t>Altri trasferimenti in conto capitale verso enti centrali produttori di servizi assistenziali, ricreativi e culturali per escussione di garanzie</t>
  </si>
  <si>
    <t>5.1.3.11.01.012</t>
  </si>
  <si>
    <t>Altri trasferimenti in conto capitale verso enti e istituzioni centrali di ricerca e Istituti e stazioni sperimentali per la ricerca per escussione di garanzie</t>
  </si>
  <si>
    <t>5.1.3.11.01.013</t>
  </si>
  <si>
    <t>Altri trasferimenti in conto capitale verso altre Amministrazioni Centrali n.a.c. per escussione di garanzie</t>
  </si>
  <si>
    <t>5.1.3.11.01.999</t>
  </si>
  <si>
    <t>Trasferimenti in conto capitale per escussione di garanzie senza rivalsa in favore di Amministrazioni Locali</t>
  </si>
  <si>
    <t>5.1.3.11.02</t>
  </si>
  <si>
    <t>Altri trasferimenti in conto capitale verso Regioni e province autonome per escussione di garanzie</t>
  </si>
  <si>
    <t>5.1.3.11.02.001</t>
  </si>
  <si>
    <t>Altri trasferimenti in conto capitale verso Province per escussione di garanzie</t>
  </si>
  <si>
    <t>5.1.3.11.02.002</t>
  </si>
  <si>
    <t>Altri trasferimenti in conto capitale verso Comuni per escussione di garanzie</t>
  </si>
  <si>
    <t>5.1.3.11.02.003</t>
  </si>
  <si>
    <t>Altri trasferimenti in conto capitale verso Città metropolitane e Roma capitale per escussione di garanzie</t>
  </si>
  <si>
    <t>5.1.3.11.02.004</t>
  </si>
  <si>
    <t>Altri trasferimenti in conto capitale verso Unioni di Comuni per escussione di garanzie</t>
  </si>
  <si>
    <t>5.1.3.11.02.005</t>
  </si>
  <si>
    <t>Altri trasferimenti in conto capitale verso Comunità Montane per escussione di garanzie</t>
  </si>
  <si>
    <t>5.1.3.11.02.006</t>
  </si>
  <si>
    <t>Altri trasferimenti in conto capitale verso Camere di Commercio per escussione di garanzie</t>
  </si>
  <si>
    <t>5.1.3.11.02.007</t>
  </si>
  <si>
    <t>Altri trasferimenti in conto capitale verso Università per escussione di garanzie</t>
  </si>
  <si>
    <t>5.1.3.11.02.008</t>
  </si>
  <si>
    <t>Altri trasferimenti in conto capitale verso Parchi nazionali e consorzi ed enti autonomi gestori di parchi e aree naturali protette per escussione di garanzie</t>
  </si>
  <si>
    <t>5.1.3.11.02.009</t>
  </si>
  <si>
    <t>Altri trasferimenti in conto capitale verso Autorità Portuali per escussione di garanzie</t>
  </si>
  <si>
    <t>5.1.3.11.02.010</t>
  </si>
  <si>
    <t>Altri trasferimenti in conto capitale verso Aziende sanitarie locali  per escussione di garanzie</t>
  </si>
  <si>
    <t>5.1.3.11.02.011</t>
  </si>
  <si>
    <t>Altri trasferimenti in conto capitale verso Aziende ospedaliere e Aziende ospedaliere universitarie integrate con il SSN per escussione di garanzie</t>
  </si>
  <si>
    <t>5.1.3.11.02.012</t>
  </si>
  <si>
    <t>Altri trasferimenti in conto capitale verso Policlinici per escussione di garanzie</t>
  </si>
  <si>
    <t>5.1.3.11.02.013</t>
  </si>
  <si>
    <t>Altri trasferimenti in conto capitale verso Istituti di ricovero e cura a carattere scientifico pubblici per escussione di garanzie</t>
  </si>
  <si>
    <t>5.1.3.11.02.014</t>
  </si>
  <si>
    <t>Altri trasferimenti in conto capitale verso altre Amministrazioni Locali produttrici di servizi sanitari per escussione di garanzie</t>
  </si>
  <si>
    <t>5.1.3.11.02.015</t>
  </si>
  <si>
    <t>Altri trasferimenti in conto capitale verso Agenzie regionali per le erogazioni in agricoltura per escussione di garanzie</t>
  </si>
  <si>
    <t>5.1.3.11.02.016</t>
  </si>
  <si>
    <t>Altri trasferimenti in conto capitale verso altri enti e agenzie regionali e sub regionali per escussione di garanzie</t>
  </si>
  <si>
    <t>5.1.3.11.02.017</t>
  </si>
  <si>
    <t>Altri trasferimenti in conto capitale verso Consorzi di enti locali per escussione di garanzie</t>
  </si>
  <si>
    <t>5.1.3.11.02.018</t>
  </si>
  <si>
    <t>Altri trasferimenti in conto capitale verso Fondazioni e istituzioni liriche locali e a Teatri stabili di iniziativa pubblica per escussione di garanzie</t>
  </si>
  <si>
    <t>5.1.3.11.02.019</t>
  </si>
  <si>
    <t>Altri trasferimenti in conto capitale verso altre Amministrazioni Locali n.a.c. per escussione di garanzie</t>
  </si>
  <si>
    <t>5.1.3.11.02.999</t>
  </si>
  <si>
    <t>Trasferimenti in conto capitale per escussione di garanzie senza rivalsa in favore di Enti di previdenza</t>
  </si>
  <si>
    <t>5.1.3.11.03</t>
  </si>
  <si>
    <t>Altri trasferimenti in conto capitale verso INPS per escussione di garanzie</t>
  </si>
  <si>
    <t>5.1.3.11.03.001</t>
  </si>
  <si>
    <t>Altri trasferimenti in conto capitale verso INAIL per escussione di garanzie</t>
  </si>
  <si>
    <t>5.1.3.11.03.002</t>
  </si>
  <si>
    <t>Altri trasferimenti in conto capitale verso altri Enti di Previdenza n.a.c. per escussione di garanzie</t>
  </si>
  <si>
    <t>5.1.3.11.03.999</t>
  </si>
  <si>
    <t>Trasferimenti in conto capitale per escussione di garanzie senza rivalsa in favore di organismi interni e/o unità locali della amministrazione</t>
  </si>
  <si>
    <t>5.1.3.11.04</t>
  </si>
  <si>
    <t>Altri trasferimenti in conto capitale verso organismi interni e/o unità locali della amministrazione per escussione di garanzie</t>
  </si>
  <si>
    <t>5.1.3.11.04.001</t>
  </si>
  <si>
    <t>Trasferimenti in conto capitale per escussione di garanzie senza rivalsa in favore di famiglie</t>
  </si>
  <si>
    <t>5.1.3.12</t>
  </si>
  <si>
    <t>5.1.3.12.01</t>
  </si>
  <si>
    <t>Altri trasferimenti in conto capitale verso Famiglie per escussione di garanzie</t>
  </si>
  <si>
    <t>5.1.3.12.01.001</t>
  </si>
  <si>
    <t>Trasferimenti in conto capitale per escussione di garanzie senza rivalsa in favore di imprese</t>
  </si>
  <si>
    <t>5.1.3.13</t>
  </si>
  <si>
    <t>5.1.3.13.01</t>
  </si>
  <si>
    <t>Altri trasferimenti in conto capitale verso imprese controllate per escussione di garanzie</t>
  </si>
  <si>
    <t>5.1.3.13.01.001</t>
  </si>
  <si>
    <t>5.1.3.13.02</t>
  </si>
  <si>
    <t>Altri trasferimenti in conto capitale verso altre imprese partecipate per escussione di garanzie</t>
  </si>
  <si>
    <t>5.1.3.13.02.001</t>
  </si>
  <si>
    <t>5.1.3.13.03</t>
  </si>
  <si>
    <t>Altri trasferimenti in conto capitale verso altre Imprese per escussione di garanzie</t>
  </si>
  <si>
    <t>5.1.3.13.03.001</t>
  </si>
  <si>
    <t>Trasferimenti in conto capitale per escussione di garanzie senza rivalsa in favore di ISP</t>
  </si>
  <si>
    <t>5.1.3.14</t>
  </si>
  <si>
    <t>5.1.3.14.01</t>
  </si>
  <si>
    <t>Altri trasferimenti in conto capitale verso Istituzioni Sociali Private  per escussione di garanzie</t>
  </si>
  <si>
    <t>5.1.3.14.01.001</t>
  </si>
  <si>
    <t>Trasferimenti in conto capitale per escussione di garanzie senza rivalsa in favore della UE e del Resto del Mondo</t>
  </si>
  <si>
    <t>5.1.3.15</t>
  </si>
  <si>
    <t>Trasferimenti in conto capitale per escussione di garanzie senza rivalsa in favore della UE</t>
  </si>
  <si>
    <t>5.1.3.15.01</t>
  </si>
  <si>
    <t>Altri trasferimenti in conto capitale verso Unione Europea per escussione di garanzie</t>
  </si>
  <si>
    <t>5.1.3.15.01.001</t>
  </si>
  <si>
    <t>Trasferimenti in conto capitale per escussione di garanzie senza rivalsa in favore del Resto del Mondo</t>
  </si>
  <si>
    <t>5.1.3.15.02</t>
  </si>
  <si>
    <t>Altri trasferimenti in conto capitale verso Resto del Mondo per escussione di garanzie</t>
  </si>
  <si>
    <t>5.1.3.15.02.001</t>
  </si>
  <si>
    <t>Trasferimenti in conto capitale a titolo di ripiano disavanzi pregressi a amministrazioni pubbliche</t>
  </si>
  <si>
    <t>5.1.3.16</t>
  </si>
  <si>
    <t>Trasferimenti in conto capitale a titolo di ripiano disavanzi pregressi a Amministrazioni centrali</t>
  </si>
  <si>
    <t>5.1.3.16.01</t>
  </si>
  <si>
    <t>Trasferimenti in conto capitale erogati a titolo di ripiano disavanzi pregressi a Ministeri</t>
  </si>
  <si>
    <t>5.1.3.16.01.001</t>
  </si>
  <si>
    <t>Trasferimenti in conto capitale erogati a titolo di ripiano disavanzi pregressi a Presidenza del Consiglio dei Ministri</t>
  </si>
  <si>
    <t>5.1.3.16.01.003</t>
  </si>
  <si>
    <t>Trasferimenti in conto capitale erogati a titolo di ripiano disavanzi pregressi a Organi Costituzionali e di rilievo costituzionale</t>
  </si>
  <si>
    <t>5.1.3.16.01.004</t>
  </si>
  <si>
    <t>Trasferimenti in conto capitale erogati a titolo di ripiano disavanzi pregressi a Agenzie Fiscali</t>
  </si>
  <si>
    <t>5.1.3.16.01.005</t>
  </si>
  <si>
    <t>Trasferimenti in conto capitale erogati a titolo di ripiano disavanzi pregressi a enti di regolazione dell'attività economica</t>
  </si>
  <si>
    <t>5.1.3.16.01.006</t>
  </si>
  <si>
    <t>Trasferimenti in conto capitale erogati a titolo di ripiano disavanzi pregressi a Gruppo Equitalia</t>
  </si>
  <si>
    <t>5.1.3.16.01.007</t>
  </si>
  <si>
    <t>Trasferimenti in conto capitale erogati a titolo di ripiano disavanzi pregressi a Anas S.p.A.</t>
  </si>
  <si>
    <t>5.1.3.16.01.008</t>
  </si>
  <si>
    <t>Trasferimenti in conto capitale erogati a titolo di ripiano disavanzi pregressi a altri enti centrali produttori di servizi economici</t>
  </si>
  <si>
    <t>5.1.3.16.01.009</t>
  </si>
  <si>
    <t>Trasferimenti in conto capitale erogati a titolo di ripiano disavanzi pregressi a autorità amministrative indipendenti</t>
  </si>
  <si>
    <t>5.1.3.16.01.010</t>
  </si>
  <si>
    <t>Trasferimenti in conto capitale erogati a titolo di ripiano disavanzi pregressi a enti centrali a struttura associativa</t>
  </si>
  <si>
    <t>5.1.3.16.01.011</t>
  </si>
  <si>
    <t>Trasferimenti in conto capitale erogati a titolo di ripiano disavanzi pregressi a enti centrali produttori di servizi assistenziali, ricreativi e culturali</t>
  </si>
  <si>
    <t>5.1.3.16.01.012</t>
  </si>
  <si>
    <t>Trasferimenti in conto capitale erogati a titolo di ripiano disavanzi pregressi a enti e istituzioni centrali di ricerca e Istituti e stazioni sperimentali per la ricerca</t>
  </si>
  <si>
    <t>5.1.3.16.01.013</t>
  </si>
  <si>
    <t>Trasferimenti in conto capitale erogati a titolo di ripiano disavanzi pregressi a altre Amministrazioni Centrali n.a.c.</t>
  </si>
  <si>
    <t>5.1.3.16.01.999</t>
  </si>
  <si>
    <t>Trasferimenti in conto capitale a titolo di ripiano disavanzi pregressi a Amministrazioni Locali</t>
  </si>
  <si>
    <t>5.1.3.16.02</t>
  </si>
  <si>
    <t>Trasferimenti in conto capitale erogati a titolo di ripiano disavanzi pregressi a Regioni e province autonome</t>
  </si>
  <si>
    <t>5.1.3.16.02.001</t>
  </si>
  <si>
    <t>Trasferimenti in conto capitale erogati a titolo di ripiano disavanzi pregressi a Province</t>
  </si>
  <si>
    <t>5.1.3.16.02.002</t>
  </si>
  <si>
    <t>Trasferimenti in conto capitale erogati a titolo di ripiano disavanzi pregressi a Comuni</t>
  </si>
  <si>
    <t>5.1.3.16.02.003</t>
  </si>
  <si>
    <t>Trasferimenti in conto capitale erogati a titolo di ripiano disavanzi pregressi a Città metropolitane e Roma capitale</t>
  </si>
  <si>
    <t>5.1.3.16.02.004</t>
  </si>
  <si>
    <t>Trasferimenti in conto capitale erogati a titolo di ripiano disavanzi pregressi a Unioni di Comuni</t>
  </si>
  <si>
    <t>5.1.3.16.02.005</t>
  </si>
  <si>
    <t>Trasferimenti in conto capitale erogati a titolo di ripiano disavanzi pregressi a Comunità Montane</t>
  </si>
  <si>
    <t>5.1.3.16.02.006</t>
  </si>
  <si>
    <t>Trasferimenti in conto capitale erogati a titolo di ripiano disavanzi pregressi a Camere di Commercio</t>
  </si>
  <si>
    <t>5.1.3.16.02.007</t>
  </si>
  <si>
    <t>Trasferimenti in conto capitale erogati a titolo di ripiano disavanzi pregressi a Università</t>
  </si>
  <si>
    <t>5.1.3.16.02.008</t>
  </si>
  <si>
    <t>Trasferimenti in conto capitale erogati a titolo di ripiano disavanzi pregressi a Parchi nazionali e consorzi ed enti autonomi gestori di parchi e aree naturali protette</t>
  </si>
  <si>
    <t>5.1.3.16.02.009</t>
  </si>
  <si>
    <t>Trasferimenti in conto capitale erogati a titolo di ripiano disavanzi pregressi a Autorità Portuali</t>
  </si>
  <si>
    <t>5.1.3.16.02.010</t>
  </si>
  <si>
    <t xml:space="preserve">Trasferimenti in conto capitale erogati a titolo di ripiano disavanzi pregressi a Aziende sanitarie locali </t>
  </si>
  <si>
    <t>5.1.3.16.02.011</t>
  </si>
  <si>
    <t>Trasferimenti in conto capitale erogati a titolo di ripiano disavanzi pregressi a Aziende ospedaliere e Aziende ospedaliere universitarie integrate con il SSN</t>
  </si>
  <si>
    <t>5.1.3.16.02.012</t>
  </si>
  <si>
    <t>Trasferimenti in conto capitale erogati a titolo di ripiano disavanzi pregressi a Policlinici</t>
  </si>
  <si>
    <t>5.1.3.16.02.013</t>
  </si>
  <si>
    <t>Trasferimenti in conto capitale erogati a titolo di ripiano disavanzi pregressi a Istituti di ricovero e cura a carattere scientifico pubblici</t>
  </si>
  <si>
    <t>5.1.3.16.02.014</t>
  </si>
  <si>
    <t>Trasferimenti in conto capitale erogati a titolo di ripiano disavanzi pregressi a altre Amministrazioni Locali produttrici di servizi sanitari</t>
  </si>
  <si>
    <t>5.1.3.16.02.015</t>
  </si>
  <si>
    <t>Trasferimenti in conto capitale erogati a titolo di ripiano disavanzi pregressi a Agenzie regionali per le erogazioni in agricoltura</t>
  </si>
  <si>
    <t>5.1.3.16.02.016</t>
  </si>
  <si>
    <t>Trasferimenti in conto capitale erogati a titolo di ripiano disavanzi pregressi a altri enti e agenzie regionali e sub regionali</t>
  </si>
  <si>
    <t>5.1.3.16.02.017</t>
  </si>
  <si>
    <t>Trasferimenti in conto capitale erogati a titolo di ripiano disavanzi pregressi a Consorzi di enti locali</t>
  </si>
  <si>
    <t>5.1.3.16.02.018</t>
  </si>
  <si>
    <t>Trasferimenti in conto capitale erogati a titolo di ripiano disavanzi pregressi a Fondazioni e istituzioni liriche locali e a Teatri stabili di iniziativa pubblica</t>
  </si>
  <si>
    <t>5.1.3.16.02.019</t>
  </si>
  <si>
    <t>Trasferimenti in conto capitale erogati a titolo di ripiano disavanzi pregressi a altre Amministrazioni Locali n.a.c.</t>
  </si>
  <si>
    <t>5.1.3.16.02.999</t>
  </si>
  <si>
    <t>Trasferimenti in conto capitale a titolo di ripiano disavanzi pregressi a Enti di Previdenza</t>
  </si>
  <si>
    <t>5.1.3.16.03</t>
  </si>
  <si>
    <t>Trasferimenti in conto capitale erogati a titolo di ripiano disavanzi pregressi a INPS</t>
  </si>
  <si>
    <t>5.1.3.16.03.001</t>
  </si>
  <si>
    <t>Trasferimenti in conto capitale erogati a titolo di ripiano disavanzi pregressi a INAIL</t>
  </si>
  <si>
    <t>5.1.3.16.03.002</t>
  </si>
  <si>
    <t>Trasferimenti in conto capitale erogati a titolo di ripiano disavanzi pregressi a altri Enti di Previdenza n.a.c.</t>
  </si>
  <si>
    <t>5.1.3.16.03.999</t>
  </si>
  <si>
    <t>Trasferimenti in conto capitale a titolo di ripiano disavanzi pregressi a organismi interni e/o unità locali della amministrazione</t>
  </si>
  <si>
    <t>5.1.3.16.04</t>
  </si>
  <si>
    <t>Trasferimenti in conto capitale erogati a titolo di ripiano disavanzi pregressi a organismi interni e/o unità locali della amministrazione</t>
  </si>
  <si>
    <t>5.1.3.16.04.001</t>
  </si>
  <si>
    <t>Trasferimenti in conto capitale a titolo di ripiano disavanzi pregressi a Famiglie</t>
  </si>
  <si>
    <t>5.1.3.17</t>
  </si>
  <si>
    <t>5.1.3.17.01</t>
  </si>
  <si>
    <t>Trasferimenti in conto capitale erogati a titolo di ripiano disavanzi pregressi a Famiglie</t>
  </si>
  <si>
    <t>5.1.3.17.01.001</t>
  </si>
  <si>
    <t>Trasferimenti in conto capitale a titolo di ripiano disavanzi pregressi a Imprese</t>
  </si>
  <si>
    <t>5.1.3.18</t>
  </si>
  <si>
    <t>Trasferimenti in conto capitale a titolo di ripiano disavanzi pregressi a imprese controllate</t>
  </si>
  <si>
    <t>5.1.3.18.01</t>
  </si>
  <si>
    <t>Trasferimenti in conto capitale erogati a titolo di ripiano disavanzi pregressi a imprese controllate</t>
  </si>
  <si>
    <t>5.1.3.18.01.001</t>
  </si>
  <si>
    <t>Trasferimenti in conto capitale a titolo di ripiano disavanzi pregressi a altre imprese partecipate</t>
  </si>
  <si>
    <t>5.1.3.18.02</t>
  </si>
  <si>
    <t>Trasferimenti in conto capitale erogati a titolo di ripiano disavanzi pregressi a altre imprese partecipate</t>
  </si>
  <si>
    <t>5.1.3.18.02.001</t>
  </si>
  <si>
    <t>Trasferimenti in conto capitale a titolo di ripiano disavanzi pregressi a altre Imprese</t>
  </si>
  <si>
    <t>5.1.3.18.03</t>
  </si>
  <si>
    <t>Trasferimenti in conto capitale erogati a titolo di ripiano disavanzi pregressi a altre Imprese</t>
  </si>
  <si>
    <t>5.1.3.18.03.001</t>
  </si>
  <si>
    <t>Trasferimenti in conto capitale a titolo di ripiano disavanzi pregressi a Istituzioni sociali Private - ISP</t>
  </si>
  <si>
    <t>5.1.3.19</t>
  </si>
  <si>
    <t xml:space="preserve">Trasferimenti in conto capitale a titolo di ripiano disavanzi pregressi a Istituzioni Sociali Private </t>
  </si>
  <si>
    <t>5.1.3.19.01</t>
  </si>
  <si>
    <t xml:space="preserve">Trasferimenti in conto capitale erogati a titolo di ripiano disavanzi pregressi a Istituzioni Sociali Private </t>
  </si>
  <si>
    <t>5.1.3.19.01.001</t>
  </si>
  <si>
    <t>Trasferimenti in conto capitale a titolo di ripiano disavanzi pregressi alla UE e al Resto del Mondo</t>
  </si>
  <si>
    <t>5.1.3.20</t>
  </si>
  <si>
    <t>Trasferimenti in conto capitale a titolo di ripiano disavanzi pregressi all'Unione Europea</t>
  </si>
  <si>
    <t>5.1.3.20.01</t>
  </si>
  <si>
    <t>Trasferimenti in conto capitale erogati a titolo di ripiano disavanzi pregressi all'Unione Europea</t>
  </si>
  <si>
    <t>5.1.3.20.01.001</t>
  </si>
  <si>
    <t>Trasferimenti in conto capitale a titolo di ripiano disavanzi pregressi al Resto del Mondo</t>
  </si>
  <si>
    <t>5.1.3.20.02</t>
  </si>
  <si>
    <t>Trasferimenti in conto capitale erogati a titolo di ripiano disavanzi pregressi al Resto del Mondo</t>
  </si>
  <si>
    <t>5.1.3.20.02.001</t>
  </si>
  <si>
    <t>Altri trasferimenti in conto capitale a amministrazioni pubbliche</t>
  </si>
  <si>
    <t>5.1.3.21</t>
  </si>
  <si>
    <t>Altri trasferimenti in conto capitale a Amministrazioni centrali</t>
  </si>
  <si>
    <t>5.1.3.21.01</t>
  </si>
  <si>
    <t>Altri trasferimenti in conto capitale n.a.c. a Ministeri</t>
  </si>
  <si>
    <t>5.1.3.21.01.001</t>
  </si>
  <si>
    <t>Altri trasferimenti in conto capitale n.a.c. a Presidenza del Consiglio dei Ministri</t>
  </si>
  <si>
    <t>5.1.3.21.01.003</t>
  </si>
  <si>
    <t>Altri trasferimenti in conto capitale n.a.c. a Organi Costituzionali e di rilievo costituzionale</t>
  </si>
  <si>
    <t>5.1.3.21.01.004</t>
  </si>
  <si>
    <t>Altri trasferimenti in conto capitale n.a.c. a Agenzie Fiscali</t>
  </si>
  <si>
    <t>5.1.3.21.01.005</t>
  </si>
  <si>
    <t>Altri trasferimenti in conto capitale n.a.c. a enti di regolazione dell'attività economica</t>
  </si>
  <si>
    <t>5.1.3.21.01.006</t>
  </si>
  <si>
    <t>Altri trasferimenti in conto capitale n.a.c. a Gruppo Equitalia</t>
  </si>
  <si>
    <t>5.1.3.21.01.007</t>
  </si>
  <si>
    <t>Altri trasferimenti in conto capitale n.a.c. a Anas S.p.A.</t>
  </si>
  <si>
    <t>5.1.3.21.01.008</t>
  </si>
  <si>
    <t>Altri trasferimenti in conto capitale n.a.c. a altri enti centrali produttori di servizi economici</t>
  </si>
  <si>
    <t>5.1.3.21.01.009</t>
  </si>
  <si>
    <t>Altri trasferimenti in conto capitale n.a.c. a autorità amministrative indipendenti</t>
  </si>
  <si>
    <t>5.1.3.21.01.010</t>
  </si>
  <si>
    <t>Altri trasferimenti in conto capitale n.a.c. a enti centrali a struttura associativa</t>
  </si>
  <si>
    <t>5.1.3.21.01.011</t>
  </si>
  <si>
    <t>Altri trasferimenti in conto capitale n.a.c. a enti centrali produttori di servizi assistenziali, ricreativi e culturali</t>
  </si>
  <si>
    <t>5.1.3.21.01.012</t>
  </si>
  <si>
    <t>Altri trasferimenti in conto capitale n.a.c. a enti e istituzioni centrali di ricerca e Istituti e stazioni sperimentali per la ricerca</t>
  </si>
  <si>
    <t>5.1.3.21.01.013</t>
  </si>
  <si>
    <t>Altri trasferimenti in conto capitale n.a.c. a altre Amministrazioni Centrali n.a.c.</t>
  </si>
  <si>
    <t>5.1.3.21.01.999</t>
  </si>
  <si>
    <t>Altri trasferimenti in conto capitale a Amministrazioni Locali</t>
  </si>
  <si>
    <t>5.1.3.21.02</t>
  </si>
  <si>
    <t>Altri trasferimenti in conto capitale n.a.c. a Regioni e province autonome</t>
  </si>
  <si>
    <t>5.1.3.21.02.001</t>
  </si>
  <si>
    <t>Altri trasferimenti in conto capitale n.a.c. a Province</t>
  </si>
  <si>
    <t>5.1.3.21.02.002</t>
  </si>
  <si>
    <t>Altri trasferimenti in conto capitale n.a.c. a Comuni</t>
  </si>
  <si>
    <t>5.1.3.21.02.003</t>
  </si>
  <si>
    <t>Altri trasferimenti in conto capitale n.a.c. a Città metropolitane e Roma capitale</t>
  </si>
  <si>
    <t>5.1.3.21.02.004</t>
  </si>
  <si>
    <t>Altri trasferimenti in conto capitale n.a.c. a Unioni di Comuni</t>
  </si>
  <si>
    <t>5.1.3.21.02.005</t>
  </si>
  <si>
    <t>Altri trasferimenti in conto capitale n.a.c. a Comunità Montane</t>
  </si>
  <si>
    <t>5.1.3.21.02.006</t>
  </si>
  <si>
    <t>Altri trasferimenti in conto capitale n.a.c. a Camere di Commercio</t>
  </si>
  <si>
    <t>5.1.3.21.02.007</t>
  </si>
  <si>
    <t>Altri trasferimenti in conto capitale n.a.c. a Università</t>
  </si>
  <si>
    <t>5.1.3.21.02.008</t>
  </si>
  <si>
    <t>Altri trasferimenti in conto capitale n.a.c. a Parchi nazionali e consorzi ed enti autonomi gestori di parchi e aree naturali protette</t>
  </si>
  <si>
    <t>5.1.3.21.02.009</t>
  </si>
  <si>
    <t>Altri trasferimenti in conto capitale n.a.c. a Autorità Portuali</t>
  </si>
  <si>
    <t>5.1.3.21.02.010</t>
  </si>
  <si>
    <t xml:space="preserve">Altri trasferimenti in conto capitale n.a.c. a Aziende sanitarie locali </t>
  </si>
  <si>
    <t>5.1.3.21.02.011</t>
  </si>
  <si>
    <t>Altri trasferimenti in conto capitale n.a.c. a Aziende ospedaliere e Aziende ospedaliere universitarie integrate con il SSN</t>
  </si>
  <si>
    <t>5.1.3.21.02.012</t>
  </si>
  <si>
    <t>Altri trasferimenti in conto capitale n.a.c. a Policlinici</t>
  </si>
  <si>
    <t>5.1.3.21.02.013</t>
  </si>
  <si>
    <t>Altri trasferimenti in conto capitale n.a.c. a Istituti di ricovero e cura a carattere scientifico pubblici</t>
  </si>
  <si>
    <t>5.1.3.21.02.014</t>
  </si>
  <si>
    <t>Altri trasferimenti in conto capitale n.a.c. a altre Amministrazioni Locali produttrici di servizi sanitari</t>
  </si>
  <si>
    <t>5.1.3.21.02.015</t>
  </si>
  <si>
    <t>Altri trasferimenti in conto capitale n.a.c. a Agenzie regionali per le erogazioni in agricoltura</t>
  </si>
  <si>
    <t>5.1.3.21.02.016</t>
  </si>
  <si>
    <t>Altri trasferimenti in conto capitale n.a.c. a altri enti e agenzie regionali e sub regionali</t>
  </si>
  <si>
    <t>5.1.3.21.02.017</t>
  </si>
  <si>
    <t>Altri trasferimenti in conto capitale n.a.c. a Consorzi di enti locali</t>
  </si>
  <si>
    <t>5.1.3.21.02.018</t>
  </si>
  <si>
    <t>Altri trasferimenti in conto capitale n.a.c. a Fondazioni e istituzioni liriche locali e a Teatri stabili di iniziativa pubblica</t>
  </si>
  <si>
    <t>5.1.3.21.02.019</t>
  </si>
  <si>
    <t>Altri trasferimenti in conto capitale n.a.c. a Aziende sanitarie locali  a titolo di ripiano perdite pregresse del SSR</t>
  </si>
  <si>
    <t>5.1.3.21.02.024</t>
  </si>
  <si>
    <t>Altri trasferimenti in conto capitale n.a.c. a Aziende ospedaliere e Aziende ospedaliere universitarie integrate con il SSN a titolo di ripiano perdite pregresse del SSR</t>
  </si>
  <si>
    <t>5.1.3.21.02.029</t>
  </si>
  <si>
    <t>Altri trasferimenti in conto capitale n.a.c. a Istituti di ricovero e cura a carattere scientifico pubblici a titolo di ripiano perdite pregresse del SSR</t>
  </si>
  <si>
    <t>5.1.3.21.02.037</t>
  </si>
  <si>
    <t>Altri trasferimenti in conto capitale n.a.c. a altre Amministrazioni Locali n.a.c.</t>
  </si>
  <si>
    <t>5.1.3.21.02.999</t>
  </si>
  <si>
    <t>Altri trasferimenti in conto capitale a Enti di Previdenza</t>
  </si>
  <si>
    <t>5.1.3.21.03</t>
  </si>
  <si>
    <t>Altri trasferimenti in conto capitale n.a.c. a INPS</t>
  </si>
  <si>
    <t>5.1.3.21.03.001</t>
  </si>
  <si>
    <t>Altri trasferimenti in conto capitale n.a.c. a INAIL</t>
  </si>
  <si>
    <t>5.1.3.21.03.002</t>
  </si>
  <si>
    <t>Altri trasferimenti in conto capitale n.a.c. a altri Enti di Previdenza n.a.c.</t>
  </si>
  <si>
    <t>5.1.3.21.03.999</t>
  </si>
  <si>
    <t>Altri trasferimenti in conto capitale a organismi interni e/o unità locali della amministrazione</t>
  </si>
  <si>
    <t>5.1.3.21.04</t>
  </si>
  <si>
    <t>Altri trasferimenti in conto capitale n.a.c. a organismi interni e/o unità locali della amministrazione</t>
  </si>
  <si>
    <t>5.1.3.21.04.001</t>
  </si>
  <si>
    <t>Altri trasferimenti in conto capitale a Famiglie</t>
  </si>
  <si>
    <t>5.1.3.22</t>
  </si>
  <si>
    <t>5.1.3.22.01</t>
  </si>
  <si>
    <t>Altri trasferimenti in conto capitale n.a.c. a Famiglie</t>
  </si>
  <si>
    <t>5.1.3.22.01.001</t>
  </si>
  <si>
    <t>Altri trasferimenti in conto capitale a Imprese</t>
  </si>
  <si>
    <t>5.1.3.23</t>
  </si>
  <si>
    <t>Altri trasferimenti in conto capitale a imprese controllate</t>
  </si>
  <si>
    <t>5.1.3.23.01</t>
  </si>
  <si>
    <t>Altri trasferimenti in conto capitale n.a.c. a imprese controllate</t>
  </si>
  <si>
    <t>5.1.3.23.01.001</t>
  </si>
  <si>
    <t>Altri trasferimenti in conto capitale a altre imprese partecipate</t>
  </si>
  <si>
    <t>5.1.3.23.02</t>
  </si>
  <si>
    <t>Altri trasferimenti in conto capitale n.a.c. a altre imprese partecipate</t>
  </si>
  <si>
    <t>5.1.3.23.02.001</t>
  </si>
  <si>
    <t>Altri trasferimenti in conto capitale a altre Imprese</t>
  </si>
  <si>
    <t>5.1.3.23.03</t>
  </si>
  <si>
    <t>Altri trasferimenti in conto capitale n.a.c. a altre Imprese</t>
  </si>
  <si>
    <t>5.1.3.23.03.001</t>
  </si>
  <si>
    <t>Altri trasferimenti in conto capitale a Istituzioni sociali Private - ISP</t>
  </si>
  <si>
    <t>5.1.3.24</t>
  </si>
  <si>
    <t xml:space="preserve">Altri trasferimenti in conto capitale a Istituzioni Sociali Private </t>
  </si>
  <si>
    <t>5.1.3.24.01</t>
  </si>
  <si>
    <t xml:space="preserve">Altri trasferimenti in conto capitale n.a.c. a Istituzioni Sociali Private </t>
  </si>
  <si>
    <t>5.1.3.24.01.001</t>
  </si>
  <si>
    <t>Altri trasferimenti in conto capitale alla UE e al Resto del Mondo</t>
  </si>
  <si>
    <t>5.1.3.25</t>
  </si>
  <si>
    <t>Altri trasferimenti in conto capitale all'Unione Europea</t>
  </si>
  <si>
    <t>5.1.3.25.01</t>
  </si>
  <si>
    <t>Altri trasferimenti in conto capitale n.a.c. all'Unione Europea</t>
  </si>
  <si>
    <t>5.1.3.25.01.001</t>
  </si>
  <si>
    <t>Altri trasferimenti in conto capitale al Resto del Mondo</t>
  </si>
  <si>
    <t>5.1.3.25.02</t>
  </si>
  <si>
    <t>Altri trasferimenti in conto capitale n.a.c. al Resto del Mondo</t>
  </si>
  <si>
    <t>5.1.3.25.02.001</t>
  </si>
  <si>
    <t>Minusvalenze</t>
  </si>
  <si>
    <t>5.1.4</t>
  </si>
  <si>
    <t>Minusvalenza da alienazione di beni materiali</t>
  </si>
  <si>
    <t>5.1.4.01</t>
  </si>
  <si>
    <t>Minusvalenze da alienazione di Mezzi di trasporto ad uso civile, di sicurezza e ordine pubblico</t>
  </si>
  <si>
    <t>5.1.4.01.01</t>
  </si>
  <si>
    <t>Minusvalenze da alienazione di Mezzi di trasporto stradali</t>
  </si>
  <si>
    <t>5.1.4.01.01.001</t>
  </si>
  <si>
    <t>Minusvalenze da alienazione di Mezzi di trasporto aerei</t>
  </si>
  <si>
    <t>5.1.4.01.01.002</t>
  </si>
  <si>
    <t>Minusvalenze da alienazione di Mezzi di trasporto per vie d'acqua</t>
  </si>
  <si>
    <t>5.1.4.01.01.003</t>
  </si>
  <si>
    <t>Minusvalenza da alienazione di altri mezzi di trasporto ad uso civile, di sicurezza e ordine pubblico n.a.c.</t>
  </si>
  <si>
    <t>5.1.4.01.01.999</t>
  </si>
  <si>
    <t>Minusvalenze da alienazione di Mobili e arredi</t>
  </si>
  <si>
    <t>5.1.4.01.03</t>
  </si>
  <si>
    <t>Minusvalenza da alienazione di mobili e arredi per ufficio</t>
  </si>
  <si>
    <t>5.1.4.01.03.001</t>
  </si>
  <si>
    <t>Minusvalenza da alienazione di mobili e arredi per alloggi e pertinenze</t>
  </si>
  <si>
    <t>5.1.4.01.03.002</t>
  </si>
  <si>
    <t>Minusvalenza da alienazione di mobili e arredi per laboratori</t>
  </si>
  <si>
    <t>5.1.4.01.03.003</t>
  </si>
  <si>
    <t>Minusvalenza da alienazione di mobili e arredi n.a.c.</t>
  </si>
  <si>
    <t>5.1.4.01.03.999</t>
  </si>
  <si>
    <t>Minusvalenze da alienazione di impianti e macchinari</t>
  </si>
  <si>
    <t>5.1.4.01.04</t>
  </si>
  <si>
    <t>Minusvalenza da alienazione di Macchinari</t>
  </si>
  <si>
    <t>5.1.4.01.04.001</t>
  </si>
  <si>
    <t>Minusvalenza da alienazione di impianti</t>
  </si>
  <si>
    <t>5.1.4.01.04.002</t>
  </si>
  <si>
    <r>
      <t>Minusvalenze da alienazione di attrezzature</t>
    </r>
    <r>
      <rPr>
        <b/>
        <strike/>
        <sz val="11"/>
        <color indexed="8"/>
        <rFont val="Calibri"/>
        <family val="2"/>
      </rPr>
      <t xml:space="preserve"> scientifiche e sanitarie</t>
    </r>
  </si>
  <si>
    <t>5.1.4.01.05</t>
  </si>
  <si>
    <t>Minusvalenza da alienazione di attrezzature scientifiche</t>
  </si>
  <si>
    <t>5.1.4.01.05.001</t>
  </si>
  <si>
    <t>Minusvalenza da alienazione di attrezzature sanitarie</t>
  </si>
  <si>
    <t>5.1.4.01.05.002</t>
  </si>
  <si>
    <t>Minusvalenza da alienazione di attrezzature diverse</t>
  </si>
  <si>
    <t>5.1.4.01.05.999</t>
  </si>
  <si>
    <t>Minusvalenze da alienazione di macchine per ufficio</t>
  </si>
  <si>
    <t>5.1.4.01.06</t>
  </si>
  <si>
    <t>Minusvalenza da alienazione di Macchinari per ufficio</t>
  </si>
  <si>
    <t>5.1.4.01.06.001</t>
  </si>
  <si>
    <t>Minusvalenze da alienazione di hardware</t>
  </si>
  <si>
    <t>5.1.4.01.07</t>
  </si>
  <si>
    <t>Minusvalenza da Alienazione di server</t>
  </si>
  <si>
    <t>5.1.4.01.07.001</t>
  </si>
  <si>
    <t>Minusvalenza da Alienazione di postazioni di lavoro</t>
  </si>
  <si>
    <t>5.1.4.01.07.002</t>
  </si>
  <si>
    <t>Minusvalenza da Alienazione di periferiche</t>
  </si>
  <si>
    <t>5.1.4.01.07.003</t>
  </si>
  <si>
    <t>Minusvalenza da Alienazione di apparati di telecomunicazione</t>
  </si>
  <si>
    <t>5.1.4.01.07.004</t>
  </si>
  <si>
    <t>Minusvalenza da Alienazione di Tablet e dispositivi di telefonia fissa e mobile</t>
  </si>
  <si>
    <t>5.1.4.01.07.005</t>
  </si>
  <si>
    <t>Minusvalenza da Alienazione di hardware n.a.c.</t>
  </si>
  <si>
    <t>5.1.4.01.07.999</t>
  </si>
  <si>
    <t>Minusvalenze da alienazione di Beni immobili</t>
  </si>
  <si>
    <t>5.1.4.01.08</t>
  </si>
  <si>
    <t>Minusvalenza da alienazione di Fabbricati ad uso abitativo</t>
  </si>
  <si>
    <t>5.1.4.01.08.001</t>
  </si>
  <si>
    <r>
      <t xml:space="preserve">Minusvalenza da alienazione di Fabbricati ad uso commerciale </t>
    </r>
    <r>
      <rPr>
        <strike/>
        <sz val="11"/>
        <color indexed="8"/>
        <rFont val="Calibri"/>
        <family val="2"/>
        <scheme val="minor"/>
      </rPr>
      <t>e istituzionale</t>
    </r>
  </si>
  <si>
    <t>5.1.4.01.08.002</t>
  </si>
  <si>
    <t>Minusvalenza da alienazione di Fabbricati ad uso scolastico</t>
  </si>
  <si>
    <t>5.1.4.01.08.003</t>
  </si>
  <si>
    <t>Minusvalenza da alienazione di Fabbricati industriali e costruzioni leggere</t>
  </si>
  <si>
    <t>5.1.4.01.08.004</t>
  </si>
  <si>
    <t>Minusvalenza da alienazione di Fabbricati rurali</t>
  </si>
  <si>
    <t>5.1.4.01.08.005</t>
  </si>
  <si>
    <t>Minusvalenza da alienazione di Fabbricati Ospedalieri e altre strutture sanitarie</t>
  </si>
  <si>
    <t>5.1.4.01.08.007</t>
  </si>
  <si>
    <t>Minusvalenza da alienazione di Infrastrutture telematiche</t>
  </si>
  <si>
    <t>5.1.4.01.08.009</t>
  </si>
  <si>
    <t>Minusvalenza da alienazione di Infrastrutture idrauliche</t>
  </si>
  <si>
    <t>5.1.4.01.08.010</t>
  </si>
  <si>
    <t>Minusvalenza da alienazione di Infrastrutture portuali e aeroportuali</t>
  </si>
  <si>
    <t>5.1.4.01.08.011</t>
  </si>
  <si>
    <t>Minusvalenza da alienazione di Infrastrutture stradali</t>
  </si>
  <si>
    <t>5.1.4.01.08.012</t>
  </si>
  <si>
    <t>Minusvalenza da alienazione di Altre vie di comunicazione</t>
  </si>
  <si>
    <t>5.1.4.01.08.013</t>
  </si>
  <si>
    <t>Minusvalenza da alienazione di Opere per la sistemazione del suolo</t>
  </si>
  <si>
    <t>5.1.4.01.08.014</t>
  </si>
  <si>
    <t>Minusvalenza da alienazione di Impianti sportivi</t>
  </si>
  <si>
    <t>5.1.4.01.08.015</t>
  </si>
  <si>
    <t>Minusvalenza da alienazione di Fabbricati destinati ad asili nido</t>
  </si>
  <si>
    <t>5.1.4.01.08.016</t>
  </si>
  <si>
    <t>Minusvalenza da alienazione di Fabbricati ad uso strumentale</t>
  </si>
  <si>
    <t>5.1.4.01.08.017</t>
  </si>
  <si>
    <t>Minusvalenza da alienazione beni immobili n.a.c.</t>
  </si>
  <si>
    <t>5.1.4.01.08.999</t>
  </si>
  <si>
    <t>Minusvalenze da alienazione di Oggetti di valore</t>
  </si>
  <si>
    <t>5.1.4.01.09</t>
  </si>
  <si>
    <t>Minusvalenza da alienazione di Oggetti di valore</t>
  </si>
  <si>
    <t>5.1.4.01.09.001</t>
  </si>
  <si>
    <t>Minusvalenze da alienazione di diritti reali</t>
  </si>
  <si>
    <t>5.1.4.01.10</t>
  </si>
  <si>
    <t>Minusvalenza da alienazione di diritti reali</t>
  </si>
  <si>
    <t>5.1.4.01.10.001</t>
  </si>
  <si>
    <t>Minusvalenze da alienazione di Altri beni materiali</t>
  </si>
  <si>
    <t>5.1.4.01.99</t>
  </si>
  <si>
    <t>Minusvalenza da alienazione di Materiale bibliografico</t>
  </si>
  <si>
    <t>5.1.4.01.99.001</t>
  </si>
  <si>
    <t>Minusvalenza da alienazione di Strumenti musicali</t>
  </si>
  <si>
    <t>5.1.4.01.99.002</t>
  </si>
  <si>
    <t>Minusvalenza da alienazione di beni materiali n.a.c.</t>
  </si>
  <si>
    <t>5.1.4.01.99.999</t>
  </si>
  <si>
    <t>Minusvalenza da alienazione di Terreni e beni materiali non prodotti</t>
  </si>
  <si>
    <t>5.1.4.02</t>
  </si>
  <si>
    <t>Minusvalenze da alienazione di Terreni</t>
  </si>
  <si>
    <t>5.1.4.02.01</t>
  </si>
  <si>
    <t>Minusvalenza da cessione di Terreni agricoli</t>
  </si>
  <si>
    <t>5.1.4.02.01.001</t>
  </si>
  <si>
    <t>Minusvalenza da cessione di Terreni edificabili</t>
  </si>
  <si>
    <t>5.1.4.02.01.002</t>
  </si>
  <si>
    <t>Minusvalenza da cessione di terreni n.a.c.</t>
  </si>
  <si>
    <t>5.1.4.02.01.999</t>
  </si>
  <si>
    <t>Minusvalenze da alienazione di Beni del demanio naturale</t>
  </si>
  <si>
    <t>5.1.4.02.02</t>
  </si>
  <si>
    <t>Minusvalenza da cessione di beni del Demanio marittimo</t>
  </si>
  <si>
    <t>5.1.4.02.02.001</t>
  </si>
  <si>
    <t>Minusvalenza da cessione di beni del Demanio idrico</t>
  </si>
  <si>
    <t>5.1.4.02.02.002</t>
  </si>
  <si>
    <t>Minusvalenza da cessione di beni del patrimonio faunistico</t>
  </si>
  <si>
    <t>5.1.4.02.02.003</t>
  </si>
  <si>
    <t>Minusvalenza da cessione di beni del patrimonio floreale</t>
  </si>
  <si>
    <t>5.1.4.02.02.004</t>
  </si>
  <si>
    <t>Minusvalenza da alienazione di beni immateriali</t>
  </si>
  <si>
    <t>5.1.4.03</t>
  </si>
  <si>
    <t>Minusvalenze da alienazione di software</t>
  </si>
  <si>
    <t>5.1.4.03.01</t>
  </si>
  <si>
    <t>Minusvalenza da Alienazione di software</t>
  </si>
  <si>
    <t>5.1.4.03.01.001</t>
  </si>
  <si>
    <t>Minusvalenze da alienazione di Brevetti</t>
  </si>
  <si>
    <t>5.1.4.03.02</t>
  </si>
  <si>
    <t>Minusvalenza da alienazione di Brevetti</t>
  </si>
  <si>
    <t>5.1.4.03.02.001</t>
  </si>
  <si>
    <t>Minusvalenze da alienazione di Opere dell'ingegno e Diritti d'autore</t>
  </si>
  <si>
    <t>5.1.4.03.03</t>
  </si>
  <si>
    <t>Minusvalenza da alienazione di Opere dell'ingegno e Diritti d'autore</t>
  </si>
  <si>
    <t>5.1.4.03.03.001</t>
  </si>
  <si>
    <t>Minusvalenze da alienazione di altri beni immateriali n.a.c.</t>
  </si>
  <si>
    <t>5.1.4.03.99</t>
  </si>
  <si>
    <t>Minusvalenza da alienazione di altri beni immateriali n.a.c.</t>
  </si>
  <si>
    <t>5.1.4.03.99.001</t>
  </si>
  <si>
    <t>Minusvalenze da alienazione di azioni e partecipazioni e conferimenti di capitale</t>
  </si>
  <si>
    <t>5.1.4.04</t>
  </si>
  <si>
    <t>Minusvalenze da alienazione di partecipazioni, azioni e conferimenti di capitale in imprese incluse nelle amministrazioni centrali</t>
  </si>
  <si>
    <t>5.1.4.04.01</t>
  </si>
  <si>
    <t>Minusvalenze da Alienazione di partecipazioni in imprese controllate incluse nelle Amministrazioni Centrali</t>
  </si>
  <si>
    <t>5.1.4.04.01.001</t>
  </si>
  <si>
    <t>Minusvalenze da Alienazione di partecipazioni in altre imprese partecipate incluse nelle Amministrazioni Centrali</t>
  </si>
  <si>
    <t>5.1.4.04.01.002</t>
  </si>
  <si>
    <t>Minusvalenze da Alienazione di partecipazioni in altre imprese incluse nelle Amministrazioni Centrali</t>
  </si>
  <si>
    <t>5.1.4.04.01.003</t>
  </si>
  <si>
    <t>Minusvalenze da alienazione di partecipazioni, azioni e conferimenti di capitale in imprese incluse nelle amministrazioni locali</t>
  </si>
  <si>
    <t>5.1.4.04.02</t>
  </si>
  <si>
    <t>Minusvalenze da Alienazione di partecipazioni in imprese controllate incluse nelle Amministrazioni Locali</t>
  </si>
  <si>
    <t>5.1.4.04.02.001</t>
  </si>
  <si>
    <t>Minusvalenze da Alienazione di partecipazioni in altre imprese partecipate incluse nelle Amministrazioni Locali</t>
  </si>
  <si>
    <t>5.1.4.04.02.002</t>
  </si>
  <si>
    <t>Minusvalenze da Alienazione di partecipazioni in altre imprese incluse nelle Amministrazioni Locali</t>
  </si>
  <si>
    <t>5.1.4.04.02.003</t>
  </si>
  <si>
    <t>Minusvalenze da alienazione di partecipazioni, azioni e conferimenti di capitale in altre imprese</t>
  </si>
  <si>
    <t>5.1.4.04.03</t>
  </si>
  <si>
    <t>Minusvalenze da Alienazione di partecipazioni in imprese controllate</t>
  </si>
  <si>
    <t>5.1.4.04.03.001</t>
  </si>
  <si>
    <t>Minusvalenze da Alienazione di partecipazioni in altre imprese partecipate</t>
  </si>
  <si>
    <t>5.1.4.04.03.002</t>
  </si>
  <si>
    <t>Minusvalenze da Alienazione di partecipazioni in altre imprese</t>
  </si>
  <si>
    <t>5.1.4.04.03.003</t>
  </si>
  <si>
    <t>Minusvalenze da alienazione di partecipazioni, azioni e conferimenti di capitale in Istituzioni sociali private - ISP</t>
  </si>
  <si>
    <t>5.1.4.04.04</t>
  </si>
  <si>
    <t>Minusvalenze da Alienazione di partecipazioni in ISP controllate</t>
  </si>
  <si>
    <t>5.1.4.04.04.001</t>
  </si>
  <si>
    <t>Minusvalenze da Alienazione di partecipazioni in altre ISP</t>
  </si>
  <si>
    <t>5.1.4.04.04.002</t>
  </si>
  <si>
    <t>Minusvalenze da alienazione di partecipazioni in PA incluse nelle Amministrazioni locali</t>
  </si>
  <si>
    <t>5.1.4.04.05</t>
  </si>
  <si>
    <t>Minusvalenze da alienazione di partecipazioni in PA controllate incluse nelle Amministrazioni locali</t>
  </si>
  <si>
    <t>5.1.4.04.05.001</t>
  </si>
  <si>
    <t>Minusvalenze da alienazione di partecipazioni in PA partecipate incluse nelle Amministrazioni locali</t>
  </si>
  <si>
    <t>5.1.4.04.05.002</t>
  </si>
  <si>
    <t>Minusvalenze da alienazione di partecipazioni in altre PA incluse nelle Amministrazioni locali</t>
  </si>
  <si>
    <t>5.1.4.04.05.003</t>
  </si>
  <si>
    <t>Minusvalenze da alienazione di quote di fondi comuni di investimento</t>
  </si>
  <si>
    <t>5.1.4.05</t>
  </si>
  <si>
    <t>Minusvalenze da alienazione di quote di fondi immobiliari</t>
  </si>
  <si>
    <t>5.1.4.05.01</t>
  </si>
  <si>
    <t>5.1.4.05.01.001</t>
  </si>
  <si>
    <t>Minusvalenze da alienazione di quote di altri fondi comuni di investimento</t>
  </si>
  <si>
    <t>5.1.4.05.02</t>
  </si>
  <si>
    <t>5.1.4.05.02.001</t>
  </si>
  <si>
    <t>Minusvalenze da alienazione di titoli obbligazionari a breve termine</t>
  </si>
  <si>
    <t>5.1.4.06</t>
  </si>
  <si>
    <t>Minusvalenze da alienazione di titoli obbligazionari a breve termine emessi da Amministrazioni pubbliche</t>
  </si>
  <si>
    <t>5.1.4.06.01</t>
  </si>
  <si>
    <t>Minusvalenze da Alienazione di titoli obbligazionari a breve termine emessi da Amministrazioni Centrali</t>
  </si>
  <si>
    <t>5.1.4.06.01.001</t>
  </si>
  <si>
    <t>Minusvalenze da Alienazione di titoli obbligazionari a breve termine emessi da Amministrazioni Locali</t>
  </si>
  <si>
    <t>5.1.4.06.01.002</t>
  </si>
  <si>
    <t>Minusvalenze da alienazione di titoli obbligazionari a breve termine emessi da altri soggetti</t>
  </si>
  <si>
    <t>5.1.4.06.02</t>
  </si>
  <si>
    <t>Minusvalenze da Alienazione di titoli obbligazionari a breve termine emessi da altri soggetti residenti</t>
  </si>
  <si>
    <t>5.1.4.06.02.001</t>
  </si>
  <si>
    <t>Minusvalenze da Alienazione di titoli obbligazionari a breve termine emessi da soggetti non residenti</t>
  </si>
  <si>
    <t>5.1.4.06.02.002</t>
  </si>
  <si>
    <t>Minusvalenze da alienazione di titoli obbligazionari a medio-lungo termine</t>
  </si>
  <si>
    <t>5.1.4.07</t>
  </si>
  <si>
    <t>Minusvalenze da alienazione di titoli obbligazionari a medio-lungo termine emessi da Amministrazioni pubbliche</t>
  </si>
  <si>
    <t>5.1.4.07.01</t>
  </si>
  <si>
    <t>Minusvalenze da Alienazione di titoli obbligazionari a medio-lungo termine emessi da Amministrazioni Centrali</t>
  </si>
  <si>
    <t>5.1.4.07.01.001</t>
  </si>
  <si>
    <t>Minusvalenze da Alienazione di titoli obbligazionari a medio-lungo termine emessi da Amministrazioni Locali</t>
  </si>
  <si>
    <t>5.1.4.07.01.002</t>
  </si>
  <si>
    <t>Minusvalenze da alienazione di titoli obbligazionari a medio-lungo termine emessi da altri soggetti</t>
  </si>
  <si>
    <t>5.1.4.07.02</t>
  </si>
  <si>
    <t>Minusvalenze da Alienazione di titoli obbligazionari a medio-lungo termine emessi da altri soggetti residenti</t>
  </si>
  <si>
    <t>5.1.4.07.02.001</t>
  </si>
  <si>
    <t>Minusvalenze da Alienazione di titoli obbligazionari a medio-lungo termine emessi da soggetti non residenti</t>
  </si>
  <si>
    <t>5.1.4.07.02.002</t>
  </si>
  <si>
    <t>Altri oneri straordinari</t>
  </si>
  <si>
    <t>5.1.9</t>
  </si>
  <si>
    <t>5.1.9.01</t>
  </si>
  <si>
    <t>5.1.9.01.01</t>
  </si>
  <si>
    <t>Rimborsi in conto capitale ad Amministrazioni Centrali di somme non dovute o incassate in eccesso</t>
  </si>
  <si>
    <t>5.1.9.01.01.001</t>
  </si>
  <si>
    <t>Rimborsi in conto capitale ad Amministrazioni Locali di somme non dovute o incassate in eccesso</t>
  </si>
  <si>
    <t>5.1.9.01.01.002</t>
  </si>
  <si>
    <t>Rimborsi in conto capitale a Enti Previdenziali di somme non dovute o incassate in eccesso</t>
  </si>
  <si>
    <t>5.1.9.01.01.003</t>
  </si>
  <si>
    <t>Rimborsi in conto capitale a Famiglie di somme non dovute o incassate in eccesso</t>
  </si>
  <si>
    <t>5.1.9.01.01.004</t>
  </si>
  <si>
    <t>Rimborsi in conto capitale a Imprese di somme non dovute o incassate in eccesso</t>
  </si>
  <si>
    <t>5.1.9.01.01.005</t>
  </si>
  <si>
    <t>Rimborsi in conto capitale a Istituzioni Sociali Private di somme non dovute o incassate in eccesso</t>
  </si>
  <si>
    <t>5.1.9.01.01.006</t>
  </si>
  <si>
    <t>Rimborsi in conto capitale a UE e Resto del Mondo di somme non dovute o incassate in eccesso</t>
  </si>
  <si>
    <t>5.1.9.01.01.007</t>
  </si>
  <si>
    <t>5.1.9.01.01.999</t>
  </si>
  <si>
    <t>Proventi straordinari</t>
  </si>
  <si>
    <t>5.2</t>
  </si>
  <si>
    <t>5.2.1</t>
  </si>
  <si>
    <t>Trasferimenti in conto capitale per assunzione di debiti dell'amministrazione da parte di amministrazioni pubbliche</t>
  </si>
  <si>
    <t>5.2.1.01</t>
  </si>
  <si>
    <t>Trasferimenti in conto capitale per assunzione di debiti dell'amministrazione da parte di Amministrazioni CENTRALI</t>
  </si>
  <si>
    <t>5.2.1.01.01</t>
  </si>
  <si>
    <t>Trasferimenti in conto capitale per assunzione di debiti dell'amministrazione da parte di Ministeri</t>
  </si>
  <si>
    <t>5.2.1.01.01.001</t>
  </si>
  <si>
    <t>Trasferimenti in conto capitale per assunzione di debiti dell'amministrazione da parte di Presidenza del Consiglio dei Ministri</t>
  </si>
  <si>
    <t>5.2.1.01.01.003</t>
  </si>
  <si>
    <t>Trasferimenti in conto capitale per assunzione di debiti dell'amministrazione da parte di Organi Costituzionali e di rilievo costituzionale</t>
  </si>
  <si>
    <t>5.2.1.01.01.004</t>
  </si>
  <si>
    <t>Trasferimenti in conto capitale per assunzione di debiti dell'amministrazione da parte di Agenzie Fiscali</t>
  </si>
  <si>
    <t>5.2.1.01.01.005</t>
  </si>
  <si>
    <t>Trasferimenti in conto capitale per assunzione di debiti dell'amministrazione da parte di enti di regolazione dell'attività economica</t>
  </si>
  <si>
    <t>5.2.1.01.01.006</t>
  </si>
  <si>
    <t>Trasferimenti in conto capitale per assunzione di debiti dell'amministrazione da parte di Gruppo Equitalia</t>
  </si>
  <si>
    <t>5.2.1.01.01.007</t>
  </si>
  <si>
    <t>Trasferimenti in conto capitale per assunzione di debiti dell'amministrazione da parte di Anas S.p.A.</t>
  </si>
  <si>
    <t>5.2.1.01.01.008</t>
  </si>
  <si>
    <t>Trasferimenti in conto capitale per assunzione di debiti dell'amministrazione da parte di altri enti centrali produttori di servizi economici</t>
  </si>
  <si>
    <t>5.2.1.01.01.009</t>
  </si>
  <si>
    <t>Trasferimenti in conto capitale per assunzione di debiti dell'amministrazione da parte di autorità amministrative indipendenti</t>
  </si>
  <si>
    <t>5.2.1.01.01.010</t>
  </si>
  <si>
    <t>Trasferimenti in conto capitale per assunzione di debiti dell'amministrazione da parte di enti centrali a struttura associativa</t>
  </si>
  <si>
    <t>5.2.1.01.01.011</t>
  </si>
  <si>
    <t>Trasferimenti in conto capitale per assunzione di debiti dell'amministrazione da parte di enti centrali produttori di servizi assistenziali, ricreativi e culturali</t>
  </si>
  <si>
    <t>5.2.1.01.01.012</t>
  </si>
  <si>
    <t>Trasferimenti in conto capitale per assunzione di debiti dell'amministrazione da parte di enti e istituzioni centrali di ricerca e Istituti e stazioni sperimentali per la ricerca</t>
  </si>
  <si>
    <t>5.2.1.01.01.013</t>
  </si>
  <si>
    <t>Trasferimenti in conto capitale per assunzione di debiti dell'amministrazione da parte di altre Amministrazioni Centrali n.a.c.</t>
  </si>
  <si>
    <t>5.2.1.01.01.999</t>
  </si>
  <si>
    <t>Trasferimenti in conto capitale per assunzione di debiti dell'amministrazione da parte di Amministrazioni LOCALI</t>
  </si>
  <si>
    <t>5.2.1.01.02</t>
  </si>
  <si>
    <t>Trasferimenti in conto capitale per assunzione di debiti dell'amministrazione da parte di Regioni e province autonome</t>
  </si>
  <si>
    <t>5.2.1.01.02.001</t>
  </si>
  <si>
    <t>Trasferimenti in conto capitale per assunzione di debiti dell'amministrazione da parte di Province</t>
  </si>
  <si>
    <t>5.2.1.01.02.002</t>
  </si>
  <si>
    <t>Trasferimenti in conto capitale per assunzione di debiti dell'amministrazione da parte di Comuni</t>
  </si>
  <si>
    <t>5.2.1.01.02.003</t>
  </si>
  <si>
    <t>Trasferimenti in conto capitale per assunzione di debiti dell'amministrazione da parte di Città metropolitane e Roma capitale</t>
  </si>
  <si>
    <t>5.2.1.01.02.004</t>
  </si>
  <si>
    <t>Trasferimenti in conto capitale per assunzione di debiti dell'amministrazione da parte di Unioni di Comuni</t>
  </si>
  <si>
    <t>5.2.1.01.02.005</t>
  </si>
  <si>
    <t>Trasferimenti in conto capitale per assunzione di debiti dell'amministrazione da parte di Comunità Montane</t>
  </si>
  <si>
    <t>5.2.1.01.02.006</t>
  </si>
  <si>
    <t>Trasferimenti in conto capitale per assunzione di debiti dell'amministrazione da parte di Camere di Commercio</t>
  </si>
  <si>
    <t>5.2.1.01.02.007</t>
  </si>
  <si>
    <t>Trasferimenti in conto capitale per assunzione di debiti dell'amministrazione da parte di Università</t>
  </si>
  <si>
    <t>5.2.1.01.02.008</t>
  </si>
  <si>
    <t>Trasferimenti in conto capitale per assunzione di debiti dell'amministrazione da parte di Parchi nazionali e consorzi ed enti autonomi gestori di parchi e aree naturali protette</t>
  </si>
  <si>
    <t>5.2.1.01.02.009</t>
  </si>
  <si>
    <t>Trasferimenti in conto capitale per assunzione di debiti dell'amministrazione da parte di Autorità Portuali</t>
  </si>
  <si>
    <t>5.2.1.01.02.010</t>
  </si>
  <si>
    <t xml:space="preserve">Trasferimenti in conto capitale per assunzione di debiti dell'amministrazione da parte di Aziende sanitarie locali </t>
  </si>
  <si>
    <t>5.2.1.01.02.011</t>
  </si>
  <si>
    <t>Trasferimenti in conto capitale per assunzione di debiti dell'amministrazione da parte di Aziende ospedaliere e Aziende ospedaliere universitarie integrate con il SSN</t>
  </si>
  <si>
    <t>5.2.1.01.02.012</t>
  </si>
  <si>
    <t>Trasferimenti in conto capitale per assunzione di debiti dell'amministrazione da parte di Policlinici</t>
  </si>
  <si>
    <t>5.2.1.01.02.013</t>
  </si>
  <si>
    <t>Trasferimenti in conto capitale per assunzione di debiti dell'amministrazione da parte di Istituti di ricovero e cura a carattere scientifico pubblici</t>
  </si>
  <si>
    <t>5.2.1.01.02.014</t>
  </si>
  <si>
    <t>Trasferimenti in conto capitale per assunzione di debiti dell'amministrazione da parte di altre Amministrazioni Locali produttrici di servizi sanitari</t>
  </si>
  <si>
    <t>5.2.1.01.02.015</t>
  </si>
  <si>
    <t>Trasferimenti in conto capitale per assunzione di debiti dell'amministrazione da parte di Agenzie regionali per le erogazioni in agricoltura</t>
  </si>
  <si>
    <t>5.2.1.01.02.016</t>
  </si>
  <si>
    <t>Trasferimenti in conto capitale per assunzione di debiti dell'amministrazione da parte di altri enti e agenzie regionali e sub regionali</t>
  </si>
  <si>
    <t>5.2.1.01.02.017</t>
  </si>
  <si>
    <t>Trasferimenti in conto capitale per assunzione di debiti dell'amministrazione da parte di Consorzi di enti locali</t>
  </si>
  <si>
    <t>5.2.1.01.02.018</t>
  </si>
  <si>
    <t>Trasferimenti in conto capitale per assunzione di debiti dell'amministrazione da parte di Fondazioni e istituzioni liriche locali e a Teatri stabili di iniziativa pubblica</t>
  </si>
  <si>
    <t>5.2.1.01.02.019</t>
  </si>
  <si>
    <t>Trasferimenti in conto capitale per assunzione di debiti dell'amministrazione da parte di altre Amministrazioni Locali n.a.c.</t>
  </si>
  <si>
    <t>5.2.1.01.02.999</t>
  </si>
  <si>
    <t>Trasferimenti in conto capitale per assunzione di debiti dell'amministrazione da parte di ENTI DI PREVIDENZA</t>
  </si>
  <si>
    <t>5.2.1.01.03</t>
  </si>
  <si>
    <t>Trasferimenti in conto capitale per assunzione di debiti dell'amministrazione da parte di INPS</t>
  </si>
  <si>
    <t>5.2.1.01.03.001</t>
  </si>
  <si>
    <t>Trasferimenti in conto capitale per assunzione di debiti dell'amministrazione da parte di INAIL</t>
  </si>
  <si>
    <t>5.2.1.01.03.002</t>
  </si>
  <si>
    <t>Trasferimenti in conto capitale per assunzione di debiti dell'amministrazione da parte di altri Enti di Previdenza n.a.c.</t>
  </si>
  <si>
    <t>5.2.1.01.03.999</t>
  </si>
  <si>
    <t>Trasferimenti in conto capitale per assunzione di debiti dell'amministrazione da parte di organismi interni e/o unità locali della amministrazione</t>
  </si>
  <si>
    <t>5.2.1.01.04</t>
  </si>
  <si>
    <t>5.2.1.01.04.001</t>
  </si>
  <si>
    <t>Trasferimenti in conto capitale per assunzione di debiti dell'amministrazione da parte di Imprese</t>
  </si>
  <si>
    <t>5.2.1.02</t>
  </si>
  <si>
    <t>Trasferimenti in conto capitale per assunzione di debiti dell'amministrazione da parte di imprese controllate</t>
  </si>
  <si>
    <t>5.2.1.02.01</t>
  </si>
  <si>
    <t>5.2.1.02.01.001</t>
  </si>
  <si>
    <t>Trasferimenti in conto capitale per assunzione di debiti dell'amministrazione da parte di altre imprese partecipate</t>
  </si>
  <si>
    <t>5.2.1.02.02</t>
  </si>
  <si>
    <t>5.2.1.02.02.001</t>
  </si>
  <si>
    <t>Trasferimenti in conto capitale per assunzione di debiti dell'amministrazione da parte di altre Imprese</t>
  </si>
  <si>
    <t>5.2.1.02.03</t>
  </si>
  <si>
    <t>5.2.1.02.03.001</t>
  </si>
  <si>
    <t>Trasferimenti in conto capitale per assunzione di debiti dell'amministrazione da parte della UE e del Resto del Mondo</t>
  </si>
  <si>
    <t>5.2.1.03</t>
  </si>
  <si>
    <t>Trasferimenti in conto capitale per assunzione di debiti dell'amministrazione da parte dell'Unione Europea</t>
  </si>
  <si>
    <t>5.2.1.03.01</t>
  </si>
  <si>
    <t>5.2.1.03.01.001</t>
  </si>
  <si>
    <t>Trasferimenti in conto capitale per assunzione di debiti dell'amministrazione da parte del Resto del Mondo</t>
  </si>
  <si>
    <t>5.2.1.03.02</t>
  </si>
  <si>
    <t>5.2.1.03.02.001</t>
  </si>
  <si>
    <t>Trasferimenti in conto capitale da parte di amministrazioni pubbliche per cancellazione di debiti dell'amministrazione</t>
  </si>
  <si>
    <t>5.2.1.04</t>
  </si>
  <si>
    <t>Trasferimenti in conto capitale da parte di Amministrazioni Centrali per cancellazione di debiti dell'amministrazione</t>
  </si>
  <si>
    <t>5.2.1.04.01</t>
  </si>
  <si>
    <t>Trasferimenti in conto capitale da parte di Ministeri per cancellazione di debiti dell'amministrazione</t>
  </si>
  <si>
    <t>5.2.1.04.01.001</t>
  </si>
  <si>
    <t>Trasferimenti in conto capitale da parte di Presidenza del Consiglio dei Ministri per cancellazione di debiti dell'amministrazione</t>
  </si>
  <si>
    <t>5.2.1.04.01.003</t>
  </si>
  <si>
    <t>Trasferimenti in conto capitale da parte di Organi Costituzionali e di rilievo costituzionale per cancellazione di debiti dell'amministrazione</t>
  </si>
  <si>
    <t>5.2.1.04.01.004</t>
  </si>
  <si>
    <t>Trasferimenti in conto capitale da parte di Agenzie Fiscali per cancellazione di debiti dell'amministrazione</t>
  </si>
  <si>
    <t>5.2.1.04.01.005</t>
  </si>
  <si>
    <t>Trasferimenti in conto capitale da parte di enti di regolazione dell'attività economica per cancellazione di debiti dell'amministrazione</t>
  </si>
  <si>
    <t>5.2.1.04.01.006</t>
  </si>
  <si>
    <t>Trasferimenti in conto capitale da parte di Gruppo Equitalia per cancellazione di debiti dell'amministrazione</t>
  </si>
  <si>
    <t>5.2.1.04.01.007</t>
  </si>
  <si>
    <t>Trasferimenti in conto capitale da parte di Anas S.p.A. per cancellazione di debiti dell'amministrazione</t>
  </si>
  <si>
    <t>5.2.1.04.01.008</t>
  </si>
  <si>
    <t>Trasferimenti in conto capitale da parte di altri enti centrali produttori di servizi economici per cancellazione di debiti dell'amministrazione</t>
  </si>
  <si>
    <t>5.2.1.04.01.009</t>
  </si>
  <si>
    <t>Trasferimenti in conto capitale da parte di autorità amministrative indipendenti per cancellazione di debiti dell'amministrazione</t>
  </si>
  <si>
    <t>5.2.1.04.01.010</t>
  </si>
  <si>
    <t>Trasferimenti in conto capitale da parte di enti centrali a struttura associativa per cancellazione di debiti dell'amministrazione</t>
  </si>
  <si>
    <t>5.2.1.04.01.011</t>
  </si>
  <si>
    <t>Trasferimenti in conto capitale da parte di enti centrali produttori di servizi assistenziali, ricreativi e culturali per cancellazione di debiti dell'amministrazione</t>
  </si>
  <si>
    <t>5.2.1.04.01.012</t>
  </si>
  <si>
    <t>Trasferimenti in conto capitale da parte di enti e istituzioni centrali di ricerca e Istituti e stazioni sperimentali per la ricerca per cancellazione di debiti dell'amministrazione</t>
  </si>
  <si>
    <t>5.2.1.04.01.013</t>
  </si>
  <si>
    <t>Trasferimenti in conto capitale da parte di altre Amministrazioni Centrali n.a.c. per cancellazione di debiti dell'amministrazione</t>
  </si>
  <si>
    <t>5.2.1.04.01.999</t>
  </si>
  <si>
    <t>Trasferimenti in conto capitale da parte di Amministrazioni Locali per cancellazione di debiti dell'amministrazione</t>
  </si>
  <si>
    <t>5.2.1.04.02</t>
  </si>
  <si>
    <t>Trasferimenti in conto capitale da parte di Regioni e province autonome per cancellazione di debiti dell'amministrazione</t>
  </si>
  <si>
    <t>5.2.1.04.02.001</t>
  </si>
  <si>
    <t>Trasferimenti in conto capitale da parte di Province per cancellazione di debiti dell'amministrazione</t>
  </si>
  <si>
    <t>5.2.1.04.02.002</t>
  </si>
  <si>
    <t>Trasferimenti in conto capitale da parte di Comuni per cancellazione di debiti dell'amministrazione</t>
  </si>
  <si>
    <t>5.2.1.04.02.003</t>
  </si>
  <si>
    <t>Trasferimenti in conto capitale da parte di Città metropolitane e Roma capitale per cancellazione di debiti dell'amministrazione</t>
  </si>
  <si>
    <t>5.2.1.04.02.004</t>
  </si>
  <si>
    <t>Trasferimenti in conto capitale da parte di Unioni di Comuni per cancellazione di debiti dell'amministrazione</t>
  </si>
  <si>
    <t>5.2.1.04.02.005</t>
  </si>
  <si>
    <t>Trasferimenti in conto capitale da parte di Comunità Montane per cancellazione di debiti dell'amministrazione</t>
  </si>
  <si>
    <t>5.2.1.04.02.006</t>
  </si>
  <si>
    <t>Trasferimenti in conto capitale da parte di Camere di Commercio per cancellazione di debiti dell'amministrazione</t>
  </si>
  <si>
    <t>5.2.1.04.02.007</t>
  </si>
  <si>
    <t>Trasferimenti in conto capitale da parte di Università per cancellazione di debiti dell'amministrazione</t>
  </si>
  <si>
    <t>5.2.1.04.02.008</t>
  </si>
  <si>
    <t>Trasferimenti in conto capitale da parte di Parchi nazionali e consorzi ed enti autonomi gestori di parchi e aree naturali protette per cancellazione di debiti dell'amministrazione</t>
  </si>
  <si>
    <t>5.2.1.04.02.009</t>
  </si>
  <si>
    <t>Trasferimenti in conto capitale da parte di Autorità Portuali per cancellazione di debiti dell'amministrazione</t>
  </si>
  <si>
    <t>5.2.1.04.02.010</t>
  </si>
  <si>
    <t>Trasferimenti in conto capitale da parte di Aziende sanitarie locali  per cancellazione di debiti dell'amministrazione</t>
  </si>
  <si>
    <t>5.2.1.04.02.011</t>
  </si>
  <si>
    <t>Trasferimenti in conto capitale da parte di Aziende ospedaliere e Aziende ospedaliere universitarie integrate con il SSN per cancellazione di debiti dell'amministrazione</t>
  </si>
  <si>
    <t>5.2.1.04.02.012</t>
  </si>
  <si>
    <t>Trasferimenti in conto capitale da parte di Policlinici per cancellazione di debiti dell'amministrazione</t>
  </si>
  <si>
    <t>5.2.1.04.02.013</t>
  </si>
  <si>
    <t>Trasferimenti in conto capitale da parte di Istituti di ricovero e cura a carattere scientifico pubblici per cancellazione di debiti dell'amministrazione</t>
  </si>
  <si>
    <t>5.2.1.04.02.014</t>
  </si>
  <si>
    <t>Trasferimenti in conto capitale da parte di altre Amministrazioni Locali produttrici di servizi sanitari per cancellazione di debiti dell'amministrazione</t>
  </si>
  <si>
    <t>5.2.1.04.02.015</t>
  </si>
  <si>
    <t>Trasferimenti in conto capitale da parte di Agenzie regionali per le erogazioni in agricoltura per cancellazione di debiti dell'amministrazione</t>
  </si>
  <si>
    <t>5.2.1.04.02.016</t>
  </si>
  <si>
    <t>Trasferimenti in conto capitale da parte di altri enti e agenzie regionali e sub regionali per cancellazione di debiti dell'amministrazione</t>
  </si>
  <si>
    <t>5.2.1.04.02.017</t>
  </si>
  <si>
    <t>Trasferimenti in conto capitale da parte di Consorzi di enti locali per cancellazione di debiti dell'amministrazione</t>
  </si>
  <si>
    <t>5.2.1.04.02.018</t>
  </si>
  <si>
    <t>Trasferimenti in conto capitale da parte di Fondazioni e istituzioni liriche locali e a Teatri stabili di iniziativa pubblica per cancellazione di debiti dell'amministrazione</t>
  </si>
  <si>
    <t>5.2.1.04.02.019</t>
  </si>
  <si>
    <t>Trasferimenti in conto capitale da parte di altre Amministrazioni Locali n.a.c. per cancellazione di debiti dell'amministrazione</t>
  </si>
  <si>
    <t>5.2.1.04.02.999</t>
  </si>
  <si>
    <t>Trasferimenti in conto capitale da parte di Enti di Previdenza per cancellazione di debiti dell'amministrazione</t>
  </si>
  <si>
    <t>5.2.1.04.03</t>
  </si>
  <si>
    <t>Trasferimenti in conto capitale da parte di INPS per cancellazione di debiti dell'amministrazione</t>
  </si>
  <si>
    <t>5.2.1.04.03.001</t>
  </si>
  <si>
    <t>Trasferimenti in conto capitale da parte di INAIL per cancellazione di debiti dell'amministrazione</t>
  </si>
  <si>
    <t>5.2.1.04.03.002</t>
  </si>
  <si>
    <t>Trasferimenti in conto capitale da parte di altri Enti di Previdenza n.a.c. per cancellazione di debiti dell'amministrazione</t>
  </si>
  <si>
    <t>5.2.1.04.03.999</t>
  </si>
  <si>
    <t>Trasferimenti in conto capitale da parte di organismi interni e/o unità locali della amministrazione per cancellazione di debiti dell'amministrazione</t>
  </si>
  <si>
    <t>5.2.1.04.04</t>
  </si>
  <si>
    <t>5.2.1.04.04.001</t>
  </si>
  <si>
    <t>Trasferimenti in conto capitale da parte di Imprese per cancellazione di debiti dell'amministrazione</t>
  </si>
  <si>
    <t>5.2.1.05</t>
  </si>
  <si>
    <t>Trasferimenti in conto capitale da parte di imprese controllate per cancellazione di debiti dell'amministrazione</t>
  </si>
  <si>
    <t>5.2.1.05.01</t>
  </si>
  <si>
    <t>5.2.1.05.01.001</t>
  </si>
  <si>
    <t>Trasferimenti in conto capitale da parte di altre imprese partecipate per cancellazione di debiti dell'amministrazione</t>
  </si>
  <si>
    <t>5.2.1.05.02</t>
  </si>
  <si>
    <t>5.2.1.05.02.001</t>
  </si>
  <si>
    <t>Trasferimenti in conto capitale da parte di altre Imprese per cancellazione di debiti dell'amministrazione</t>
  </si>
  <si>
    <t>5.2.1.05.03</t>
  </si>
  <si>
    <t>5.2.1.05.03.001</t>
  </si>
  <si>
    <t>Trasferimenti in conto capitale da parte dell'Unione Europea e Resto del Mondo per cancellazione di debiti dell'amministrazione</t>
  </si>
  <si>
    <t>5.2.1.06</t>
  </si>
  <si>
    <t>Trasferimenti in conto capitale da parte dell'Unione Europea per cancellazione di debiti dell'amministrazione</t>
  </si>
  <si>
    <t>5.2.1.06.01</t>
  </si>
  <si>
    <t>5.2.1.06.01.001</t>
  </si>
  <si>
    <t>Trasferimenti in conto capitale da parte del Resto del Mondo per cancellazione di debiti dell'amministrazione</t>
  </si>
  <si>
    <t>5.2.1.06.02</t>
  </si>
  <si>
    <t>5.2.1.06.02.001</t>
  </si>
  <si>
    <t>Trasferimenti in conto capitale per ripiano disavanzi pregressi da amministrazioni pubbliche</t>
  </si>
  <si>
    <t>5.2.1.07</t>
  </si>
  <si>
    <t>Trasferimenti in conto capitale per ripiano disavanzi pregressi da Amministrazioni centrali</t>
  </si>
  <si>
    <t>5.2.1.07.01</t>
  </si>
  <si>
    <t>Trasferimenti in conto capitale per ripiano disavanzi pregressi da Ministeri</t>
  </si>
  <si>
    <t>5.2.1.07.01.001</t>
  </si>
  <si>
    <t>Trasferimenti in conto capitale per ripiano disavanzi pregressi da Presidenza del Consiglio dei Ministri</t>
  </si>
  <si>
    <t>5.2.1.07.01.003</t>
  </si>
  <si>
    <t>Trasferimenti in conto capitale per ripiano disavanzi pregressi da Organi Costituzionali e di rilievo costituzionale</t>
  </si>
  <si>
    <t>5.2.1.07.01.004</t>
  </si>
  <si>
    <t>Trasferimenti in conto capitale per ripiano disavanzi pregressi da Agenzie Fiscali</t>
  </si>
  <si>
    <t>5.2.1.07.01.005</t>
  </si>
  <si>
    <t>Trasferimenti in conto capitale per ripiano disavanzi pregressi da enti di regolazione dell'attività economica</t>
  </si>
  <si>
    <t>5.2.1.07.01.006</t>
  </si>
  <si>
    <t>Trasferimenti in conto capitale per ripiano disavanzi pregressi da Gruppo Equitalia</t>
  </si>
  <si>
    <t>5.2.1.07.01.007</t>
  </si>
  <si>
    <t>Trasferimenti in conto capitale per ripiano disavanzi pregressi da Anas S.p.A.</t>
  </si>
  <si>
    <t>5.2.1.07.01.008</t>
  </si>
  <si>
    <t>Trasferimenti in conto capitale per ripiano disavanzi pregressi da altri enti centrali produttori di servizi economici</t>
  </si>
  <si>
    <t>5.2.1.07.01.009</t>
  </si>
  <si>
    <t>Trasferimenti in conto capitale per ripiano disavanzi pregressi da autorità amministrative indipendenti</t>
  </si>
  <si>
    <t>5.2.1.07.01.010</t>
  </si>
  <si>
    <t>Trasferimenti in conto capitale per ripiano disavanzi pregressi da enti centrali a struttura associativa</t>
  </si>
  <si>
    <t>5.2.1.07.01.011</t>
  </si>
  <si>
    <t>Trasferimenti in conto capitale per ripiano disavanzi pregressi da enti centrali produttori di servizi assistenziali, ricreativi e culturali</t>
  </si>
  <si>
    <t>5.2.1.07.01.012</t>
  </si>
  <si>
    <t>Trasferimenti in conto capitale per ripiano disavanzi pregressi da enti e istituzioni centrali di ricerca e Istituti e stazioni sperimentali per la ricerca</t>
  </si>
  <si>
    <t>5.2.1.07.01.013</t>
  </si>
  <si>
    <t>Trasferimenti in conto capitale per ripiano disavanzi pregressi da altre Amministrazioni Centrali n.a.c.</t>
  </si>
  <si>
    <t>5.2.1.07.01.999</t>
  </si>
  <si>
    <t>Trasferimenti in conto capitale per ripiano disavanzi pregressi da Amministrazioni locali</t>
  </si>
  <si>
    <t>5.2.1.07.02</t>
  </si>
  <si>
    <t>Trasferimenti in conto capitale per ripiano disavanzi pregressi da Regioni e province autonome</t>
  </si>
  <si>
    <t>5.2.1.07.02.001</t>
  </si>
  <si>
    <t>Trasferimenti in conto capitale per ripiano disavanzi pregressi da Province</t>
  </si>
  <si>
    <t>5.2.1.07.02.002</t>
  </si>
  <si>
    <t>Trasferimenti in conto capitale per ripiano disavanzi pregressi da Comuni</t>
  </si>
  <si>
    <t>5.2.1.07.02.003</t>
  </si>
  <si>
    <t>Trasferimenti in conto capitale per ripiano disavanzi pregressi da Città metropolitane e Roma capitale</t>
  </si>
  <si>
    <t>5.2.1.07.02.004</t>
  </si>
  <si>
    <t>Trasferimenti in conto capitale per ripiano disavanzi pregressi da Unioni di Comuni</t>
  </si>
  <si>
    <t>5.2.1.07.02.005</t>
  </si>
  <si>
    <t>Trasferimenti in conto capitale per ripiano disavanzi pregressi da Comunità Montane</t>
  </si>
  <si>
    <t>5.2.1.07.02.006</t>
  </si>
  <si>
    <t>Trasferimenti in conto capitale per ripiano disavanzi pregressi da Camere di Commercio</t>
  </si>
  <si>
    <t>5.2.1.07.02.007</t>
  </si>
  <si>
    <t>Trasferimenti in conto capitale per ripiano disavanzi pregressi da Università</t>
  </si>
  <si>
    <t>5.2.1.07.02.008</t>
  </si>
  <si>
    <t>Trasferimenti in conto capitale per ripiano disavanzi pregressi da Parchi nazionali e consorzi ed enti autonomi gestori di parchi e aree naturali protette</t>
  </si>
  <si>
    <t>5.2.1.07.02.009</t>
  </si>
  <si>
    <t>Trasferimenti in conto capitale per ripiano disavanzi pregressi da Autorità Portuali</t>
  </si>
  <si>
    <t>5.2.1.07.02.010</t>
  </si>
  <si>
    <t xml:space="preserve">Trasferimenti in conto capitale per ripiano disavanzi pregressi da Aziende sanitarie locali </t>
  </si>
  <si>
    <t>5.2.1.07.02.011</t>
  </si>
  <si>
    <t>Trasferimenti in conto capitale per ripiano disavanzi pregressi da Aziende ospedaliere e Aziende ospedaliere universitarie integrate con il SSN</t>
  </si>
  <si>
    <t>5.2.1.07.02.012</t>
  </si>
  <si>
    <t>Trasferimenti in conto capitale per ripiano disavanzi pregressi da Policlinici</t>
  </si>
  <si>
    <t>5.2.1.07.02.013</t>
  </si>
  <si>
    <t>Trasferimenti in conto capitale per ripiano disavanzi pregressi da Istituti di ricovero e cura a carattere scientifico pubblici</t>
  </si>
  <si>
    <t>5.2.1.07.02.014</t>
  </si>
  <si>
    <t>Trasferimenti in conto capitale per ripiano disavanzi pregressi da altre Amministrazioni Locali produttrici di servizi sanitari</t>
  </si>
  <si>
    <t>5.2.1.07.02.015</t>
  </si>
  <si>
    <t>Trasferimenti in conto capitale per ripiano disavanzi pregressi da Agenzie regionali per le erogazioni in agricoltura</t>
  </si>
  <si>
    <t>5.2.1.07.02.016</t>
  </si>
  <si>
    <t>Trasferimenti in conto capitale per ripiano disavanzi pregressi da altri enti e agenzie regionali e sub regionali</t>
  </si>
  <si>
    <t>5.2.1.07.02.017</t>
  </si>
  <si>
    <t>Trasferimenti in conto capitale per ripiano disavanzi pregressi da Consorzi di enti locali</t>
  </si>
  <si>
    <t>5.2.1.07.02.018</t>
  </si>
  <si>
    <t>Trasferimenti in conto capitale per ripiano disavanzi pregressi da Fondazioni e istituzioni liriche locali e da teatri stabili di iniziativa pubblica</t>
  </si>
  <si>
    <t>5.2.1.07.02.019</t>
  </si>
  <si>
    <t>Trasferimenti in conto capitale per ripiano disavanzi pregressi da altre Amministrazioni Locali n.a.c.</t>
  </si>
  <si>
    <t>5.2.1.07.02.999</t>
  </si>
  <si>
    <t>Trasferimenti in conto capitale per ripiano disavanzi pregressi da enti di previdenzia</t>
  </si>
  <si>
    <t>5.2.1.07.03</t>
  </si>
  <si>
    <t>Trasferimenti in conto capitale per ripiano disavanzi pregressi da INPS</t>
  </si>
  <si>
    <t>5.2.1.07.03.001</t>
  </si>
  <si>
    <t>Trasferimenti in conto capitale per ripiano disavanzi pregressi da INAIL</t>
  </si>
  <si>
    <t>5.2.1.07.03.002</t>
  </si>
  <si>
    <t>Trasferimenti in conto capitale per ripiano disavanzi pregressi da altri Enti di Previdenza n.a.c.</t>
  </si>
  <si>
    <t>5.2.1.07.03.999</t>
  </si>
  <si>
    <t>Trasferimenti in conto capitale per ripiano disavanzi pregressi da organismi interni e/o unità locali della amministrazione</t>
  </si>
  <si>
    <t>5.2.1.07.04</t>
  </si>
  <si>
    <t>5.2.1.07.04.001</t>
  </si>
  <si>
    <t>Trasferimenti in conto capitale per ripiano disavanzi pregressi da Imprese</t>
  </si>
  <si>
    <t>5.2.1.08</t>
  </si>
  <si>
    <t>Trasferimenti in conto capitale per ripiano disavanzi pregressi da altre imprese partecipate</t>
  </si>
  <si>
    <t>5.2.1.08.01</t>
  </si>
  <si>
    <t>5.2.1.08.01.001</t>
  </si>
  <si>
    <t>Trasferimenti in conto capitale per ripiano disavanzi pregressi da imprese controllate</t>
  </si>
  <si>
    <t>5.2.1.08.02</t>
  </si>
  <si>
    <t>5.2.1.08.02.001</t>
  </si>
  <si>
    <t>Trasferimenti in conto capitale per ripiano disavanzi pregressi da altre Imprese</t>
  </si>
  <si>
    <t>5.2.1.08.03</t>
  </si>
  <si>
    <t>5.2.1.08.03.001</t>
  </si>
  <si>
    <t>Trasferimenti in conto capitale per ripiano disavanzi pregressi dall'Unione Europea e dal Resto del Mondo</t>
  </si>
  <si>
    <t>5.2.1.09</t>
  </si>
  <si>
    <t>Trasferimenti in conto capitale per ripiano disavanzi pregressi dall'Unione Europea</t>
  </si>
  <si>
    <t>5.2.1.09.01</t>
  </si>
  <si>
    <t>5.2.1.09.01.001</t>
  </si>
  <si>
    <t>Trasferimenti in conto capitale per ripiano disavanzi pregressi dal Resto del Mondo</t>
  </si>
  <si>
    <t>5.2.1.09.02</t>
  </si>
  <si>
    <t>5.2.1.09.02.001</t>
  </si>
  <si>
    <t>Altri trasferimenti in conto capitale da amministrazioni pubbliche</t>
  </si>
  <si>
    <t>5.2.1.10</t>
  </si>
  <si>
    <t>Altri trasferimenti in conto capitale da Amministrazioni centrali</t>
  </si>
  <si>
    <t>5.2.1.10.01</t>
  </si>
  <si>
    <t>Altri trasferimenti in conto capitale da Ministeri</t>
  </si>
  <si>
    <t>5.2.1.10.01.001</t>
  </si>
  <si>
    <t>Altri trasferimenti in conto capitale da Presidenza del Consiglio dei Ministri</t>
  </si>
  <si>
    <t>5.2.1.10.01.003</t>
  </si>
  <si>
    <t>Altri trasferimenti in conto capitale da Organi Costituzionali e di rilievo costituzionale</t>
  </si>
  <si>
    <t>5.2.1.10.01.004</t>
  </si>
  <si>
    <t>Altri trasferimenti in conto capitale da Agenzie Fiscali</t>
  </si>
  <si>
    <t>5.2.1.10.01.005</t>
  </si>
  <si>
    <t>Altri trasferimenti in conto capitale da enti di regolazione dell'attività economica</t>
  </si>
  <si>
    <t>5.2.1.10.01.006</t>
  </si>
  <si>
    <t>Altri trasferimenti in conto capitale da Gruppo Equitalia</t>
  </si>
  <si>
    <t>5.2.1.10.01.007</t>
  </si>
  <si>
    <t>Altri trasferimenti in conto capitale da Anas S.p.A.</t>
  </si>
  <si>
    <t>5.2.1.10.01.008</t>
  </si>
  <si>
    <t>Altri trasferimenti in conto capitale da altri enti centrali produttori di servizi economici</t>
  </si>
  <si>
    <t>5.2.1.10.01.009</t>
  </si>
  <si>
    <t>Altri trasferimenti in conto capitale da autorità amministrative indipendenti</t>
  </si>
  <si>
    <t>5.2.1.10.01.010</t>
  </si>
  <si>
    <t>Altri trasferimenti in conto capitale da enti centrali a struttura associativa</t>
  </si>
  <si>
    <t>5.2.1.10.01.011</t>
  </si>
  <si>
    <t>Altri trasferimenti in conto capitale da enti centrali produttori di servizi assistenziali, ricreativi e culturali</t>
  </si>
  <si>
    <t>5.2.1.10.01.012</t>
  </si>
  <si>
    <t>Altri trasferimenti in conto capitale da enti e istituzioni centrali di ricerca e Istituti e stazioni sperimentali per la ricerca</t>
  </si>
  <si>
    <t>5.2.1.10.01.013</t>
  </si>
  <si>
    <t>Altri trasferimenti in conto capitale da altre Amministrazioni Centrali n.a.c.</t>
  </si>
  <si>
    <t>5.2.1.10.01.999</t>
  </si>
  <si>
    <t>Altri trasferimenti in conto capitale da Amministrazioni locali</t>
  </si>
  <si>
    <t>5.2.1.10.02</t>
  </si>
  <si>
    <t>Altri trasferimenti in conto capitale da Regioni e province autonome</t>
  </si>
  <si>
    <t>5.2.1.10.02.001</t>
  </si>
  <si>
    <t>Altri trasferimenti in conto capitale da Province</t>
  </si>
  <si>
    <t>5.2.1.10.02.002</t>
  </si>
  <si>
    <t>Altri trasferimenti in conto capitale da Comuni</t>
  </si>
  <si>
    <t>5.2.1.10.02.003</t>
  </si>
  <si>
    <t>Altri trasferimenti in conto capitale da Città metropolitane e Roma capitale</t>
  </si>
  <si>
    <t>5.2.1.10.02.004</t>
  </si>
  <si>
    <t>Altri trasferimenti in conto capitale da Unioni di Comuni</t>
  </si>
  <si>
    <t>5.2.1.10.02.005</t>
  </si>
  <si>
    <t>Altri trasferimenti in conto capitale da Comunità Montane</t>
  </si>
  <si>
    <t>5.2.1.10.02.006</t>
  </si>
  <si>
    <t>Altri trasferimenti in conto capitale da Camere di Commercio</t>
  </si>
  <si>
    <t>5.2.1.10.02.007</t>
  </si>
  <si>
    <t>Altri trasferimenti in conto capitale da Università</t>
  </si>
  <si>
    <t>5.2.1.10.02.008</t>
  </si>
  <si>
    <t>Altri trasferimenti in conto capitale da Parchi nazionali e consorzi ed enti autonomi gestori di parchi e aree naturali protette</t>
  </si>
  <si>
    <t>5.2.1.10.02.009</t>
  </si>
  <si>
    <t>Altri trasferimenti in conto capitale da Autorità Portuali</t>
  </si>
  <si>
    <t>5.2.1.10.02.010</t>
  </si>
  <si>
    <t xml:space="preserve">Altri trasferimenti in conto capitale da Aziende sanitarie locali </t>
  </si>
  <si>
    <t>5.2.1.10.02.011</t>
  </si>
  <si>
    <t>Altri trasferimenti in conto capitale da Aziende ospedaliere e Aziende ospedaliere universitarie integrate con il SSN</t>
  </si>
  <si>
    <t>5.2.1.10.02.012</t>
  </si>
  <si>
    <t>Altri trasferimenti in conto capitale da Policlinici</t>
  </si>
  <si>
    <t>5.2.1.10.02.013</t>
  </si>
  <si>
    <t>Altri trasferimenti in conto capitale da Istituti di ricovero e cura a carattere scientifico pubblici</t>
  </si>
  <si>
    <t>5.2.1.10.02.014</t>
  </si>
  <si>
    <t>Altri trasferimenti in conto capitale da altre Amministrazioni Locali produttrici di servizi sanitari</t>
  </si>
  <si>
    <t>5.2.1.10.02.015</t>
  </si>
  <si>
    <t>Altri trasferimenti in conto capitale da Agenzie regionali per le erogazioni in agricoltura</t>
  </si>
  <si>
    <t>5.2.1.10.02.016</t>
  </si>
  <si>
    <t>Altri trasferimenti in conto capitale da altri enti e agenzie regionali e sub regionali</t>
  </si>
  <si>
    <t>5.2.1.10.02.017</t>
  </si>
  <si>
    <t>Altri trasferimenti in conto capitale da Consorzi di enti locali</t>
  </si>
  <si>
    <t>5.2.1.10.02.018</t>
  </si>
  <si>
    <t>Altri trasferimenti in conto capitale da Fondazioni e istituzioni liriche locali e da teatri stabili di iniziativa pubblica</t>
  </si>
  <si>
    <t>5.2.1.10.02.019</t>
  </si>
  <si>
    <t>Altri trasferimenti in conto capitale da altre Amministrazioni Locali n.a.c.</t>
  </si>
  <si>
    <t>5.2.1.10.02.999</t>
  </si>
  <si>
    <t>Altri trasferimenti in conto capitale da enti di previdenza</t>
  </si>
  <si>
    <t>5.2.1.10.03</t>
  </si>
  <si>
    <t>Altri trasferimenti in conto capitale da INPS</t>
  </si>
  <si>
    <t>5.2.1.10.03.001</t>
  </si>
  <si>
    <t>Altri trasferimenti in conto capitale da INAIL</t>
  </si>
  <si>
    <t>5.2.1.10.03.002</t>
  </si>
  <si>
    <t>Altri trasferimenti in conto capitale da altri Enti di Previdenza n.a.c.</t>
  </si>
  <si>
    <t>5.2.1.10.03.999</t>
  </si>
  <si>
    <t>Altri trasferimenti in conto capitale da organismi interni e/o unità locali della amministrazione</t>
  </si>
  <si>
    <t>5.2.1.10.04</t>
  </si>
  <si>
    <t>5.2.1.10.04.001</t>
  </si>
  <si>
    <t>Altri trasferimenti in conto capitale da Famiglie</t>
  </si>
  <si>
    <t>5.2.1.11</t>
  </si>
  <si>
    <t>5.2.1.11.01</t>
  </si>
  <si>
    <t>5.2.1.11.01.001</t>
  </si>
  <si>
    <t>Altri trasferimenti in conto capitale da Imprese</t>
  </si>
  <si>
    <t>5.2.1.12</t>
  </si>
  <si>
    <t>Altri trasferimenti in conto capitale da imprese partecipate</t>
  </si>
  <si>
    <t>5.2.1.12.01</t>
  </si>
  <si>
    <t>5.2.1.12.01.001</t>
  </si>
  <si>
    <t>Altri trasferimenti in conto capitale da imprese controllate</t>
  </si>
  <si>
    <t>5.2.1.12.02</t>
  </si>
  <si>
    <t>5.2.1.12.02.001</t>
  </si>
  <si>
    <t>Altri trasferimenti in conto capitale da altre Imprese</t>
  </si>
  <si>
    <t>5.2.1.12.03</t>
  </si>
  <si>
    <t>5.2.1.12.03.001</t>
  </si>
  <si>
    <t>Altri trasferimenti in conto capitale da Istituzioni sociali Private - ISP</t>
  </si>
  <si>
    <t>5.2.1.13</t>
  </si>
  <si>
    <t>5.2.1.13.01</t>
  </si>
  <si>
    <t xml:space="preserve">Altri trasferimenti in conto capitale da Istituzioni Sociali Private </t>
  </si>
  <si>
    <t>5.2.1.13.01.001</t>
  </si>
  <si>
    <t>Altri trasferimenti in conto capitale dall'Unione Europea e dal Resto del Mondo</t>
  </si>
  <si>
    <t>5.2.1.14</t>
  </si>
  <si>
    <t>Altri trasferimenti in conto capitale dall'Unione Europea</t>
  </si>
  <si>
    <t>5.2.1.14.01</t>
  </si>
  <si>
    <t>5.2.1.14.01.001</t>
  </si>
  <si>
    <t>Altri trasferimenti in conto capitale dal Resto del Mondo</t>
  </si>
  <si>
    <t>5.2.1.14.02</t>
  </si>
  <si>
    <t>5.2.1.14.02.001</t>
  </si>
  <si>
    <t>Insussistenze del passivo</t>
  </si>
  <si>
    <t>5.2.2</t>
  </si>
  <si>
    <t>5.2.2.01</t>
  </si>
  <si>
    <t>5.2.2.01.01</t>
  </si>
  <si>
    <t>5.2.2.01.01.001</t>
  </si>
  <si>
    <t>Sopravvenienze attive</t>
  </si>
  <si>
    <t>5.2.3</t>
  </si>
  <si>
    <t>5.2.3.01</t>
  </si>
  <si>
    <t>Entrate per rimborsi di imposte indirette</t>
  </si>
  <si>
    <t>5.2.3.01.01</t>
  </si>
  <si>
    <t>5.2.3.01.01.001</t>
  </si>
  <si>
    <t>Entrate da rimborsi di imposte dirette</t>
  </si>
  <si>
    <t>5.2.3.01.02</t>
  </si>
  <si>
    <t>5.2.3.01.02.001</t>
  </si>
  <si>
    <t>Altre sopravvenienze attive</t>
  </si>
  <si>
    <t>5.2.3.99</t>
  </si>
  <si>
    <t>5.2.3.99.99</t>
  </si>
  <si>
    <t>5.2.3.99.99.001</t>
  </si>
  <si>
    <t>Plusvalenze</t>
  </si>
  <si>
    <t>5.2.4</t>
  </si>
  <si>
    <t>Plusvalenza da alienazione di beni materiali</t>
  </si>
  <si>
    <t>5.2.4.01</t>
  </si>
  <si>
    <t>Plusvalenze da alienazione di Mezzi di trasporto ad uso civile, di sicurezza e ordine pubblico</t>
  </si>
  <si>
    <t>5.2.4.01.01</t>
  </si>
  <si>
    <t>Plusvalenze da alienazione di Mezzi di trasporto stradali</t>
  </si>
  <si>
    <t>5.2.4.01.01.001</t>
  </si>
  <si>
    <t>Plusvalenze da alienazione di Mezzi di trasporto aerei</t>
  </si>
  <si>
    <t>5.2.4.01.01.002</t>
  </si>
  <si>
    <t>Plusvalenza da alienazione di Mezzi di trasporto per vie d'acqua</t>
  </si>
  <si>
    <t>5.2.4.01.01.003</t>
  </si>
  <si>
    <t>Plusvalenza da alienazione di altri mezzi di trasporto ad uso civile, di sicurezza e ordine pubblico n.a.c.</t>
  </si>
  <si>
    <t>5.2.4.01.01.999</t>
  </si>
  <si>
    <t>Plusvalenze da alienazione di Mobili e arredi</t>
  </si>
  <si>
    <t>5.2.4.01.03</t>
  </si>
  <si>
    <t>Plusvalenza da alienazione di mobili e arredi per ufficio</t>
  </si>
  <si>
    <t>5.2.4.01.03.001</t>
  </si>
  <si>
    <t>Plusvalenza da alienazione di mobili e arredi per alloggi e pertinenze</t>
  </si>
  <si>
    <t>5.2.4.01.03.002</t>
  </si>
  <si>
    <t>Plusvalenza da alienazione di mobili e arredi per laboratori</t>
  </si>
  <si>
    <t>5.2.4.01.03.003</t>
  </si>
  <si>
    <t>Plusvalenza da alienazione di mobili e arredi n.a.c.</t>
  </si>
  <si>
    <t>5.2.4.01.03.999</t>
  </si>
  <si>
    <t>Plusvalenze da alienazione di impianti e macchinari</t>
  </si>
  <si>
    <t>5.2.4.01.04</t>
  </si>
  <si>
    <t>Plusvalenza da alienazione di Macchinari</t>
  </si>
  <si>
    <t>5.2.4.01.04.001</t>
  </si>
  <si>
    <t>Plusvalenza da alienazione di impianti</t>
  </si>
  <si>
    <t>5.2.4.01.04.002</t>
  </si>
  <si>
    <r>
      <t>Plusvalenze da alienazione di attrezzature</t>
    </r>
    <r>
      <rPr>
        <b/>
        <strike/>
        <sz val="11"/>
        <color indexed="8"/>
        <rFont val="Calibri"/>
        <family val="2"/>
      </rPr>
      <t xml:space="preserve"> scientifiche e sanitarie</t>
    </r>
  </si>
  <si>
    <t>5.2.4.01.05</t>
  </si>
  <si>
    <t>Plusvalenza da alienazione di attrezzature scientifiche</t>
  </si>
  <si>
    <t>5.2.4.01.05.001</t>
  </si>
  <si>
    <t>Plusvalenza da alienazione di attrezzature sanitarie</t>
  </si>
  <si>
    <t>5.2.4.01.05.002</t>
  </si>
  <si>
    <t>Plusvalenza da alienazione di attrezzature diverse</t>
  </si>
  <si>
    <t>5.2.4.01.05.999</t>
  </si>
  <si>
    <t>Plusvalenze da alienazione di macchine per ufficio</t>
  </si>
  <si>
    <t>5.2.4.01.06</t>
  </si>
  <si>
    <t>Plusvalenza da alienazione di Macchinari per ufficio</t>
  </si>
  <si>
    <t>5.2.4.01.06.001</t>
  </si>
  <si>
    <t>Plusvalenze da alienazione di hardware</t>
  </si>
  <si>
    <t>5.2.4.01.07</t>
  </si>
  <si>
    <t>Plusvalenza da Alienazione di server</t>
  </si>
  <si>
    <t>5.2.4.01.07.001</t>
  </si>
  <si>
    <t>Plusvalenza da Alienazione di postazioni di lavoro</t>
  </si>
  <si>
    <t>5.2.4.01.07.002</t>
  </si>
  <si>
    <t>Plusvalenza da Alienazione di periferiche</t>
  </si>
  <si>
    <t>5.2.4.01.07.003</t>
  </si>
  <si>
    <t>Plusvalenza da Alienazione di apparati di telecomunicazione</t>
  </si>
  <si>
    <t>5.2.4.01.07.004</t>
  </si>
  <si>
    <t>Plusvalenza da Alienazione di Tablet e dispositivi di telefonia fissa e mobile</t>
  </si>
  <si>
    <t>5.2.4.01.07.005</t>
  </si>
  <si>
    <t>Plusvalenza da Alienazione di hardware n.a.c.</t>
  </si>
  <si>
    <t>5.2.4.01.07.999</t>
  </si>
  <si>
    <t>Plusvalenze da alienazione di Beni immobili</t>
  </si>
  <si>
    <t>5.2.4.01.08</t>
  </si>
  <si>
    <t>Plusvalenza da alienazione di Fabbricati ad uso abitativo</t>
  </si>
  <si>
    <t>5.2.4.01.08.001</t>
  </si>
  <si>
    <r>
      <t>Plusvalenza da alienazione di Fabbricati ad uso commerciale</t>
    </r>
    <r>
      <rPr>
        <strike/>
        <sz val="11"/>
        <color indexed="8"/>
        <rFont val="Calibri"/>
        <family val="2"/>
        <scheme val="minor"/>
      </rPr>
      <t xml:space="preserve"> e istituzionale</t>
    </r>
  </si>
  <si>
    <t>5.2.4.01.08.002</t>
  </si>
  <si>
    <t>Plusvalenza da alienazione di Fabbricati ad uso scolastico</t>
  </si>
  <si>
    <t>5.2.4.01.08.003</t>
  </si>
  <si>
    <t>Plusvalenza da alienazione di Fabbricati industriali e costruzioni leggere</t>
  </si>
  <si>
    <t>5.2.4.01.08.004</t>
  </si>
  <si>
    <t>Plusvalenza da alienazione di Fabbricati rurali</t>
  </si>
  <si>
    <t>5.2.4.01.08.005</t>
  </si>
  <si>
    <t>Plusvalenza da alienazione di Fabbricati Ospedalieri e altre strutture sanitarie</t>
  </si>
  <si>
    <t>5.2.4.01.08.007</t>
  </si>
  <si>
    <t>Plusvalenza da alienazione di Infrastrutture telematiche</t>
  </si>
  <si>
    <t>5.2.4.01.08.009</t>
  </si>
  <si>
    <t>Plusvalenza da alienazione di Infrastrutture idrauliche</t>
  </si>
  <si>
    <t>5.2.4.01.08.010</t>
  </si>
  <si>
    <t>Plusvalenza da alienazione di Infrastrutture portuali e aeroportuali</t>
  </si>
  <si>
    <t>5.2.4.01.08.011</t>
  </si>
  <si>
    <t>Plusvalenza da alienazione di Infrastrutture stradali</t>
  </si>
  <si>
    <t>5.2.4.01.08.012</t>
  </si>
  <si>
    <t>Plusvalenza da alienazione di Altre vie di comunicazione</t>
  </si>
  <si>
    <t>5.2.4.01.08.013</t>
  </si>
  <si>
    <t>Plusvalenza da alienazione di Opere per la sistemazione del suolo</t>
  </si>
  <si>
    <t>5.2.4.01.08.014</t>
  </si>
  <si>
    <t>Plusvalenza da alienazione di Impianti sportivi</t>
  </si>
  <si>
    <t>5.2.4.01.08.015</t>
  </si>
  <si>
    <t>Plusvalenza da alienazione di Fabbricati destinati ad asili nido</t>
  </si>
  <si>
    <t>5.2.4.01.08.016</t>
  </si>
  <si>
    <t>Plusvalenze da alienazione di Fabbricati ad uso strumentale</t>
  </si>
  <si>
    <t>5.2.4.01.08.017</t>
  </si>
  <si>
    <t>Plusvalenza da alienazione di Altre entrate da Plusvalenza da alienazione beni immobili n.a.c.</t>
  </si>
  <si>
    <t>5.2.4.01.08.999</t>
  </si>
  <si>
    <t>Plusvalenze da alienazione di Oggetti di valore</t>
  </si>
  <si>
    <t>5.2.4.01.09</t>
  </si>
  <si>
    <t>Plusvalenza da alienazione di Oggetti di valore</t>
  </si>
  <si>
    <t>5.2.4.01.09.001</t>
  </si>
  <si>
    <t>Plusvalenze da alienazione di diritti reali</t>
  </si>
  <si>
    <t>5.2.4.01.10</t>
  </si>
  <si>
    <t>Plusvalenza da alienazione di diritti reali</t>
  </si>
  <si>
    <t>5.2.4.01.10.001</t>
  </si>
  <si>
    <t>Plusvalenze da alienazione di Altri beni materiali</t>
  </si>
  <si>
    <t>5.2.4.01.99</t>
  </si>
  <si>
    <t>Plusvalenza da alienazione di Materiale bibliografico</t>
  </si>
  <si>
    <t>5.2.4.01.99.001</t>
  </si>
  <si>
    <t>Plusvalenza da alienazione di Strumenti musicali</t>
  </si>
  <si>
    <t>5.2.4.01.99.002</t>
  </si>
  <si>
    <t>Plusvalenza da alienazione di beni materiali n.a.c.</t>
  </si>
  <si>
    <t>5.2.4.01.99.999</t>
  </si>
  <si>
    <t>Plusvalenza da alienazione di Terreni e beni materiali non prodotti</t>
  </si>
  <si>
    <t>5.2.4.02</t>
  </si>
  <si>
    <t>Plusvalenze da alienazione di Terreni</t>
  </si>
  <si>
    <t>5.2.4.02.01</t>
  </si>
  <si>
    <t>Plusvalenza da cessione di Terreni agricoli</t>
  </si>
  <si>
    <t>5.2.4.02.01.001</t>
  </si>
  <si>
    <t>Plusvalenza da cessione di Terreni edificabili</t>
  </si>
  <si>
    <t>5.2.4.02.01.002</t>
  </si>
  <si>
    <t>Plusvalenza da cessione di terreni n.a.c.</t>
  </si>
  <si>
    <t>5.2.4.02.01.999</t>
  </si>
  <si>
    <t>Plusvalenze da alienazione di Beni del demanio naturale</t>
  </si>
  <si>
    <t>5.2.4.02.02</t>
  </si>
  <si>
    <t>Plusvalenza da cessione di beni del Demanio marittimo</t>
  </si>
  <si>
    <t>5.2.4.02.02.001</t>
  </si>
  <si>
    <t>Plusvalenza da cessione di beni del Demanio idrico</t>
  </si>
  <si>
    <t>5.2.4.02.02.002</t>
  </si>
  <si>
    <t>Plusvalenza da cessione di beni del patrimonio faunistico</t>
  </si>
  <si>
    <t>5.2.4.02.02.003</t>
  </si>
  <si>
    <t>Plusvalenza da cessione di beni del patrimonio floreale</t>
  </si>
  <si>
    <t>5.2.4.02.02.004</t>
  </si>
  <si>
    <t>Plusvalenza da alienazione di beni immateriali</t>
  </si>
  <si>
    <t>5.2.4.03</t>
  </si>
  <si>
    <t>Plusvalenze da alienazione di software</t>
  </si>
  <si>
    <t>5.2.4.03.01</t>
  </si>
  <si>
    <t>Plusvalenza da Alienazione di software</t>
  </si>
  <si>
    <t>5.2.4.03.01.001</t>
  </si>
  <si>
    <t>Plusvalenze da alienazione di Brevetti</t>
  </si>
  <si>
    <t>5.2.4.03.02</t>
  </si>
  <si>
    <t>Plusvalenza da alienazione di Brevetti</t>
  </si>
  <si>
    <t>5.2.4.03.02.001</t>
  </si>
  <si>
    <t>Plusvalenze da alienazione di Opere dell'ingegno e Diritti d'autore</t>
  </si>
  <si>
    <t>5.2.4.03.03</t>
  </si>
  <si>
    <t>Plusvalenza da alienazione di Opere dell'ingegno e Diritti d'autore</t>
  </si>
  <si>
    <t>5.2.4.03.03.001</t>
  </si>
  <si>
    <t>Plusvalenze da alienazione di altri beni immateriali n.a.c.</t>
  </si>
  <si>
    <t>5.2.4.03.99</t>
  </si>
  <si>
    <t>Plusvalenza da alienazione di altri beni immateriali n.a.c.</t>
  </si>
  <si>
    <t>5.2.4.03.99.001</t>
  </si>
  <si>
    <t>Plusvalenze da alienazione di azioni e partecipazioni e conferimenti di capitale</t>
  </si>
  <si>
    <t>5.2.4.04</t>
  </si>
  <si>
    <t>Plusvalenze da alienazione di partecipazioni, azioni e conferimenti di capitale in imprese incluse nelle amministrazioni centrali</t>
  </si>
  <si>
    <t>5.2.4.04.01</t>
  </si>
  <si>
    <t>Plusvalenze da Alienazione di partecipazioni in imprese controllate incluse nelle Amministrazioni Centrali</t>
  </si>
  <si>
    <t>5.2.4.04.01.001</t>
  </si>
  <si>
    <t>Plusvalenze da Alienazione di partecipazioni in altre imprese partecipate incluse nelle Amministrazioni Centrali</t>
  </si>
  <si>
    <t>5.2.4.04.01.002</t>
  </si>
  <si>
    <t>Plusvalenze da Alienazione di partecipazioni in altre imprese incluse nelle Amministrazioni Centrali</t>
  </si>
  <si>
    <t>5.2.4.04.01.003</t>
  </si>
  <si>
    <t>Plusvalenze da alienazione di partecipazioni, azioni e conferimenti di capitale in imprese incluse nelle amministrazioni locali</t>
  </si>
  <si>
    <t>5.2.4.04.02</t>
  </si>
  <si>
    <t>Plusvalenze da Alienazione di partecipazioni in imprese controllate incluse nelle Amministrazioni Locali</t>
  </si>
  <si>
    <t>5.2.4.04.02.001</t>
  </si>
  <si>
    <t>Plusvalenze da Alienazione di partecipazioni in altre imprese partecipate incluse nelle Amministrazioni Locali</t>
  </si>
  <si>
    <t>5.2.4.04.02.002</t>
  </si>
  <si>
    <t>Plusvalenze da Alienazione di partecipazioni in altre imprese incluse nelle Amministrazioni Locali</t>
  </si>
  <si>
    <t>5.2.4.04.02.003</t>
  </si>
  <si>
    <t>Plusvalenze da alienazione di partecipazioni, azioni e conferimenti di capitale in altre imprese</t>
  </si>
  <si>
    <t>5.2.4.04.03</t>
  </si>
  <si>
    <t>Plusvalenze da Alienazione di partecipazioni in imprese controllate</t>
  </si>
  <si>
    <t>5.2.4.04.03.001</t>
  </si>
  <si>
    <t>Plusvalenze da Alienazione di partecipazioni in altre imprese partecipate</t>
  </si>
  <si>
    <t>5.2.4.04.03.002</t>
  </si>
  <si>
    <t>Plusvalenze da Alienazione di partecipazioni in altre imprese</t>
  </si>
  <si>
    <t>5.2.4.04.03.003</t>
  </si>
  <si>
    <t>Plusvalenze da alienazione di partecipazioni, azioni e conferimenti di capitale in Istituzioni sociali private - ISP</t>
  </si>
  <si>
    <t>5.2.4.04.04</t>
  </si>
  <si>
    <t>Plusvalenze da Alienazione di partecipazioni in ISP controllate</t>
  </si>
  <si>
    <t>5.2.4.04.04.001</t>
  </si>
  <si>
    <t>Plusvalenze da Alienazione di partecipazioni in altre ISP</t>
  </si>
  <si>
    <t>5.2.4.04.04.002</t>
  </si>
  <si>
    <t>Plusvalenze da alienazione di partecipazioni in PA incluse nelle Amministrazioni locali</t>
  </si>
  <si>
    <t>5.2.4.04.05</t>
  </si>
  <si>
    <t>Plusvalenze da alienazione di partecipazioni in PA controllate incluse nelle Amministrazioni locali</t>
  </si>
  <si>
    <t>5.2.4.04.05.001</t>
  </si>
  <si>
    <t>Plusvalenze da alienazione di partecipazioni in PA partecipate incluse nelle Amministrazioni locali</t>
  </si>
  <si>
    <t>5.2.4.04.05.002</t>
  </si>
  <si>
    <t>Plusvalenze da alienazione di partecipazioni in altre PA incluse nelle Amministrazioni locali</t>
  </si>
  <si>
    <t>5.2.4.04.05.003</t>
  </si>
  <si>
    <t>Plusvalenze da alienazione di quote di fondi comuni di investimento</t>
  </si>
  <si>
    <t>5.2.4.05</t>
  </si>
  <si>
    <t>Plusvalenze da alienazione di quote di fondi immobiliari</t>
  </si>
  <si>
    <t>5.2.4.05.01</t>
  </si>
  <si>
    <t>5.2.4.05.01.001</t>
  </si>
  <si>
    <t>Plusvalenze da alienazione di quote di altri fondi comuni di investimento</t>
  </si>
  <si>
    <t>5.2.4.05.02</t>
  </si>
  <si>
    <t>5.2.4.05.02.001</t>
  </si>
  <si>
    <t>Plusvalenze da alienazione di titoli obbligazionari a breve termine</t>
  </si>
  <si>
    <t>5.2.4.06</t>
  </si>
  <si>
    <t>Plusvalenze da alienazione di titoli obbligazionari a breve termine emessi da Amministrazioni pubbliche</t>
  </si>
  <si>
    <t>5.2.4.06.01</t>
  </si>
  <si>
    <t>Plusvalenze da Alienazione di titoli obbligazionari a breve termine emessi da Amministrazioni Centrali</t>
  </si>
  <si>
    <t>5.2.4.06.01.001</t>
  </si>
  <si>
    <t>Plusvalenze da Alienazione di titoli obbligazionari a breve termine emessi da Amministrazioni Locali</t>
  </si>
  <si>
    <t>5.2.4.06.01.002</t>
  </si>
  <si>
    <t>Plusvalenze da alienazione di titoli obbligazionari a breve termine emessi da altri soggetti</t>
  </si>
  <si>
    <t>5.2.4.06.02</t>
  </si>
  <si>
    <t>Plusvalenze da Alienazione di titoli obbligazionari a breve termine emessi da altri soggetti residenti</t>
  </si>
  <si>
    <t>5.2.4.06.02.001</t>
  </si>
  <si>
    <t>Plusvalenze da Alienazione di titoli obbligazionari a breve termine emessi da soggetti non residenti</t>
  </si>
  <si>
    <t>5.2.4.06.02.002</t>
  </si>
  <si>
    <t>Plusvalenze da alienazione di titoli obbligazionari a medio-lungo termine</t>
  </si>
  <si>
    <t>5.2.4.07</t>
  </si>
  <si>
    <t>Plusvalenze da alienazione di titoli obbligazionari a medio-lungo termine emessi da Amministrazioni pubbliche</t>
  </si>
  <si>
    <t>5.2.4.07.01</t>
  </si>
  <si>
    <t>Plusvalenze da Alienazione di titoli obbligazionari a medio-lungo termine emessi da Amministrazioni Centrali</t>
  </si>
  <si>
    <t>5.2.4.07.01.001</t>
  </si>
  <si>
    <t>Plusvalenze da Alienazione di titoli obbligazionari a medio-lungo termine emessi da Amministrazioni Locali</t>
  </si>
  <si>
    <t>5.2.4.07.01.002</t>
  </si>
  <si>
    <t>Plusvalenze da alienazione di titoli obbligazionari a medio-lungo termine emessi da altri soggetti</t>
  </si>
  <si>
    <t>5.2.4.07.02</t>
  </si>
  <si>
    <t>Plusvalenze da Alienazione di titoli obbligazionari a medio-lungo termine emessi da altri soggetti residenti</t>
  </si>
  <si>
    <t>5.2.4.07.02.001</t>
  </si>
  <si>
    <t>Plusvalenze da Alienazione di titoli obbligazionari a medio-lungo termine emessi da soggetti non residenti</t>
  </si>
  <si>
    <t>5.2.4.07.02.002</t>
  </si>
  <si>
    <t>Altri proventi straordinari</t>
  </si>
  <si>
    <t>5.2.9</t>
  </si>
  <si>
    <t>Entrate derivanti da conferimento immobili a fondi immobiliari</t>
  </si>
  <si>
    <t>5.2.9.01</t>
  </si>
  <si>
    <t>5.2.9.01.01</t>
  </si>
  <si>
    <t>5.2.9.01.01.001</t>
  </si>
  <si>
    <t>10.1.2.0.0</t>
  </si>
  <si>
    <t>Permessi di costruire</t>
  </si>
  <si>
    <t>5.2.9.02</t>
  </si>
  <si>
    <t>5.2.9.02.01</t>
  </si>
  <si>
    <t>5.2.9.02.01.001</t>
  </si>
  <si>
    <t>Altri proventi straordinari n.a.c.</t>
  </si>
  <si>
    <t>5.2.9.99</t>
  </si>
  <si>
    <t>5.2.9.99.99</t>
  </si>
  <si>
    <t>5.2.9.99.99.999</t>
  </si>
  <si>
    <r>
      <t xml:space="preserve">PIANO DEI CONTI INTEGRATO per le amministrazioni  territoriali ex Dlgs 118 del 2011
(aggiornamento del 2023)
</t>
    </r>
    <r>
      <rPr>
        <b/>
        <sz val="20"/>
        <rFont val="Calibri"/>
        <family val="2"/>
        <scheme val="minor"/>
      </rPr>
      <t>Allegato n. 6/3 al D.Lgs 118/2011 - PIANO PATRIMONIALE</t>
    </r>
  </si>
  <si>
    <t>Attivo</t>
  </si>
  <si>
    <t>Crediti verso soci e partecipanti</t>
  </si>
  <si>
    <t>Crediti verso i soci per versamenti ancora dovuti</t>
  </si>
  <si>
    <t>1.1.1.01.01</t>
  </si>
  <si>
    <t>1.1.1.01.01.01</t>
  </si>
  <si>
    <t>VII</t>
  </si>
  <si>
    <t>1.1.1.01.01.01.001</t>
  </si>
  <si>
    <t>2.3.2.0.0</t>
  </si>
  <si>
    <t>Crediti verso Amministrazioni per versamenti di fondo di dotazione ancora dovuti</t>
  </si>
  <si>
    <t>1.1.2</t>
  </si>
  <si>
    <t>1.1.2.01</t>
  </si>
  <si>
    <t>1.1.2.01.01</t>
  </si>
  <si>
    <t>1.1.2.01.01.01</t>
  </si>
  <si>
    <t>1.1.2.01.01.01.001</t>
  </si>
  <si>
    <t>Immobilizzazioni</t>
  </si>
  <si>
    <t>Immobilizzazioni immateriali</t>
  </si>
  <si>
    <t>Costi di impianto e di ampliamento</t>
  </si>
  <si>
    <t>1.2.1.01.01.01</t>
  </si>
  <si>
    <t>1.2.1.01.01.01.001</t>
  </si>
  <si>
    <t>Costi di ricerca, sviluppo e pubblicità</t>
  </si>
  <si>
    <t>1.2.1.02</t>
  </si>
  <si>
    <t>Costi di ricerca e sviluppo</t>
  </si>
  <si>
    <t>1.2.1.02.01</t>
  </si>
  <si>
    <t>1.2.1.02.01.01</t>
  </si>
  <si>
    <t>1.2.1.02.01.01.001</t>
  </si>
  <si>
    <t>Costi di pubblicità</t>
  </si>
  <si>
    <t>1.2.1.02.02</t>
  </si>
  <si>
    <t>1.2.1.02.02.01</t>
  </si>
  <si>
    <t>1.2.1.02.02.01.001</t>
  </si>
  <si>
    <t>Diritti di brevetto, utilizzazione di opere dell'ingegno e software</t>
  </si>
  <si>
    <t>1.2.1.03</t>
  </si>
  <si>
    <t>Brevetti</t>
  </si>
  <si>
    <t>1.2.1.03.01</t>
  </si>
  <si>
    <t>1.2.1.03.01.01</t>
  </si>
  <si>
    <t>1.2.1.03.01.01.001</t>
  </si>
  <si>
    <t>1.1.1.3.0</t>
  </si>
  <si>
    <t>Brevetti in leasing finanziario</t>
  </si>
  <si>
    <t>1.2.1.03.02</t>
  </si>
  <si>
    <t>Brevetti acquisiti mediante operazioni di leasing finanziario</t>
  </si>
  <si>
    <t>1.2.1.03.02.01</t>
  </si>
  <si>
    <t>1.2.1.03.02.01.001</t>
  </si>
  <si>
    <t>1.1.1.1.0</t>
  </si>
  <si>
    <t>Opere dell'ingegno e Diritti d'autore</t>
  </si>
  <si>
    <t>1.2.1.03.03</t>
  </si>
  <si>
    <t>1.2.1.03.03.01</t>
  </si>
  <si>
    <t>1.2.1.03.03.01.001</t>
  </si>
  <si>
    <t>Opere dell'ingegno e Diritti d'autore in leasing finanziario</t>
  </si>
  <si>
    <t>1.2.1.03.04</t>
  </si>
  <si>
    <t>Opere dell'ingegno e Diritti d'autore acquisiti mediante operazioni di leasing finanziario</t>
  </si>
  <si>
    <t>1.2.1.03.04.01</t>
  </si>
  <si>
    <t>1.2.1.03.04.01.001</t>
  </si>
  <si>
    <t>Sviluppo software e manutenzione evolutiva</t>
  </si>
  <si>
    <t>1.2.1.03.05</t>
  </si>
  <si>
    <t>1.2.1.03.05.01</t>
  </si>
  <si>
    <t>1.2.1.03.05.01.001</t>
  </si>
  <si>
    <t>Software acquistato in leasing finanziario</t>
  </si>
  <si>
    <t>1.2.1.03.06</t>
  </si>
  <si>
    <t>Software acquisito mediante operazioni di leasing finanziario</t>
  </si>
  <si>
    <t>1.2.1.03.06.01</t>
  </si>
  <si>
    <t>1.2.1.03.06.01.001</t>
  </si>
  <si>
    <t>Acquisto software</t>
  </si>
  <si>
    <t>1.2.1.03.07</t>
  </si>
  <si>
    <t>1.2.1.03.07.01</t>
  </si>
  <si>
    <t>1.2.1.03.07.01.001</t>
  </si>
  <si>
    <t>Concessioni, licenze, marchi e diritti simili</t>
  </si>
  <si>
    <t>1.2.1.04</t>
  </si>
  <si>
    <t>1.2.1.04.01</t>
  </si>
  <si>
    <t>1.2.1.04.01.01</t>
  </si>
  <si>
    <t>1.2.1.04.01.01.001</t>
  </si>
  <si>
    <t>1.1.2.3.0</t>
  </si>
  <si>
    <t>Avviamento</t>
  </si>
  <si>
    <t>1.2.1.05</t>
  </si>
  <si>
    <t>1.2.1.05.01</t>
  </si>
  <si>
    <t>1.2.1.05.01.01</t>
  </si>
  <si>
    <t>1.2.1.05.01.01.001</t>
  </si>
  <si>
    <t>1.1.4.3.0</t>
  </si>
  <si>
    <t>Immobilizzazioni immateriali in corso e acconti</t>
  </si>
  <si>
    <t>1.2.1.06</t>
  </si>
  <si>
    <t>Acconti per realizzazione beni immateriali</t>
  </si>
  <si>
    <t>1.2.1.06.01</t>
  </si>
  <si>
    <t>1.2.1.06.01.01</t>
  </si>
  <si>
    <t>1.2.1.06.01.01.001</t>
  </si>
  <si>
    <t>1.1.5.0.0</t>
  </si>
  <si>
    <t>Software</t>
  </si>
  <si>
    <t>1.2.1.06.02</t>
  </si>
  <si>
    <t>1.2.1.06.02.01</t>
  </si>
  <si>
    <t>1.2.1.06.02.01.001</t>
  </si>
  <si>
    <t>Altre opere immateriali</t>
  </si>
  <si>
    <t>1.2.1.06.99</t>
  </si>
  <si>
    <t>1.2.1.06.99.01</t>
  </si>
  <si>
    <t>1.2.1.06.99.01.001</t>
  </si>
  <si>
    <t>1.1.6.3.0</t>
  </si>
  <si>
    <t>Manutenzione straordinaria su beni di terzi</t>
  </si>
  <si>
    <t>1.2.1.07</t>
  </si>
  <si>
    <t>Manutenzione straordinaria su beni  di terzi</t>
  </si>
  <si>
    <t>1.2.1.07.01</t>
  </si>
  <si>
    <t>1.2.1.07.01.01</t>
  </si>
  <si>
    <t>Manutenzione straordinaria su beni demaniali di terzi</t>
  </si>
  <si>
    <t>1.2.1.07.01.01.001</t>
  </si>
  <si>
    <t>Manutenzione straordinaria su altri beni di terzi</t>
  </si>
  <si>
    <t>1.2.1.07.01.01.999</t>
  </si>
  <si>
    <t>Altre immobilizzazioni immateriali</t>
  </si>
  <si>
    <t>1.2.1.99</t>
  </si>
  <si>
    <t>Altre immobilizzazioni immateriali n.a.c.</t>
  </si>
  <si>
    <t>1.2.1.99.01</t>
  </si>
  <si>
    <t>1.2.1.99.01.01</t>
  </si>
  <si>
    <t>1.2.1.99.01.01.001</t>
  </si>
  <si>
    <t>Altre immobilizzazioni immateriali n.a.c. acquisite mediante operazioni di leasing finanziario</t>
  </si>
  <si>
    <t>1.2.1.99.01.02</t>
  </si>
  <si>
    <t>1.2.1.99.01.02.001</t>
  </si>
  <si>
    <t>1.1.6.1.0</t>
  </si>
  <si>
    <t>Immobilizzazioni materiali</t>
  </si>
  <si>
    <t>Beni demaniali</t>
  </si>
  <si>
    <t>Infrastrutture demaniali</t>
  </si>
  <si>
    <t>1.2.2.01.01.01</t>
  </si>
  <si>
    <t>1.2.2.01.01.01.001</t>
  </si>
  <si>
    <t>1.2.1.13.6</t>
  </si>
  <si>
    <t>Altri beni immobili demaniali</t>
  </si>
  <si>
    <t>1.2.2.01.02.01</t>
  </si>
  <si>
    <t>1.2.2.01.02.01.001</t>
  </si>
  <si>
    <t>Terreni demaniali</t>
  </si>
  <si>
    <t>1.2.2.01.03.01</t>
  </si>
  <si>
    <t>1.2.2.01.03.01.001</t>
  </si>
  <si>
    <t>1.2.1.1.2</t>
  </si>
  <si>
    <t>Altri beni demaniali</t>
  </si>
  <si>
    <t>1.2.2.01.99.01</t>
  </si>
  <si>
    <t>1.2.2.01.99.01.001</t>
  </si>
  <si>
    <t>Immobilizzazioni materiali non demaniali</t>
  </si>
  <si>
    <t>1.2.2.02</t>
  </si>
  <si>
    <t>Mezzi di trasporto ad uso civile, di sicurezza e ordine pubblico</t>
  </si>
  <si>
    <t>1.2.2.02.01</t>
  </si>
  <si>
    <t>Mezzi di trasporto stradali</t>
  </si>
  <si>
    <t>1.2.2.02.01.01</t>
  </si>
  <si>
    <t>1.2.2.02.01.01.001</t>
  </si>
  <si>
    <t>1.2.2.6.2</t>
  </si>
  <si>
    <t>Mezzi di trasporto aerei</t>
  </si>
  <si>
    <t>1.2.2.02.01.02</t>
  </si>
  <si>
    <t>1.2.2.02.01.02.001</t>
  </si>
  <si>
    <t>Mezzi di trasporto per vie d'acqua</t>
  </si>
  <si>
    <t>1.2.2.02.01.03</t>
  </si>
  <si>
    <t>1.2.2.02.01.03.001</t>
  </si>
  <si>
    <t>Mezzi di trasporto ad uso civile, di sicurezza e ordine pubblico n.a.c.</t>
  </si>
  <si>
    <t>1.2.2.02.01.99</t>
  </si>
  <si>
    <t>1.2.2.02.01.99.999</t>
  </si>
  <si>
    <t>Mobili e arredi</t>
  </si>
  <si>
    <t>1.2.2.02.03</t>
  </si>
  <si>
    <t>Mobili e arredi per ufficio</t>
  </si>
  <si>
    <t>1.2.2.02.03.01</t>
  </si>
  <si>
    <t>1.2.2.02.03.01.001</t>
  </si>
  <si>
    <t>1.2.2.2.2</t>
  </si>
  <si>
    <t>Mobili e arredi per alloggi e pertinenze</t>
  </si>
  <si>
    <t>1.2.2.02.03.02</t>
  </si>
  <si>
    <t>1.2.2.02.03.02.001</t>
  </si>
  <si>
    <t>1.2.3.8.2</t>
  </si>
  <si>
    <t>Mobili e arredi per laboratori</t>
  </si>
  <si>
    <t>1.2.2.02.03.03</t>
  </si>
  <si>
    <t>1.2.2.02.03.03.001</t>
  </si>
  <si>
    <t>Mobili e arredi n.a.c.</t>
  </si>
  <si>
    <t>1.2.2.02.03.99</t>
  </si>
  <si>
    <t>1.2.2.02.03.99.001</t>
  </si>
  <si>
    <t>Impianti e macchinari</t>
  </si>
  <si>
    <t>1.2.2.02.04</t>
  </si>
  <si>
    <t>Macchinari</t>
  </si>
  <si>
    <t>1.2.2.02.04.01</t>
  </si>
  <si>
    <t>1.2.2.02.04.01.001</t>
  </si>
  <si>
    <t>1.2.3.4.2</t>
  </si>
  <si>
    <t>Impianti</t>
  </si>
  <si>
    <t>1.2.2.02.04.99</t>
  </si>
  <si>
    <t>1.2.2.02.04.99.001</t>
  </si>
  <si>
    <t>Attrezzature</t>
  </si>
  <si>
    <t>1.2.2.02.05</t>
  </si>
  <si>
    <t>Attrezzature scientifiche</t>
  </si>
  <si>
    <t>1.2.2.02.05.01</t>
  </si>
  <si>
    <t>1.2.2.02.05.01.001</t>
  </si>
  <si>
    <t>1.2.3.5.2</t>
  </si>
  <si>
    <t>Attrezzature sanitarie</t>
  </si>
  <si>
    <t>1.2.2.02.05.02</t>
  </si>
  <si>
    <t>1.2.2.02.05.02.001</t>
  </si>
  <si>
    <t>1.2.2.5.2</t>
  </si>
  <si>
    <t>Attrezzature n.a.c.</t>
  </si>
  <si>
    <t>1.2.2.02.05.99</t>
  </si>
  <si>
    <t>1.2.2.02.05.99.999</t>
  </si>
  <si>
    <t xml:space="preserve">Macchine per ufficio </t>
  </si>
  <si>
    <t>1.2.2.02.06</t>
  </si>
  <si>
    <t>Macchine per ufficio</t>
  </si>
  <si>
    <t>1.2.2.02.06.01</t>
  </si>
  <si>
    <t>1.2.2.02.06.01.001</t>
  </si>
  <si>
    <t>1.2.3.7.2</t>
  </si>
  <si>
    <t>Hardware</t>
  </si>
  <si>
    <t>1.2.2.02.07</t>
  </si>
  <si>
    <t>Server</t>
  </si>
  <si>
    <t>1.2.2.02.07.01</t>
  </si>
  <si>
    <t>1.2.2.02.07.01.001</t>
  </si>
  <si>
    <t>Postazioni di lavoro</t>
  </si>
  <si>
    <t>1.2.2.02.07.02</t>
  </si>
  <si>
    <t>1.2.2.02.07.02.001</t>
  </si>
  <si>
    <t>Periferiche</t>
  </si>
  <si>
    <t>1.2.2.02.07.03</t>
  </si>
  <si>
    <t>1.2.2.02.07.03.001</t>
  </si>
  <si>
    <t>Apparati di telecomunicazione</t>
  </si>
  <si>
    <t>1.2.2.02.07.04</t>
  </si>
  <si>
    <t>1.2.2.02.07.04.001</t>
  </si>
  <si>
    <t>Tablet e dispositivi di telefonia fissa e mobile</t>
  </si>
  <si>
    <t>1.2.2.02.07.05</t>
  </si>
  <si>
    <t>1.2.2.02.07.05.001</t>
  </si>
  <si>
    <t>Hardware n.a.c.</t>
  </si>
  <si>
    <t>1.2.2.02.07.99</t>
  </si>
  <si>
    <t>1.2.2.02.07.99.999</t>
  </si>
  <si>
    <t>Armi</t>
  </si>
  <si>
    <t>1.2.2.02.08</t>
  </si>
  <si>
    <t>Armi leggere ad uso civile e per ordine pubblico e sicurezza</t>
  </si>
  <si>
    <t>1.2.2.02.08.01</t>
  </si>
  <si>
    <t>1.2.2.02.08.01.001</t>
  </si>
  <si>
    <t>1.2.2.10.2</t>
  </si>
  <si>
    <t>Armi n.a.c.</t>
  </si>
  <si>
    <t>1.2.2.02.08.99</t>
  </si>
  <si>
    <t>1.2.2.02.08.99.999</t>
  </si>
  <si>
    <t>Beni immobili</t>
  </si>
  <si>
    <t>1.2.2.02.09</t>
  </si>
  <si>
    <t>Fabbricati ad uso abitativo</t>
  </si>
  <si>
    <t>1.2.2.02.09.01</t>
  </si>
  <si>
    <t>1.2.2.02.09.01.001</t>
  </si>
  <si>
    <t>1.2.3.3.2</t>
  </si>
  <si>
    <t>Fabbricati ad uso commerciale</t>
  </si>
  <si>
    <t>1.2.2.02.09.02</t>
  </si>
  <si>
    <r>
      <t>Fabbricati ad uso commerciale</t>
    </r>
    <r>
      <rPr>
        <strike/>
        <sz val="8"/>
        <rFont val="Arial"/>
        <family val="2"/>
      </rPr>
      <t xml:space="preserve"> </t>
    </r>
  </si>
  <si>
    <t>1.2.2.02.09.02.001</t>
  </si>
  <si>
    <t>Fabbricati ad uso scolastico</t>
  </si>
  <si>
    <t>1.2.2.02.09.03</t>
  </si>
  <si>
    <t>1.2.2.02.09.03.001</t>
  </si>
  <si>
    <t>1.2.2.3.2</t>
  </si>
  <si>
    <t>Fabbricati industriali e costruzioni leggere</t>
  </si>
  <si>
    <t>1.2.2.02.09.04</t>
  </si>
  <si>
    <t>1.2.2.02.09.04.001</t>
  </si>
  <si>
    <t>Fabbricati rurali</t>
  </si>
  <si>
    <t>1.2.2.02.09.05</t>
  </si>
  <si>
    <t>1.2.2.02.09.05.001</t>
  </si>
  <si>
    <t>Fabbricati Ospedalieri e altre strutture sanitarie</t>
  </si>
  <si>
    <t>1.2.2.02.09.07</t>
  </si>
  <si>
    <t>1.2.2.02.09.07.001</t>
  </si>
  <si>
    <t>Opere destinate al culto</t>
  </si>
  <si>
    <t>1.2.2.02.09.08</t>
  </si>
  <si>
    <t>1.2.2.02.09.08.001</t>
  </si>
  <si>
    <t>1.2.2.13.2</t>
  </si>
  <si>
    <t>Infrastrutture telematiche</t>
  </si>
  <si>
    <t>1.2.2.02.09.09</t>
  </si>
  <si>
    <t>1.2.2.02.09.09.001</t>
  </si>
  <si>
    <t>Infrastrutture idrauliche</t>
  </si>
  <si>
    <t>1.2.2.02.09.10</t>
  </si>
  <si>
    <t>1.2.2.02.09.10.001</t>
  </si>
  <si>
    <t>1.2.1.8.2</t>
  </si>
  <si>
    <t>Infrastrutture portuali e aeroportuali</t>
  </si>
  <si>
    <t>1.2.2.02.09.11</t>
  </si>
  <si>
    <t>1.2.2.02.09.11.001</t>
  </si>
  <si>
    <t>1.2.1.6.2</t>
  </si>
  <si>
    <t>Altre vie di comunicazione</t>
  </si>
  <si>
    <t>1.2.2.02.09.13</t>
  </si>
  <si>
    <t>1.2.2.02.09.13.001</t>
  </si>
  <si>
    <t>Opere per la sistemazione del suolo</t>
  </si>
  <si>
    <t>1.2.2.02.09.14</t>
  </si>
  <si>
    <t>1.2.2.02.09.14.001</t>
  </si>
  <si>
    <t>Impianti sportivi</t>
  </si>
  <si>
    <t>1.2.2.02.09.16</t>
  </si>
  <si>
    <t>1.2.2.02.09.16.001</t>
  </si>
  <si>
    <t>Fabbricati destinati ad asili nido</t>
  </si>
  <si>
    <t>1.2.2.02.09.17</t>
  </si>
  <si>
    <t>1.2.2.02.09.17.001</t>
  </si>
  <si>
    <t>Musei, teatri e biblioteche</t>
  </si>
  <si>
    <t>1.2.2.02.09.18</t>
  </si>
  <si>
    <t>1.2.2.02.09.18.001</t>
  </si>
  <si>
    <t xml:space="preserve">Fabbricati ad uso strumentale </t>
  </si>
  <si>
    <t>1.2.2.02.09.19</t>
  </si>
  <si>
    <t>Fabbricati ad uso strumentale</t>
  </si>
  <si>
    <t>1.2.2.02.09.19.001</t>
  </si>
  <si>
    <t>Beni immobili n.a.c.</t>
  </si>
  <si>
    <t>1.2.2.02.09.99</t>
  </si>
  <si>
    <t>1.2.2.02.09.99.999</t>
  </si>
  <si>
    <t>Fabbricati destinati a sede di pubblici uffici o all'erogazione di servizi pubblici (non militari) non in concessione</t>
  </si>
  <si>
    <t>Beni immobili di valore culturale, storico ed artistico</t>
  </si>
  <si>
    <t>1.2.2.02.10</t>
  </si>
  <si>
    <t>Fabbricati ad uso abitativo di valore culturale, storico ed artistico</t>
  </si>
  <si>
    <t>1.2.2.02.10.01</t>
  </si>
  <si>
    <t>1.2.2.02.10.01.001</t>
  </si>
  <si>
    <t>1.2.1.9.2</t>
  </si>
  <si>
    <r>
      <t xml:space="preserve">Fabbricati ad uso commerciale </t>
    </r>
    <r>
      <rPr>
        <strike/>
        <sz val="11"/>
        <rFont val="Calibri"/>
        <family val="2"/>
        <scheme val="minor"/>
      </rPr>
      <t xml:space="preserve"> </t>
    </r>
    <r>
      <rPr>
        <sz val="11"/>
        <rFont val="Calibri"/>
        <family val="2"/>
        <scheme val="minor"/>
      </rPr>
      <t>di valore culturale, storico ed artistico</t>
    </r>
  </si>
  <si>
    <t>1.2.2.02.10.02</t>
  </si>
  <si>
    <r>
      <t>Fabbricati ad uso commerciale</t>
    </r>
    <r>
      <rPr>
        <strike/>
        <sz val="8"/>
        <rFont val="Arial"/>
        <family val="2"/>
      </rPr>
      <t xml:space="preserve"> </t>
    </r>
    <r>
      <rPr>
        <sz val="8"/>
        <rFont val="Arial"/>
        <family val="2"/>
      </rPr>
      <t>di valore culturale, storico ed artistico</t>
    </r>
  </si>
  <si>
    <t>1.2.2.02.10.02.001</t>
  </si>
  <si>
    <t>Fabbricati ad uso scolastico di valore culturale, storico ed artistico</t>
  </si>
  <si>
    <t>1.2.2.02.10.03</t>
  </si>
  <si>
    <t>1.2.2.02.10.03.001</t>
  </si>
  <si>
    <t>Opere destinate al culto di valore culturale, storico ed artistico</t>
  </si>
  <si>
    <t>1.2.2.02.10.04</t>
  </si>
  <si>
    <t>1.2.2.02.10.04.001</t>
  </si>
  <si>
    <t>Siti archeologici di valore culturale, storico ed artistico</t>
  </si>
  <si>
    <t>1.2.2.02.10.05</t>
  </si>
  <si>
    <t>1.2.2.02.10.05.001</t>
  </si>
  <si>
    <t>Cimiteri di valore culturale, storico ed artistico</t>
  </si>
  <si>
    <t>1.2.2.02.10.06</t>
  </si>
  <si>
    <t>1.2.2.02.10.06.001</t>
  </si>
  <si>
    <t>Impianti sportivi di valore culturale, storico ed artistico</t>
  </si>
  <si>
    <t>1.2.2.02.10.07</t>
  </si>
  <si>
    <t>1.2.2.02.10.07.001</t>
  </si>
  <si>
    <t>Musei, teatri e biblioteche di valore culturale, storico ed artistico</t>
  </si>
  <si>
    <t>1.2.2.02.10.08</t>
  </si>
  <si>
    <t>1.2.2.02.10.08.001</t>
  </si>
  <si>
    <t>Fabbricati ad uso strumentale di valore culturale, storico ed artistico</t>
  </si>
  <si>
    <t>1.2.2.02.10.09</t>
  </si>
  <si>
    <t>1.2.2.02.10.09.001</t>
  </si>
  <si>
    <t>Beni immobili di valore culturale, storico ed artistico n.a.c.</t>
  </si>
  <si>
    <t>1.2.2.02.10.99</t>
  </si>
  <si>
    <t>1.2.2.02.10.99.999</t>
  </si>
  <si>
    <t>Oggetti di valore</t>
  </si>
  <si>
    <t>1.2.2.02.11</t>
  </si>
  <si>
    <t>1.2.2.02.11.01</t>
  </si>
  <si>
    <t>1.2.2.02.11.01.001</t>
  </si>
  <si>
    <t>Altri beni materiali</t>
  </si>
  <si>
    <t>1.2.2.02.12</t>
  </si>
  <si>
    <t>Materiale bibliografico</t>
  </si>
  <si>
    <t>1.2.2.02.12.01</t>
  </si>
  <si>
    <t>1.2.2.02.12.01.001</t>
  </si>
  <si>
    <t>Strumenti musicali</t>
  </si>
  <si>
    <t>1.2.2.02.12.02</t>
  </si>
  <si>
    <t>1.2.2.02.12.02.001</t>
  </si>
  <si>
    <t>Altri beni materiali diversi</t>
  </si>
  <si>
    <t>1.2.2.02.12.99</t>
  </si>
  <si>
    <t>1.2.2.02.12.99.999</t>
  </si>
  <si>
    <t>Terreni</t>
  </si>
  <si>
    <t>1.2.2.02.13</t>
  </si>
  <si>
    <t>Terreni agricoli</t>
  </si>
  <si>
    <t>1.2.2.02.13.01</t>
  </si>
  <si>
    <t>1.2.2.02.13.01.001</t>
  </si>
  <si>
    <t>1.2.3.2.2</t>
  </si>
  <si>
    <t>Terreni edificabili</t>
  </si>
  <si>
    <t>1.2.2.02.13.02</t>
  </si>
  <si>
    <t>1.2.2.02.13.02.001</t>
  </si>
  <si>
    <t>Altri terreni n.a.c.</t>
  </si>
  <si>
    <t>1.2.2.02.13.99</t>
  </si>
  <si>
    <t>1.2.2.02.13.99.999</t>
  </si>
  <si>
    <t>Patrimonio naturale non prodotto</t>
  </si>
  <si>
    <t>1.2.2.03</t>
  </si>
  <si>
    <t>Demanio marittimo</t>
  </si>
  <si>
    <t>1.2.2.03.01</t>
  </si>
  <si>
    <t>1.2.2.03.01.01</t>
  </si>
  <si>
    <t>1.2.2.03.01.01.001</t>
  </si>
  <si>
    <t>1.2.1.13.2</t>
  </si>
  <si>
    <t>Demanio idrico</t>
  </si>
  <si>
    <t>1.2.2.03.02</t>
  </si>
  <si>
    <t>1.2.2.03.02.01</t>
  </si>
  <si>
    <t>1.2.2.03.02.01.001</t>
  </si>
  <si>
    <t>1.2.1.13.4</t>
  </si>
  <si>
    <t>Foreste</t>
  </si>
  <si>
    <t>1.2.2.03.03</t>
  </si>
  <si>
    <t>1.2.2.03.03.01</t>
  </si>
  <si>
    <t>1.2.2.03.03.01.001</t>
  </si>
  <si>
    <t>1.2.2.12.2</t>
  </si>
  <si>
    <t>Giacimenti</t>
  </si>
  <si>
    <t>1.2.2.03.04</t>
  </si>
  <si>
    <t>1.2.2.03.04.01</t>
  </si>
  <si>
    <t>1.2.2.03.04.01.001</t>
  </si>
  <si>
    <t>1.2.2.8.2</t>
  </si>
  <si>
    <t>Fauna</t>
  </si>
  <si>
    <t>1.2.2.03.05</t>
  </si>
  <si>
    <t>1.2.2.03.05.01</t>
  </si>
  <si>
    <t>1.2.2.03.05.01.001</t>
  </si>
  <si>
    <t>1.2.3.9.2</t>
  </si>
  <si>
    <t>Flora</t>
  </si>
  <si>
    <t>1.2.2.03.06</t>
  </si>
  <si>
    <t>1.2.2.03.06.01</t>
  </si>
  <si>
    <t>1.2.2.03.06.01.001</t>
  </si>
  <si>
    <t>Immobilizzazioni materiali in corso</t>
  </si>
  <si>
    <t>1.2.2.04</t>
  </si>
  <si>
    <t>Acconti per realizzazione di immobilizzazioni materiali</t>
  </si>
  <si>
    <t>1.2.2.04.01</t>
  </si>
  <si>
    <t>1.2.2.04.01.01</t>
  </si>
  <si>
    <t>1.2.2.04.01.01.001</t>
  </si>
  <si>
    <t>1.2.4.0.0</t>
  </si>
  <si>
    <t>Immobilizzazioni materiali in costruzione</t>
  </si>
  <si>
    <t>1.2.2.04.02</t>
  </si>
  <si>
    <t>1.2.2.04.02.01</t>
  </si>
  <si>
    <t>1.2.2.04.02.01.001</t>
  </si>
  <si>
    <t>Immobilizzazioni materiali acquistite mediante leasing finanziario</t>
  </si>
  <si>
    <t>1.2.2.05</t>
  </si>
  <si>
    <t>Mezzi di trasporto ad uso civile, di sicurezza e ordine pubblico acquisiti mediante operazioni di leasing finanziario</t>
  </si>
  <si>
    <t>1.2.2.05.01</t>
  </si>
  <si>
    <t>Mezzi di trasporto stradali acquisiti mediante operazioni di leasing finanziario</t>
  </si>
  <si>
    <t>1.2.2.05.01.01</t>
  </si>
  <si>
    <t>1.2.2.05.01.01.001</t>
  </si>
  <si>
    <t>Mezzi di trasporto aerei acquisiti mediante operazioni di leasing finanziario</t>
  </si>
  <si>
    <t>1.2.2.05.01.02</t>
  </si>
  <si>
    <t>1.2.2.05.01.02.001</t>
  </si>
  <si>
    <t>Mezzi di trasporto per vie d'acqua acquisiti mediante operazioni di leasing finanziario</t>
  </si>
  <si>
    <t>1.2.2.05.01.03</t>
  </si>
  <si>
    <t>1.2.2.05.01.03.001</t>
  </si>
  <si>
    <t>Mezzi di trasporto n.a.c. acquisiti mediante operazioni di leasing finanziario</t>
  </si>
  <si>
    <t>1.2.2.05.01.99</t>
  </si>
  <si>
    <t>1.2.2.05.01.99.999</t>
  </si>
  <si>
    <t>Mobili e arredi acquisiti mediante operazioni di leasing finanziario</t>
  </si>
  <si>
    <t>1.2.2.05.03</t>
  </si>
  <si>
    <t>Mobili e arredi per ufficio acquisiti mediante operazioni di leasing finanziario</t>
  </si>
  <si>
    <t>1.2.2.05.03.01</t>
  </si>
  <si>
    <t>1.2.2.05.03.01.001</t>
  </si>
  <si>
    <t>Mobili e arredi per alloggi e pertinenze acquisiti mediante operazioni di leasing finanziario</t>
  </si>
  <si>
    <t>1.2.2.05.03.02</t>
  </si>
  <si>
    <t>1.2.2.05.03.02.001</t>
  </si>
  <si>
    <t>1.2.3.8.1</t>
  </si>
  <si>
    <t>Mobili e arredi n.a.c. acquisiti mediante operazioni di leasing finanziario</t>
  </si>
  <si>
    <t>1.2.2.05.03.99</t>
  </si>
  <si>
    <t>1.2.2.05.03.99.999</t>
  </si>
  <si>
    <t>Impianti e macchinari acquisiti mediante operazioni di leasing finanziario</t>
  </si>
  <si>
    <t>1.2.2.05.04</t>
  </si>
  <si>
    <t>Macchinari diversi acquisiti mediante operazioni di leasing finanziario</t>
  </si>
  <si>
    <t>1.2.2.05.04.01</t>
  </si>
  <si>
    <t>1.2.2.05.04.01.001</t>
  </si>
  <si>
    <t>1.2.3.4.1</t>
  </si>
  <si>
    <t>Impianti acquisiti mediante operazioni di leasing finanziario</t>
  </si>
  <si>
    <t>1.2.2.05.04.02</t>
  </si>
  <si>
    <t>1.2.2.05.04.02.001</t>
  </si>
  <si>
    <r>
      <t xml:space="preserve">Attrezzature </t>
    </r>
    <r>
      <rPr>
        <b/>
        <sz val="8"/>
        <rFont val="Arial"/>
        <family val="2"/>
      </rPr>
      <t>acquisite mediante operazioni di leasing finanziario</t>
    </r>
  </si>
  <si>
    <t>1.2.2.05.05</t>
  </si>
  <si>
    <t>Attrezzature scientifiche acquisite mediante operazioni di leasing finanziario</t>
  </si>
  <si>
    <t>1.2.2.05.05.01</t>
  </si>
  <si>
    <t>1.2.2.05.05.01.001</t>
  </si>
  <si>
    <t>1.2.3.5.1</t>
  </si>
  <si>
    <t>Attrezzature sanitarie acquisite mediante operazioni di leasing finanziario</t>
  </si>
  <si>
    <t>1.2.2.05.05.02</t>
  </si>
  <si>
    <t>1.2.2.05.05.02.001</t>
  </si>
  <si>
    <t>Attrezzature diverse acquisite mediante operazioni di leasing finanziario</t>
  </si>
  <si>
    <t>1.2.2.05.05.99</t>
  </si>
  <si>
    <t>1.2.2.05.05.99.999</t>
  </si>
  <si>
    <t>Macchine per ufficio acquisite mediante operazioni di leasing finanziario</t>
  </si>
  <si>
    <t>1.2.2.05.06</t>
  </si>
  <si>
    <t>1.2.2.05.06.01</t>
  </si>
  <si>
    <t>1.2.2.05.06.01.001</t>
  </si>
  <si>
    <t>1.2.3.7.1</t>
  </si>
  <si>
    <t>Hardware acquisito mediante operazioni di leasing finanziario</t>
  </si>
  <si>
    <t>1.2.2.05.07</t>
  </si>
  <si>
    <t>Server acquisiti mediante operazioni di leasing finanziario</t>
  </si>
  <si>
    <t>1.2.2.05.07.01</t>
  </si>
  <si>
    <t>1.2.2.05.07.01.001</t>
  </si>
  <si>
    <t>Postazioni di lavoro acquisite mediante operazioni di leasing finanziario</t>
  </si>
  <si>
    <t>1.2.2.05.07.02</t>
  </si>
  <si>
    <t>1.2.2.05.07.02.001</t>
  </si>
  <si>
    <t>Periferiche acquisite mediante operazioni di leasing finanziario</t>
  </si>
  <si>
    <t>1.2.2.05.07.03</t>
  </si>
  <si>
    <t>1.2.2.05.07.03.001</t>
  </si>
  <si>
    <t>Apparati di telecomunicazione acquisiti mediante operazioni di leasing finanziario</t>
  </si>
  <si>
    <t>1.2.2.05.07.04</t>
  </si>
  <si>
    <t>1.2.2.05.07.04.001</t>
  </si>
  <si>
    <t>1.2.2.05.07.05</t>
  </si>
  <si>
    <t>1.2.2.05.07.05.001</t>
  </si>
  <si>
    <t>Hardware n.a.c. acquisito mediante operazioni di leasing finanziario</t>
  </si>
  <si>
    <t>1.2.2.05.07.99</t>
  </si>
  <si>
    <t>1.2.2.05.07.99.999</t>
  </si>
  <si>
    <t>Armi acquisite mediante operazioni di leasing finanziario</t>
  </si>
  <si>
    <t>1.2.2.05.08</t>
  </si>
  <si>
    <t>Armi leggere ad uso civile e per ordine pubblico e sicurezza acquisite mediante operazioni di leasing finanziario</t>
  </si>
  <si>
    <t>1.2.2.05.08.01</t>
  </si>
  <si>
    <t>1.2.2.05.08.01.001</t>
  </si>
  <si>
    <t>Altre armi acquisite mediante operazioni di leasing finanziario</t>
  </si>
  <si>
    <t>1.2.2.05.08.99</t>
  </si>
  <si>
    <t>1.2.2.05.08.99.999</t>
  </si>
  <si>
    <t>Beni immobili acquisiti mediante operazioni di leasing finanziario</t>
  </si>
  <si>
    <t>1.2.2.05.09</t>
  </si>
  <si>
    <t>Fabbricati ad uso abitativo acquisiti mediante operazioni di leasing finanziario</t>
  </si>
  <si>
    <t>1.2.2.05.09.01</t>
  </si>
  <si>
    <t>1.2.2.05.09.01.001</t>
  </si>
  <si>
    <t>1.2.3.3.1</t>
  </si>
  <si>
    <t>Fabbricati ad uso commerciale acquisiti mediante operazioni di leasing finanziario</t>
  </si>
  <si>
    <t>1.2.2.05.09.02</t>
  </si>
  <si>
    <t>Fabbricati ad uso commercialeacquisiti mediante operazioni di leasing finanziario</t>
  </si>
  <si>
    <t>1.2.2.05.09.02.001</t>
  </si>
  <si>
    <t>Fabbricati ad uso scolastico acquisiti mediante operazioni di leasing finanziario</t>
  </si>
  <si>
    <t>1.2.2.05.09.03</t>
  </si>
  <si>
    <t>1.2.2.05.09.03.001</t>
  </si>
  <si>
    <t>Fabbricati industriali e costruzioni leggere acquisiti mediante operazioni di leasing finanziario</t>
  </si>
  <si>
    <t>1.2.2.05.09.04</t>
  </si>
  <si>
    <t>1.2.2.05.09.04.001</t>
  </si>
  <si>
    <t>Fabbricati rurali acquisiti mediante operazioni di leasing finanziario</t>
  </si>
  <si>
    <t>1.2.2.05.09.05</t>
  </si>
  <si>
    <t>1.2.2.05.09.05.001</t>
  </si>
  <si>
    <t>Fabbricati Ospedalieri e altre strutture sanitarie acquisiti mediante operazioni di leasing finanziario</t>
  </si>
  <si>
    <t>1.2.2.05.09.06</t>
  </si>
  <si>
    <t>1.2.2.05.09.06.001</t>
  </si>
  <si>
    <t>Infrastrutture telematiche acquisite mediante operazioni di leasing finanziario</t>
  </si>
  <si>
    <t>1.2.2.05.09.07</t>
  </si>
  <si>
    <t>1.2.2.05.09.07.001</t>
  </si>
  <si>
    <t>1.2.3.10.1</t>
  </si>
  <si>
    <t>Infrastrutture idrauliche acquisite mediante operazioni di leasing finanziario</t>
  </si>
  <si>
    <t>1.2.2.05.09.08</t>
  </si>
  <si>
    <t>1.2.2.05.09.08.001</t>
  </si>
  <si>
    <t>Infrastrutture portuali e aeroportuali acquisite mediante operazioni di leasing finanziario</t>
  </si>
  <si>
    <t>1.2.2.05.09.09</t>
  </si>
  <si>
    <t>1.2.2.05.09.09.001</t>
  </si>
  <si>
    <t>1.2.1.7.2</t>
  </si>
  <si>
    <t>Infrastrutture stradali acquisite mediante operazioni di leasing finanziario</t>
  </si>
  <si>
    <t>1.2.2.05.09.10</t>
  </si>
  <si>
    <t>1.2.2.05.09.10.001</t>
  </si>
  <si>
    <t>1.2.1.3.2</t>
  </si>
  <si>
    <t>Altre vie di comunicazione acquisite mediante operazioni di leasing finanziario</t>
  </si>
  <si>
    <t>1.2.2.05.09.11</t>
  </si>
  <si>
    <t>1.2.2.05.09.11.001</t>
  </si>
  <si>
    <t>Opere per la sistemazione del suolo acquisite mediante operazioni di leasing finanziario</t>
  </si>
  <si>
    <t>1.2.2.05.09.12</t>
  </si>
  <si>
    <t>1.2.2.05.09.12.001</t>
  </si>
  <si>
    <t>Impianti sportivi acquisiti mediante operazioni di leasing finanziario</t>
  </si>
  <si>
    <t>1.2.2.05.09.13</t>
  </si>
  <si>
    <t>1.2.2.05.09.13.001</t>
  </si>
  <si>
    <t>Fabbricati ad uso strumentale acquisiti mediante operazioni di leasing finanziario</t>
  </si>
  <si>
    <t>1.2.2.05.09.14</t>
  </si>
  <si>
    <t>1.2.2.05.09.14.001</t>
  </si>
  <si>
    <t>Beni immobili n.a.c. acquisiti mediante operazioni di leasing finanziario</t>
  </si>
  <si>
    <t>1.2.2.05.09.99</t>
  </si>
  <si>
    <t>1.2.2.05.09.99.999</t>
  </si>
  <si>
    <t>Oggetti di valore acquisiti mediante operazioni di leasing finanziario</t>
  </si>
  <si>
    <t>1.2.2.05.10</t>
  </si>
  <si>
    <t>1.2.2.05.10.01</t>
  </si>
  <si>
    <t>1.2.2.05.10.01.001</t>
  </si>
  <si>
    <t>Altri beni materiali acquisiti mediante operazioni di leasing finanziario</t>
  </si>
  <si>
    <t>1.2.2.05.11</t>
  </si>
  <si>
    <t>Materiale bibliografico acquisito mediante operazioni di leasing finanziario</t>
  </si>
  <si>
    <t>1.2.2.05.11.01</t>
  </si>
  <si>
    <t>1.2.2.05.11.01.001</t>
  </si>
  <si>
    <t>Strumenti musicali acquisiti mediante operazioni di leasing finanziario</t>
  </si>
  <si>
    <t>1.2.2.05.11.02</t>
  </si>
  <si>
    <t>1.2.2.05.11.02.001</t>
  </si>
  <si>
    <t>Beni materiali n.a.c. acquisiti operazioni di leasing finanziario</t>
  </si>
  <si>
    <t>1.2.2.05.11.99</t>
  </si>
  <si>
    <t>1.2.2.05.11.99.999</t>
  </si>
  <si>
    <t>Terreni acquisiti mediante operazioni di leasing finanziario</t>
  </si>
  <si>
    <t>1.2.2.05.12</t>
  </si>
  <si>
    <t>Terreni agricoli acquisiti mediante operazioni di leasing finanziario</t>
  </si>
  <si>
    <t>1.2.2.05.12.01</t>
  </si>
  <si>
    <t>1.2.2.05.12.01.001</t>
  </si>
  <si>
    <t>1.2.3.2.1</t>
  </si>
  <si>
    <t>Terreni edificabili acquisiti mediante operazioni di leasing finanziario</t>
  </si>
  <si>
    <t>1.2.2.05.12.02</t>
  </si>
  <si>
    <t>1.2.2.05.12.02.001</t>
  </si>
  <si>
    <t>Altri terreni acquisiti mediante operazioni di leasing finanziario</t>
  </si>
  <si>
    <t>1.2.2.05.12.03</t>
  </si>
  <si>
    <t>1.2.2.05.12.03.999</t>
  </si>
  <si>
    <t>Immobilizzazioni finanziarie</t>
  </si>
  <si>
    <t>1.2.3</t>
  </si>
  <si>
    <t>Partecipazioni</t>
  </si>
  <si>
    <t>1.2.3.01</t>
  </si>
  <si>
    <t>Partecipazioni in imprese controllate incluse nelle Amministrazioni Centrali</t>
  </si>
  <si>
    <t>1.2.3.01.01</t>
  </si>
  <si>
    <t>1.2.3.01.01.01</t>
  </si>
  <si>
    <t>1.2.3.01.01.01.001</t>
  </si>
  <si>
    <t>1.3.1.0.0</t>
  </si>
  <si>
    <t>Partecipazioni in imprese partecipate incluse nelle Amministrazioni Centrali</t>
  </si>
  <si>
    <t>1.2.3.01.02</t>
  </si>
  <si>
    <t>1.2.3.01.02.01</t>
  </si>
  <si>
    <t>1.2.3.01.02.01.001</t>
  </si>
  <si>
    <t>1.3.2.0.0</t>
  </si>
  <si>
    <t>Partecipazioni in altre imprese incluse nelle Amministrazioni Centrali</t>
  </si>
  <si>
    <t>1.2.3.01.03</t>
  </si>
  <si>
    <t>1.2.3.01.03.01</t>
  </si>
  <si>
    <t>1.2.3.01.03.01.001</t>
  </si>
  <si>
    <t>1.3.3.0.0</t>
  </si>
  <si>
    <t>Partecipazioni in imprese controllate incluse nelle Amministrazioni locali</t>
  </si>
  <si>
    <t>1.2.3.01.04</t>
  </si>
  <si>
    <t>1.2.3.01.04.01</t>
  </si>
  <si>
    <t>1.2.3.01.04.01.001</t>
  </si>
  <si>
    <t>Partecipazioni in imprese partecipate incluse nelle Amministrazioni locali</t>
  </si>
  <si>
    <t>1.2.3.01.05</t>
  </si>
  <si>
    <t>1.2.3.01.05.01</t>
  </si>
  <si>
    <t>1.2.3.01.05.01.001</t>
  </si>
  <si>
    <t>Partecipazioni in altre imprese incluse nelle Amministrazioni locali</t>
  </si>
  <si>
    <t>1.2.3.01.06</t>
  </si>
  <si>
    <t>1.2.3.01.06.01</t>
  </si>
  <si>
    <t>1.2.3.01.06.01.001</t>
  </si>
  <si>
    <t>Partecipazioni in imprese controllate non incluse in Amministrazioni pubbliche</t>
  </si>
  <si>
    <t>1.2.3.01.07</t>
  </si>
  <si>
    <t>1.2.3.01.07.01</t>
  </si>
  <si>
    <t>1.2.3.01.07.01.001</t>
  </si>
  <si>
    <t>Partecipazioni in imprese partecipate non incluse in Amministrazioni pubbliche</t>
  </si>
  <si>
    <t>1.2.3.01.08</t>
  </si>
  <si>
    <t>1.2.3.01.08.01</t>
  </si>
  <si>
    <t>1.2.3.01.08.01.001</t>
  </si>
  <si>
    <t>Partecipazioni in altre imprese non incluse in Amministrazioni pubbliche</t>
  </si>
  <si>
    <t>1.2.3.01.09</t>
  </si>
  <si>
    <t>1.2.3.01.09.01</t>
  </si>
  <si>
    <t>1.2.3.01.09.01.001</t>
  </si>
  <si>
    <t>Partecipazioni in Istituzioni sociali private controllate</t>
  </si>
  <si>
    <t>1.2.3.01.10</t>
  </si>
  <si>
    <t>1.2.3.01.10.01</t>
  </si>
  <si>
    <t>1.2.3.01.10.01.001</t>
  </si>
  <si>
    <t>Partecipazioni in altre Istituzioni sociali private</t>
  </si>
  <si>
    <t>1.2.3.01.11</t>
  </si>
  <si>
    <t>1.2.3.01.11.01</t>
  </si>
  <si>
    <t>1.2.3.01.11.01.001</t>
  </si>
  <si>
    <t xml:space="preserve">Partecipazioni in PA controllate incluse nelle  Amministrazioni locali </t>
  </si>
  <si>
    <t>1.2.3.01.12</t>
  </si>
  <si>
    <t xml:space="preserve">Partecipazioni in PA controllate incluse nelle Amministrazioni locali </t>
  </si>
  <si>
    <t>1.2.3.01.12.01</t>
  </si>
  <si>
    <t>1.2.3.01.12.01.001</t>
  </si>
  <si>
    <t xml:space="preserve">Partecipazioni in PA partecipate incluse nelle Amministrazioni locali </t>
  </si>
  <si>
    <t>1.2.3.01.13</t>
  </si>
  <si>
    <t>1.2.3.01.13.01</t>
  </si>
  <si>
    <t>1.2.3.01.13.01.001</t>
  </si>
  <si>
    <t>Partecipazioni in altre PA incluse  nelle Amministrazioni locali</t>
  </si>
  <si>
    <t>1.2.3.01.14</t>
  </si>
  <si>
    <t>Partecipazioni in altre PA incluse nelle Amministrazioni locali</t>
  </si>
  <si>
    <t>1.2.3.01.14.01</t>
  </si>
  <si>
    <t>1.2.3.01.14.01.001</t>
  </si>
  <si>
    <t>Crediti</t>
  </si>
  <si>
    <t>1.2.3.02</t>
  </si>
  <si>
    <t>Crediti verso Amministrazioni pubbliche</t>
  </si>
  <si>
    <t>1.2.3.02.01</t>
  </si>
  <si>
    <t>Crediti di breve periodo a tasso agevolato a Amministrazioni Centrali</t>
  </si>
  <si>
    <t>1.2.3.02.01.01</t>
  </si>
  <si>
    <t>crediti di breve periodo a tasso agevolato a Ministeri</t>
  </si>
  <si>
    <t>1.2.3.02.01.01.001</t>
  </si>
  <si>
    <t>2.3.5.0.0</t>
  </si>
  <si>
    <t>crediti di breve periodo a tasso agevolato a Presidenza del Consiglio dei Ministri</t>
  </si>
  <si>
    <t>1.2.3.02.01.01.003</t>
  </si>
  <si>
    <t>crediti di breve periodo a tasso agevolato a Organi Costituzionali e di rilievo costituzionale</t>
  </si>
  <si>
    <t>1.2.3.02.01.01.004</t>
  </si>
  <si>
    <t>crediti di breve periodo a tasso agevolato a Agenzie Fiscali</t>
  </si>
  <si>
    <t>1.2.3.02.01.01.005</t>
  </si>
  <si>
    <t>crediti di breve periodo a tasso agevolato a enti di regolazione dell'attività economica</t>
  </si>
  <si>
    <t>1.2.3.02.01.01.006</t>
  </si>
  <si>
    <t>crediti di breve periodo a tasso agevolato a Gruppo Equitalia</t>
  </si>
  <si>
    <t>1.2.3.02.01.01.007</t>
  </si>
  <si>
    <t>crediti di breve periodo a tasso agevolato a Anas S.p.A.</t>
  </si>
  <si>
    <t>1.2.3.02.01.01.008</t>
  </si>
  <si>
    <t>crediti di breve periodo a tasso agevolato a altri enti centrali produttori di servizi economici</t>
  </si>
  <si>
    <t>1.2.3.02.01.01.009</t>
  </si>
  <si>
    <t>crediti di breve periodo a tasso agevolato a autorità amministrative indipendenti</t>
  </si>
  <si>
    <t>1.2.3.02.01.01.010</t>
  </si>
  <si>
    <t>crediti di breve periodo a tasso agevolato a enti centrali a struttura associativa</t>
  </si>
  <si>
    <t>1.2.3.02.01.01.011</t>
  </si>
  <si>
    <t>crediti di breve periodo a tasso agevolato a enti centrali produttori di servizi assistenziali, ricreativi e culturali</t>
  </si>
  <si>
    <t>1.2.3.02.01.01.012</t>
  </si>
  <si>
    <t>crediti di breve periodo a tasso agevolato a enti e istituzioni centrali di ricerca e istituti e stazioni sperimentali per la ricerca</t>
  </si>
  <si>
    <t>1.2.3.02.01.01.013</t>
  </si>
  <si>
    <t>crediti di breve periodo a tasso agevolato a altre Amministrazioni Centrali n.a.c.</t>
  </si>
  <si>
    <t>1.2.3.02.01.01.999</t>
  </si>
  <si>
    <t>Crediti di breve periodo a tasso agevolato a Amministrazioni Locali</t>
  </si>
  <si>
    <t>1.2.3.02.01.02</t>
  </si>
  <si>
    <t>crediti di breve periodo a tasso agevolato a Regioni e province autonome</t>
  </si>
  <si>
    <t>1.2.3.02.01.02.001</t>
  </si>
  <si>
    <t>crediti di breve periodo a tasso agevolato a Province</t>
  </si>
  <si>
    <t>1.2.3.02.01.02.002</t>
  </si>
  <si>
    <t>crediti di breve periodo a tasso agevolato a Comuni</t>
  </si>
  <si>
    <t>1.2.3.02.01.02.003</t>
  </si>
  <si>
    <t>crediti di breve periodo a tasso agevolato a Città metropolitane e Roma capitale</t>
  </si>
  <si>
    <t>1.2.3.02.01.02.004</t>
  </si>
  <si>
    <t>crediti di breve periodo a tasso agevolato a Unioni di Comuni</t>
  </si>
  <si>
    <t>1.2.3.02.01.02.005</t>
  </si>
  <si>
    <t>crediti di breve periodo a tasso agevolato a Comunità Montane</t>
  </si>
  <si>
    <t>1.2.3.02.01.02.006</t>
  </si>
  <si>
    <t>crediti di breve periodo a tasso agevolato a Camere di Commercio</t>
  </si>
  <si>
    <t>1.2.3.02.01.02.007</t>
  </si>
  <si>
    <t>crediti di breve periodo a tasso agevolato a Università</t>
  </si>
  <si>
    <t>1.2.3.02.01.02.008</t>
  </si>
  <si>
    <t>crediti di breve periodo a tasso agevolato a Parchi nazionali e consorzi ed enti autonomi gestori di parchi e aree naturali protette</t>
  </si>
  <si>
    <t>1.2.3.02.01.02.009</t>
  </si>
  <si>
    <t>crediti di breve periodo a tasso agevolato a Autorità Portuali</t>
  </si>
  <si>
    <t>1.2.3.02.01.02.010</t>
  </si>
  <si>
    <t xml:space="preserve">crediti di breve periodo a tasso agevolato a Aziende sanitarie locali </t>
  </si>
  <si>
    <t>1.2.3.02.01.02.011</t>
  </si>
  <si>
    <t>crediti di breve periodo a tasso agevolato a Aziende ospedaliere e Aziende ospedaliere universitarie integrate con il SSN</t>
  </si>
  <si>
    <t>1.2.3.02.01.02.012</t>
  </si>
  <si>
    <t>crediti di breve periodo a tasso agevolato a Policlinici</t>
  </si>
  <si>
    <t>1.2.3.02.01.02.013</t>
  </si>
  <si>
    <t>crediti di breve periodo a tasso agevolato a Istituti di ricovero e cura a carattere scientifico pubblici</t>
  </si>
  <si>
    <t>1.2.3.02.01.02.014</t>
  </si>
  <si>
    <t>crediti di breve periodo a tasso agevolato a altre Amministrazioni Locali produttrici di servizi sanitari</t>
  </si>
  <si>
    <t>1.2.3.02.01.02.015</t>
  </si>
  <si>
    <t>crediti di breve periodo a tasso agevolato a Agenzie regionali per le erogazioni in agricoltura</t>
  </si>
  <si>
    <t>1.2.3.02.01.02.016</t>
  </si>
  <si>
    <t>crediti di breve periodo a tasso agevolato a altri enti e agenzie regionali e sub regionali</t>
  </si>
  <si>
    <t>1.2.3.02.01.02.017</t>
  </si>
  <si>
    <t>crediti di breve periodo a tasso agevolato a Consorzi di enti locali</t>
  </si>
  <si>
    <t>1.2.3.02.01.02.018</t>
  </si>
  <si>
    <t>crediti di breve periodo a tasso agevolato a Fondazioni e istituzioni liriche locali e a Teatri stabili di iniziativa pubblica</t>
  </si>
  <si>
    <t>1.2.3.02.01.02.019</t>
  </si>
  <si>
    <t>crediti di breve periodo a tasso agevolato a altre Amministrazioni Locali n.a.c.</t>
  </si>
  <si>
    <t>1.2.3.02.01.02.999</t>
  </si>
  <si>
    <t>Crediti di breve periodo a tasso agevolato a enti di previdenza</t>
  </si>
  <si>
    <t>1.2.3.02.01.03</t>
  </si>
  <si>
    <t>crediti di breve periodo a tasso agevolato a INPS</t>
  </si>
  <si>
    <t>1.2.3.02.01.03.001</t>
  </si>
  <si>
    <t>crediti di breve periodo a tasso agevolato a INAIL</t>
  </si>
  <si>
    <t>1.2.3.02.01.03.002</t>
  </si>
  <si>
    <t>crediti di breve periodo a tasso agevolato a altri Enti di Previdenza n.a.c.</t>
  </si>
  <si>
    <t>1.2.3.02.01.03.999</t>
  </si>
  <si>
    <t>Crediti di breve periodo a tasso agevolato a organismi interni o unità locali di amministrazioni centrali</t>
  </si>
  <si>
    <t>1.2.3.02.01.04</t>
  </si>
  <si>
    <t>crediti di breve periodo a tasso agevolato a organismi interni e/o unità locali dell'amministrazione</t>
  </si>
  <si>
    <t>1.2.3.02.01.04.001</t>
  </si>
  <si>
    <t>Crediti di breve periodo a tasso non agevolato a Amministrazioni Centrali</t>
  </si>
  <si>
    <t>1.2.3.02.01.05</t>
  </si>
  <si>
    <t>crediti di breve periodo a tasso non agevolato a Ministeri</t>
  </si>
  <si>
    <t>1.2.3.02.01.05.001</t>
  </si>
  <si>
    <t>crediti di breve periodo a tasso non agevolato a Presidenza del Consiglio dei Ministri</t>
  </si>
  <si>
    <t>1.2.3.02.01.05.003</t>
  </si>
  <si>
    <t>crediti di breve periodo a tasso non agevolato a Organi Costituzionali e di rilievo costituzionale</t>
  </si>
  <si>
    <t>1.2.3.02.01.05.004</t>
  </si>
  <si>
    <t>crediti di breve periodo a tasso non agevolato a Agenzie Fiscali</t>
  </si>
  <si>
    <t>1.2.3.02.01.05.005</t>
  </si>
  <si>
    <t>crediti di breve periodo a tasso non agevolato a enti di regolazione dell'attività economica</t>
  </si>
  <si>
    <t>1.2.3.02.01.05.006</t>
  </si>
  <si>
    <t>crediti di breve periodo a tasso non agevolato a Gruppo Equitalia</t>
  </si>
  <si>
    <t>1.2.3.02.01.05.007</t>
  </si>
  <si>
    <t>crediti di breve periodo a tasso non agevolato a Anas S.p.A.</t>
  </si>
  <si>
    <t>1.2.3.02.01.05.008</t>
  </si>
  <si>
    <t>crediti di breve periodo a tasso non agevolato a altri enti centrali produttori di servizi economici</t>
  </si>
  <si>
    <t>1.2.3.02.01.05.009</t>
  </si>
  <si>
    <t>crediti di breve periodo a tasso non agevolato a autorità amministrative indipendenti</t>
  </si>
  <si>
    <t>1.2.3.02.01.05.010</t>
  </si>
  <si>
    <t>crediti di breve periodo a tasso non agevolato a enti centrali a struttura associativa</t>
  </si>
  <si>
    <t>1.2.3.02.01.05.011</t>
  </si>
  <si>
    <t>crediti di breve periodo a tasso non agevolato a enti centrali produttori di servizi assistenziali, ricreativi e culturali</t>
  </si>
  <si>
    <t>1.2.3.02.01.05.012</t>
  </si>
  <si>
    <t>crediti di breve periodo a tasso non agevolato a enti e istituzioni centrali di ricerca e Istituti e stazioni sperimentali per la ricerca</t>
  </si>
  <si>
    <t>1.2.3.02.01.05.013</t>
  </si>
  <si>
    <t>crediti di breve periodo a tasso non agevolato a altre Amministrazioni Centrali n.a.c.</t>
  </si>
  <si>
    <t>1.2.3.02.01.05.999</t>
  </si>
  <si>
    <t>Crediti di breve periodo a tasso non agevolato a Amministrazioni Locali</t>
  </si>
  <si>
    <t>1.2.3.02.01.06</t>
  </si>
  <si>
    <t>crediti di breve periodo a tasso non agevolato a Regioni e province autonome</t>
  </si>
  <si>
    <t>1.2.3.02.01.06.001</t>
  </si>
  <si>
    <t>crediti di breve periodo a tasso non agevolato a Province</t>
  </si>
  <si>
    <t>1.2.3.02.01.06.002</t>
  </si>
  <si>
    <t>crediti di breve periodo a tasso non agevolato a Comuni</t>
  </si>
  <si>
    <t>1.2.3.02.01.06.003</t>
  </si>
  <si>
    <t>crediti di breve periodo a tasso non agevolato a Città metropolitane e Roma capitale</t>
  </si>
  <si>
    <t>1.2.3.02.01.06.004</t>
  </si>
  <si>
    <t>crediti di breve periodo a tasso non agevolato a Unioni di Comuni</t>
  </si>
  <si>
    <t>1.2.3.02.01.06.005</t>
  </si>
  <si>
    <t>crediti di breve periodo a tasso non agevolato a Comunità Montane</t>
  </si>
  <si>
    <t>1.2.3.02.01.06.006</t>
  </si>
  <si>
    <t>crediti di breve periodo a tasso non agevolato a Camere di Commercio</t>
  </si>
  <si>
    <t>1.2.3.02.01.06.007</t>
  </si>
  <si>
    <t>crediti di breve periodo a tasso non agevolato a Università</t>
  </si>
  <si>
    <t>1.2.3.02.01.06.008</t>
  </si>
  <si>
    <t>crediti di breve periodo a tasso non agevolato a Parchi nazionali e consorzi ed enti autonomi gestori di parchi e aree naturali protette</t>
  </si>
  <si>
    <t>1.2.3.02.01.06.009</t>
  </si>
  <si>
    <t>crediti di breve periodo a tasso non agevolato a Autorità Portuali</t>
  </si>
  <si>
    <t>1.2.3.02.01.06.010</t>
  </si>
  <si>
    <t xml:space="preserve">crediti di breve periodo a tasso non agevolato a Aziende sanitarie locali </t>
  </si>
  <si>
    <t>1.2.3.02.01.06.011</t>
  </si>
  <si>
    <t>crediti di breve periodo a tasso non agevolato a Aziende ospedaliere e Aziende ospedaliere universitarie integrate con il SSN</t>
  </si>
  <si>
    <t>1.2.3.02.01.06.012</t>
  </si>
  <si>
    <t>crediti di breve periodo a tasso non agevolato a Policlinici</t>
  </si>
  <si>
    <t>1.2.3.02.01.06.013</t>
  </si>
  <si>
    <t>crediti di breve periodo a tasso non agevolato a Istituti di ricovero e cura a carattere scientifico pubblici</t>
  </si>
  <si>
    <t>1.2.3.02.01.06.014</t>
  </si>
  <si>
    <t>crediti di breve periodo a tasso non agevolato a altre Amministrazioni Locali produttrici di servizi sanitari</t>
  </si>
  <si>
    <t>1.2.3.02.01.06.015</t>
  </si>
  <si>
    <t>crediti di breve periodo a tasso non agevolato a Agenzie regionali per le erogazioni in agricoltura</t>
  </si>
  <si>
    <t>1.2.3.02.01.06.016</t>
  </si>
  <si>
    <t>crediti di breve periodo a tasso non agevolato a altri enti e agenzie regionali e sub regionali</t>
  </si>
  <si>
    <t>1.2.3.02.01.06.017</t>
  </si>
  <si>
    <t>crediti di breve periodo a tasso non agevolato a Consorzi di enti locali</t>
  </si>
  <si>
    <t>1.2.3.02.01.06.018</t>
  </si>
  <si>
    <t>crediti di breve periodo a tasso non agevolato a Fondazioni e istituzioni liriche locali e a Teatri stabili di iniziativa pubblica</t>
  </si>
  <si>
    <t>1.2.3.02.01.06.019</t>
  </si>
  <si>
    <t>crediti di breve periodo a tasso non agevolato a altre Amministrazioni Locali n.a.c.</t>
  </si>
  <si>
    <t>1.2.3.02.01.06.999</t>
  </si>
  <si>
    <t>Crediti di breve periodo a tasso non agevolato a Enti di Previdenza</t>
  </si>
  <si>
    <t>1.2.3.02.01.07</t>
  </si>
  <si>
    <t>crediti di breve periodo a tasso non agevolato a INPS</t>
  </si>
  <si>
    <t>1.2.3.02.01.07.001</t>
  </si>
  <si>
    <t>crediti di breve periodo a tasso non agevolato a INAIL</t>
  </si>
  <si>
    <t>1.2.3.02.01.07.002</t>
  </si>
  <si>
    <t>crediti di breve periodo a tasso non agevolato a altri Enti di Previdenza n.a.c.</t>
  </si>
  <si>
    <t>1.2.3.02.01.07.999</t>
  </si>
  <si>
    <t>Crediti di breve periodo a tasso non agevolato a organismi interni o unità locali di amministrazioni centrali</t>
  </si>
  <si>
    <t>1.2.3.02.01.08</t>
  </si>
  <si>
    <t>crediti di breve periodo a tasso non agevolato a organismi interni e/o unità locali dell'amministrazione</t>
  </si>
  <si>
    <t>1.2.3.02.01.08.001</t>
  </si>
  <si>
    <t>Crediti di medio-lungo termine a tasso agevolato a Amministrazioni Centrali</t>
  </si>
  <si>
    <t>1.2.3.02.01.09</t>
  </si>
  <si>
    <t>Crediti di medio-lungo termine a tasso agevolato a Ministeri</t>
  </si>
  <si>
    <t>1.2.3.02.01.09.001</t>
  </si>
  <si>
    <t>1.3.9.0.0</t>
  </si>
  <si>
    <t>Crediti di medio-lungo termine a tasso agevolato a Presidenza del Consiglio dei Ministri</t>
  </si>
  <si>
    <t>1.2.3.02.01.09.003</t>
  </si>
  <si>
    <t>Crediti di medio-lungo termine a tasso agevolato a Organi Costituzionali e di rilievo costituzionale</t>
  </si>
  <si>
    <t>1.2.3.02.01.09.004</t>
  </si>
  <si>
    <t>Crediti di medio-lungo termine a tasso agevolato a Agenzie Fiscali</t>
  </si>
  <si>
    <t>1.2.3.02.01.09.005</t>
  </si>
  <si>
    <t>Crediti di medio-lungo termine a tasso agevolato a enti di regolazione dell'attività economica</t>
  </si>
  <si>
    <t>1.2.3.02.01.09.006</t>
  </si>
  <si>
    <t>Crediti di medio-lungo termine a tasso agevolato a Gruppo Equitalia</t>
  </si>
  <si>
    <t>1.2.3.02.01.09.007</t>
  </si>
  <si>
    <t>Crediti di medio-lungo termine a tasso agevolato a Anas S.p.A.</t>
  </si>
  <si>
    <t>1.2.3.02.01.09.008</t>
  </si>
  <si>
    <t>Crediti di medio-lungo termine a tasso agevolato a altri enti centrali produttori di servizi economici</t>
  </si>
  <si>
    <t>1.2.3.02.01.09.009</t>
  </si>
  <si>
    <t>Crediti di medio-lungo termine a tasso agevolato a autorità amministrative indipendenti</t>
  </si>
  <si>
    <t>1.2.3.02.01.09.010</t>
  </si>
  <si>
    <t>Crediti di medio-lungo termine a tasso agevolato a enti centrali a struttura associativa</t>
  </si>
  <si>
    <t>1.2.3.02.01.09.011</t>
  </si>
  <si>
    <t>Crediti di medio-lungo termine a tasso agevolato a enti centrali produttori di servizi assistenziali, ricreativi e culturali</t>
  </si>
  <si>
    <t>1.2.3.02.01.09.012</t>
  </si>
  <si>
    <t>Crediti di medio-lungo termine a tasso agevolato a enti e istituzioni centrali di ricerca e Istituti e stazioni sperimentali per la ricerca</t>
  </si>
  <si>
    <t>1.2.3.02.01.09.013</t>
  </si>
  <si>
    <t>Crediti di medio-lungo termine a tasso agevolato a altre Amministrazioni Centrali n.a.c.</t>
  </si>
  <si>
    <t>1.2.3.02.01.09.999</t>
  </si>
  <si>
    <t>Crediti di medio-lungo termine a tasso agevolato a Amministrazioni Locali</t>
  </si>
  <si>
    <t>1.2.3.02.01.10</t>
  </si>
  <si>
    <t>Crediti di medio-lungo termine a tasso agevolato a Regioni e province autonome</t>
  </si>
  <si>
    <t>1.2.3.02.01.10.001</t>
  </si>
  <si>
    <t>Crediti di medio-lungo termine a tasso agevolato a Province</t>
  </si>
  <si>
    <t>1.2.3.02.01.10.002</t>
  </si>
  <si>
    <t>Crediti di medio-lungo termine a tasso agevolato a Comuni</t>
  </si>
  <si>
    <t>1.2.3.02.01.10.003</t>
  </si>
  <si>
    <t>Crediti di medio-lungo termine a tasso agevolato a Città metropolitane e Roma capitale</t>
  </si>
  <si>
    <t>1.2.3.02.01.10.004</t>
  </si>
  <si>
    <t>Crediti di medio-lungo termine a tasso agevolato a Unioni di Comuni</t>
  </si>
  <si>
    <t>1.2.3.02.01.10.005</t>
  </si>
  <si>
    <t>Crediti di medio-lungo termine a tasso agevolato a Comunità Montane</t>
  </si>
  <si>
    <t>1.2.3.02.01.10.006</t>
  </si>
  <si>
    <t>Crediti di medio-lungo termine a tasso agevolato a Camere di Commercio</t>
  </si>
  <si>
    <t>1.2.3.02.01.10.007</t>
  </si>
  <si>
    <t>Crediti di medio-lungo termine a tasso agevolato a Università</t>
  </si>
  <si>
    <t>1.2.3.02.01.10.008</t>
  </si>
  <si>
    <t>Crediti di medio-lungo termine a tasso agevolato a Parchi nazionali e consorzi ed enti autonomi gestori di parchi e aree naturali protette</t>
  </si>
  <si>
    <t>1.2.3.02.01.10.009</t>
  </si>
  <si>
    <t>Crediti di medio-lungo termine a tasso agevolato a Autorità Portuali</t>
  </si>
  <si>
    <t>1.2.3.02.01.10.010</t>
  </si>
  <si>
    <t xml:space="preserve">Crediti di medio-lungo termine a tasso agevolato a Aziende sanitarie locali </t>
  </si>
  <si>
    <t>1.2.3.02.01.10.011</t>
  </si>
  <si>
    <t>Crediti di medio-lungo termine a tasso agevolato a Aziende ospedaliere e Aziende ospedaliere universitarie integrate con il SSN</t>
  </si>
  <si>
    <t>1.2.3.02.01.10.012</t>
  </si>
  <si>
    <t>Crediti di medio-lungo termine a tasso agevolato a Policlinici</t>
  </si>
  <si>
    <t>1.2.3.02.01.10.013</t>
  </si>
  <si>
    <t>Crediti di medio-lungo termine a tasso agevolato a Istituti di ricovero e cura a carattere scientifico pubblici</t>
  </si>
  <si>
    <t>1.2.3.02.01.10.014</t>
  </si>
  <si>
    <t>Crediti di medio-lungo termine a tasso agevolato a altre Amministrazioni Locali produttrici di servizi sanitari</t>
  </si>
  <si>
    <t>1.2.3.02.01.10.015</t>
  </si>
  <si>
    <t>Crediti di medio-lungo termine a tasso agevolato a Agenzie regionali per le erogazioni in agricoltura</t>
  </si>
  <si>
    <t>1.2.3.02.01.10.016</t>
  </si>
  <si>
    <t>Crediti di medio-lungo termine a tasso agevolato a altri enti e agenzie regionali e sub regionali</t>
  </si>
  <si>
    <t>1.2.3.02.01.10.017</t>
  </si>
  <si>
    <t>Crediti di medio-lungo termine a tasso agevolato a Consorzi di enti locali</t>
  </si>
  <si>
    <t>1.2.3.02.01.10.018</t>
  </si>
  <si>
    <t>Crediti di medio-lungo termine a tasso agevolato a Fondazioni e istituzioni liriche locali e a Teatri stabili di iniziativa pubblica</t>
  </si>
  <si>
    <t>1.2.3.02.01.10.019</t>
  </si>
  <si>
    <t>Crediti di medio-lungo termine a tasso agevolato a altre Amministrazioni Locali n.a.c.</t>
  </si>
  <si>
    <t>1.2.3.02.01.10.999</t>
  </si>
  <si>
    <t>Crediti di medio-lungo termine a tasso agevolato a Enti di Previdenza</t>
  </si>
  <si>
    <t>1.2.3.02.01.11</t>
  </si>
  <si>
    <t>Crediti di medio-lungo termine a tasso agevolato a INPS</t>
  </si>
  <si>
    <t>1.2.3.02.01.11.001</t>
  </si>
  <si>
    <t>Crediti di medio-lungo termine a tasso agevolato a INAIL</t>
  </si>
  <si>
    <t>1.2.3.02.01.11.002</t>
  </si>
  <si>
    <t>Crediti di medio-lungo termine a tasso agevolato a altri Enti di Previdenza n.a.c.</t>
  </si>
  <si>
    <t>1.2.3.02.01.11.999</t>
  </si>
  <si>
    <t>Crediti di medio-lungo termine a tasso agevolato a organismi interni o unità locali di amministrazioni centrali</t>
  </si>
  <si>
    <t>1.2.3.02.01.12</t>
  </si>
  <si>
    <t>Crediti di medio-lungo termine a tasso agevolato a organismi interni e/o unità locali dell'amministrazione</t>
  </si>
  <si>
    <t>1.2.3.02.01.12.001</t>
  </si>
  <si>
    <t>Crediti di medio-lungo termine a tasso non agevolato a Amministrazioni Centrali</t>
  </si>
  <si>
    <t>1.2.3.02.01.13</t>
  </si>
  <si>
    <t>crediti di medio-lungo termine a tasso non agevolato a Ministeri</t>
  </si>
  <si>
    <t>1.2.3.02.01.13.001</t>
  </si>
  <si>
    <t>crediti di medio-lungo termine a tasso non agevolato a Presidenza del Consiglio dei Ministri</t>
  </si>
  <si>
    <t>1.2.3.02.01.13.003</t>
  </si>
  <si>
    <t>crediti di medio-lungo termine a tasso non agevolato a Organi Costituzionali e di rilievo costituzionale</t>
  </si>
  <si>
    <t>1.2.3.02.01.13.004</t>
  </si>
  <si>
    <t>crediti di medio-lungo termine a tasso non agevolato a Agenzie Fiscali</t>
  </si>
  <si>
    <t>1.2.3.02.01.13.005</t>
  </si>
  <si>
    <t>crediti di medio-lungo termine a tasso non agevolato a enti di regolazione dell'attività economica</t>
  </si>
  <si>
    <t>1.2.3.02.01.13.006</t>
  </si>
  <si>
    <t>crediti di medio-lungo termine a tasso non agevolato a Gruppo Equitalia</t>
  </si>
  <si>
    <t>1.2.3.02.01.13.007</t>
  </si>
  <si>
    <t>crediti di medio-lungo termine a tasso non agevolato a Anas S.p.A.</t>
  </si>
  <si>
    <t>1.2.3.02.01.13.008</t>
  </si>
  <si>
    <t>crediti di medio-lungo termine a tasso non agevolato a altri enti centrali produttori di servizi economici</t>
  </si>
  <si>
    <t>1.2.3.02.01.13.009</t>
  </si>
  <si>
    <t>crediti di medio-lungo termine a tasso non agevolato a autorità amministrative indipendenti</t>
  </si>
  <si>
    <t>1.2.3.02.01.13.010</t>
  </si>
  <si>
    <t>crediti di medio-lungo termine a tasso non agevolato a enti centrali a struttura associativa</t>
  </si>
  <si>
    <t>1.2.3.02.01.13.011</t>
  </si>
  <si>
    <t>crediti di medio-lungo termine a tasso non agevolato a enti centrali produttori di servizi assistenziali, ricreativi e culturali</t>
  </si>
  <si>
    <t>1.2.3.02.01.13.012</t>
  </si>
  <si>
    <t>crediti di medio-lungo termine a tasso non agevolato a enti e istituzioni centrali di ricerca e Istituti e stazioni sperimentali per la ricerca</t>
  </si>
  <si>
    <t>1.2.3.02.01.13.013</t>
  </si>
  <si>
    <t>crediti di medio-lungo termine a tasso non agevolato a altre Amministrazioni Centrali n.a.c.</t>
  </si>
  <si>
    <t>1.2.3.02.01.13.999</t>
  </si>
  <si>
    <t>Crediti di medio-lungo termine a tasso non agevolato a Amministrazioni Locali</t>
  </si>
  <si>
    <t>1.2.3.02.01.14</t>
  </si>
  <si>
    <t>crediti di medio-lungo termine a tasso non agevolato a Regioni e province autonome</t>
  </si>
  <si>
    <t>1.2.3.02.01.14.001</t>
  </si>
  <si>
    <t>crediti di medio-lungo termine a tasso non agevolato a Province</t>
  </si>
  <si>
    <t>1.2.3.02.01.14.002</t>
  </si>
  <si>
    <t>crediti di medio-lungo termine a tasso non agevolato a Comuni</t>
  </si>
  <si>
    <t>1.2.3.02.01.14.003</t>
  </si>
  <si>
    <t>crediti di medio-lungo termine a tasso non agevolato a Città metropolitane e Roma capitale</t>
  </si>
  <si>
    <t>1.2.3.02.01.14.004</t>
  </si>
  <si>
    <t>crediti di medio-lungo termine a tasso non agevolato a Unioni di Comuni</t>
  </si>
  <si>
    <t>1.2.3.02.01.14.005</t>
  </si>
  <si>
    <t>crediti di medio-lungo termine a tasso non agevolato a Comunità Montane</t>
  </si>
  <si>
    <t>1.2.3.02.01.14.006</t>
  </si>
  <si>
    <t>crediti di medio-lungo termine a tasso non agevolato a Camere di Commercio</t>
  </si>
  <si>
    <t>1.2.3.02.01.14.007</t>
  </si>
  <si>
    <t>crediti di medio-lungo termine a tasso non agevolato a Università</t>
  </si>
  <si>
    <t>1.2.3.02.01.14.008</t>
  </si>
  <si>
    <t>crediti di medio-lungo termine a tasso non agevolato a Parchi nazionali e consorzi ed enti autonomi gestori di parchi e aree naturali protette</t>
  </si>
  <si>
    <t>1.2.3.02.01.14.009</t>
  </si>
  <si>
    <t>crediti di medio-lungo termine a tasso non agevolato a Autorità Portuali</t>
  </si>
  <si>
    <t>1.2.3.02.01.14.010</t>
  </si>
  <si>
    <t xml:space="preserve">crediti di medio-lungo termine a tasso non agevolato a Aziende sanitarie locali </t>
  </si>
  <si>
    <t>1.2.3.02.01.14.011</t>
  </si>
  <si>
    <t>crediti di medio-lungo termine a tasso non agevolato a Aziende ospedaliere e Aziende ospedaliere universitarie integrate con il SSN</t>
  </si>
  <si>
    <t>1.2.3.02.01.14.012</t>
  </si>
  <si>
    <t>crediti di medio-lungo termine a tasso non agevolato a Policlinici</t>
  </si>
  <si>
    <t>1.2.3.02.01.14.013</t>
  </si>
  <si>
    <t>crediti di medio-lungo termine a tasso non agevolato a Istituti di ricovero e cura a carattere scientifico pubblici</t>
  </si>
  <si>
    <t>1.2.3.02.01.14.014</t>
  </si>
  <si>
    <t>crediti di medio-lungo termine a tasso non agevolato a altre Amministrazioni Locali produttrici di servizi sanitari</t>
  </si>
  <si>
    <t>1.2.3.02.01.14.015</t>
  </si>
  <si>
    <t>crediti di medio-lungo termine a tasso non agevolato a Agenzie regionali per le erogazioni in agricoltura</t>
  </si>
  <si>
    <t>1.2.3.02.01.14.016</t>
  </si>
  <si>
    <t>crediti di medio-lungo termine a tasso non agevolato a altri enti e agenzie regionali e sub regionali</t>
  </si>
  <si>
    <t>1.2.3.02.01.14.017</t>
  </si>
  <si>
    <t>crediti di medio-lungo termine a tasso non agevolato a Consorzi di enti locali</t>
  </si>
  <si>
    <t>1.2.3.02.01.14.018</t>
  </si>
  <si>
    <t>crediti di medio-lungo termine a tasso non agevolato a Fondazioni e istituzioni liriche locali e a Teatri stabili di iniziativa pubblica</t>
  </si>
  <si>
    <t>1.2.3.02.01.14.019</t>
  </si>
  <si>
    <t>crediti di medio-lungo termine a tasso non agevolato a altre Amministrazioni Locali n.a.c.</t>
  </si>
  <si>
    <t>1.2.3.02.01.14.999</t>
  </si>
  <si>
    <t>Crediti di medio-lungo termine a tasso non agevolato a Enti di Previdenza</t>
  </si>
  <si>
    <t>1.2.3.02.01.15</t>
  </si>
  <si>
    <t>crediti di medio-lungo termine a tasso non agevolato a INPS</t>
  </si>
  <si>
    <t>1.2.3.02.01.15.001</t>
  </si>
  <si>
    <t>crediti di medio-lungo termine a tasso non agevolato a INAIL</t>
  </si>
  <si>
    <t>1.2.3.02.01.15.002</t>
  </si>
  <si>
    <t>crediti di medio-lungo termine a tasso non agevolato a altri Enti di Previdenza n.a.c.</t>
  </si>
  <si>
    <t>1.2.3.02.01.15.999</t>
  </si>
  <si>
    <t>Crediti di medio-lungo termine a tasso non agevolato a organismi interni o unità locali di amministrazioni centrali</t>
  </si>
  <si>
    <t>1.2.3.02.01.16</t>
  </si>
  <si>
    <t>crediti di medio-lungo termine a tasso non agevolato a organismi interni e/o unità locali dell'amministrazione</t>
  </si>
  <si>
    <t>1.2.3.02.01.16.001</t>
  </si>
  <si>
    <t>Altri crediti finanziari a Amministrazioni Centrali sorti a seguito di escussione di garanzie</t>
  </si>
  <si>
    <t>1.2.3.02.01.17</t>
  </si>
  <si>
    <t>crediti a seguito di escussione di garanzie in favore di Ministeri</t>
  </si>
  <si>
    <t>1.2.3.02.01.17.001</t>
  </si>
  <si>
    <t>crediti a Presidenza del Consiglio dei Ministri a seguito di escussione di garanzie</t>
  </si>
  <si>
    <t>1.2.3.02.01.17.003</t>
  </si>
  <si>
    <t>crediti a Organi Costituzionali e di rilievo costituzionale a seguito di escussione di garanzie</t>
  </si>
  <si>
    <t>1.2.3.02.01.17.004</t>
  </si>
  <si>
    <t>crediti a Agenzie Fiscali a seguito di escussione di garanzie</t>
  </si>
  <si>
    <t>1.2.3.02.01.17.005</t>
  </si>
  <si>
    <t>crediti a enti di regolazione dell'attività economica a seguito di escussione di garanzie</t>
  </si>
  <si>
    <t>1.2.3.02.01.17.006</t>
  </si>
  <si>
    <t>crediti a Gruppo Equitalia a seguito di escussione di garanzie</t>
  </si>
  <si>
    <t>1.2.3.02.01.17.007</t>
  </si>
  <si>
    <t>crediti a Anas S.p.A. a seguito di escussione di garanzie</t>
  </si>
  <si>
    <t>1.2.3.02.01.17.008</t>
  </si>
  <si>
    <t>crediti a altri enti centrali produttori di servizi economici a seguito di escussione di garanzie</t>
  </si>
  <si>
    <t>1.2.3.02.01.17.009</t>
  </si>
  <si>
    <t>crediti a autorità amministrative indipendenti a seguito di escussione di garanzie</t>
  </si>
  <si>
    <t>1.2.3.02.01.17.010</t>
  </si>
  <si>
    <t>crediti a enti centrali a struttura associativa a seguito di escussione di garanzie</t>
  </si>
  <si>
    <t>1.2.3.02.01.17.011</t>
  </si>
  <si>
    <t>crediti a enti centrali produttori di servizi assistenziali, ricreativi e culturali a seguito di escussione di garanzie</t>
  </si>
  <si>
    <t>1.2.3.02.01.17.012</t>
  </si>
  <si>
    <t>crediti a enti e istituzioni centrali di ricerca e Istituti e stazioni sperimentali per la ricerca a seguito di escussione di garanzie</t>
  </si>
  <si>
    <t>1.2.3.02.01.17.013</t>
  </si>
  <si>
    <t>crediti a altre Amministrazioni Centrali n.a.c. a seguito di escussione di garanzie</t>
  </si>
  <si>
    <t>1.2.3.02.01.17.999</t>
  </si>
  <si>
    <t>Altri crediti finanziari a Amministrazioni locali sorti a seguito di escussione di garanzie</t>
  </si>
  <si>
    <t>1.2.3.02.01.18</t>
  </si>
  <si>
    <t>crediti a Regioni e province autonome a seguito di escussione di garanzie</t>
  </si>
  <si>
    <t>1.2.3.02.01.18.001</t>
  </si>
  <si>
    <t>crediti a Province a seguito di escussione di garanzie</t>
  </si>
  <si>
    <t>1.2.3.02.01.18.002</t>
  </si>
  <si>
    <t>crediti a Comuni a seguito di escussione di garanzie</t>
  </si>
  <si>
    <t>1.2.3.02.01.18.003</t>
  </si>
  <si>
    <t>crediti a Città metropolitane e Roma capitale a seguito di escussione di garanzie</t>
  </si>
  <si>
    <t>1.2.3.02.01.18.004</t>
  </si>
  <si>
    <t>crediti a Unioni di Comuni a seguito di escussione di garanzie</t>
  </si>
  <si>
    <t>1.2.3.02.01.18.005</t>
  </si>
  <si>
    <t>crediti a Comunità Montane a seguito di escussione di garanzie</t>
  </si>
  <si>
    <t>1.2.3.02.01.18.006</t>
  </si>
  <si>
    <t>crediti a Camere di Commercio a seguito di escussione di garanzie</t>
  </si>
  <si>
    <t>1.2.3.02.01.18.007</t>
  </si>
  <si>
    <t>crediti a Università a seguito di escussione di garanzie</t>
  </si>
  <si>
    <t>1.2.3.02.01.18.008</t>
  </si>
  <si>
    <t>crediti a Parchi nazionali e consorzi ed enti autonomi gestori di parchi e aree naturali protette a seguito di escussione di garanzie</t>
  </si>
  <si>
    <t>1.2.3.02.01.18.009</t>
  </si>
  <si>
    <t>crediti a Autorità Portuali a seguito di escussione di garanzie</t>
  </si>
  <si>
    <t>1.2.3.02.01.18.010</t>
  </si>
  <si>
    <t>crediti a Aziende sanitarie locali  a seguito di escussione di garanzie</t>
  </si>
  <si>
    <t>1.2.3.02.01.18.011</t>
  </si>
  <si>
    <t>crediti a Aziende ospedaliere e Aziende ospedaliere universitarie integrate con il SSN a seguito di escussione di garanzie</t>
  </si>
  <si>
    <t>1.2.3.02.01.18.012</t>
  </si>
  <si>
    <t>crediti a Policlinici a seguito di escussione di garanzie</t>
  </si>
  <si>
    <t>1.2.3.02.01.18.013</t>
  </si>
  <si>
    <t>crediti a Istituti di ricovero e cura a carattere scientifico pubblici a seguito di escussione di garanzie</t>
  </si>
  <si>
    <t>1.2.3.02.01.18.014</t>
  </si>
  <si>
    <t>crediti a altre Amministrazioni Locali produttrici di servizi sanitari a seguito di escussione di garanzie</t>
  </si>
  <si>
    <t>1.2.3.02.01.18.015</t>
  </si>
  <si>
    <t>crediti a Agenzie regionali per le erogazioni in agricoltura a seguito di escussione di garanzie</t>
  </si>
  <si>
    <t>1.2.3.02.01.18.016</t>
  </si>
  <si>
    <t>crediti a altri enti e agenzie regionali e sub regionali a seguito di escussione di garanzie</t>
  </si>
  <si>
    <t>1.2.3.02.01.18.017</t>
  </si>
  <si>
    <t>crediti a Consorzi di enti locali a seguito di escussione di garanzie</t>
  </si>
  <si>
    <t>1.2.3.02.01.18.018</t>
  </si>
  <si>
    <t>crediti a Fondazioni e istituzioni liriche locali e a Teatri stabili di iniziativa pubblica a seguito di escussione di garanzie</t>
  </si>
  <si>
    <t>1.2.3.02.01.18.019</t>
  </si>
  <si>
    <t>crediti a altre Amministrazioni Locali n.a.c. a seguito di escussione di garanzie</t>
  </si>
  <si>
    <t>1.2.3.02.01.18.999</t>
  </si>
  <si>
    <t>Altri crediti finanziari a enti di previdenza sorti a seguito di escussione di garanzie</t>
  </si>
  <si>
    <t>1.2.3.02.01.19</t>
  </si>
  <si>
    <t>crediti a INPS a seguito di escussione di garanzie</t>
  </si>
  <si>
    <t>1.2.3.02.01.19.001</t>
  </si>
  <si>
    <t>crediti a INAIL a seguito di escussione di garanzie</t>
  </si>
  <si>
    <t>1.2.3.02.01.19.002</t>
  </si>
  <si>
    <t>crediti a altri Enti di Previdenza n.a.c. a seguito di escussione di garanzie</t>
  </si>
  <si>
    <t>1.2.3.02.01.19.999</t>
  </si>
  <si>
    <t xml:space="preserve">Altri crediti verso Amministrazioni Centrali dovuti all'incremento di altre attività finanziarie </t>
  </si>
  <si>
    <t>1.2.3.02.01.20</t>
  </si>
  <si>
    <t>Crediti dovuti all'Incremento di altre attività finanziarie verso Ministeri</t>
  </si>
  <si>
    <t>1.2.3.02.01.20.001</t>
  </si>
  <si>
    <t>Crediti dovuti all'Incremento di altre attività finanziarie verso Presidenza del Consiglio dei Ministri</t>
  </si>
  <si>
    <t>1.2.3.02.01.20.003</t>
  </si>
  <si>
    <t>Crediti dovuti all'Incremento di altre attività finanziarie verso Organi Costituzionali e di rilievo costituzionale</t>
  </si>
  <si>
    <t>1.2.3.02.01.20.004</t>
  </si>
  <si>
    <t>Crediti dovuti all'Incremento di altre attività finanziarie verso Agenzie Fiscali</t>
  </si>
  <si>
    <t>1.2.3.02.01.20.005</t>
  </si>
  <si>
    <t>Crediti dovuti all'Incremento di altre attività finanziarie verso enti di regolazione dell'attività economica</t>
  </si>
  <si>
    <t>1.2.3.02.01.20.006</t>
  </si>
  <si>
    <t>Crediti dovuti all'Incremento di altre attività finanziarie verso Gruppo Equitalia</t>
  </si>
  <si>
    <t>1.2.3.02.01.20.007</t>
  </si>
  <si>
    <t>Crediti dovuti all'Incremento di altre attività finanziarie verso Anas S.p.A.</t>
  </si>
  <si>
    <t>1.2.3.02.01.20.008</t>
  </si>
  <si>
    <t>Crediti dovuti all'Incremento di altre attività finanziarie verso altri enti centrali produttori di servizi economici</t>
  </si>
  <si>
    <t>1.2.3.02.01.20.009</t>
  </si>
  <si>
    <t>Crediti dovuti all'Incremento di altre attività finanziarie verso autorità amministrative indipendenti</t>
  </si>
  <si>
    <t>1.2.3.02.01.20.010</t>
  </si>
  <si>
    <t>Crediti dovuti all'Incremento di altre attività finanziarie verso enti centrali a struttura associativa</t>
  </si>
  <si>
    <t>1.2.3.02.01.20.011</t>
  </si>
  <si>
    <t>Crediti dovuti all'Incremento di altre attività finanziarie verso enti centrali produttori di servizi assistenziali, ricreativi e culturali</t>
  </si>
  <si>
    <t>1.2.3.02.01.20.012</t>
  </si>
  <si>
    <t>Crediti dovuti all'Incremento di altre attività finanziarie verso enti e istituzioni centrali di ricerca e Istituti e stazioni sperimentali per la ricerca</t>
  </si>
  <si>
    <t>1.2.3.02.01.20.013</t>
  </si>
  <si>
    <t>Crediti dovuti all'Incremento di altre attività finanziarie verso altre Amministrazioni Centrali n.a.c.</t>
  </si>
  <si>
    <t>1.2.3.02.01.20.999</t>
  </si>
  <si>
    <t xml:space="preserve">Altri crediti verso Amministrazioni locali dovuti all'incremento di altre attività finanziarie </t>
  </si>
  <si>
    <t>1.2.3.02.01.21</t>
  </si>
  <si>
    <t>Crediti dovuti all'Incremento di altre attività finanziarie verso Regioni e province autonome</t>
  </si>
  <si>
    <t>1.2.3.02.01.21.001</t>
  </si>
  <si>
    <t>Crediti dovuti all'Incremento di altre attività finanziarie verso Province</t>
  </si>
  <si>
    <t>1.2.3.02.01.21.002</t>
  </si>
  <si>
    <t>Crediti dovuti all'Incremento di altre attività finanziarie verso Comuni</t>
  </si>
  <si>
    <t>1.2.3.02.01.21.003</t>
  </si>
  <si>
    <t>Crediti dovuti all'Incremento di altre attività finanziarie verso Città metropolitane e Roma capitale</t>
  </si>
  <si>
    <t>1.2.3.02.01.21.004</t>
  </si>
  <si>
    <t>Crediti dovuti all'Incremento di altre attività finanziarie verso Unioni di Comuni</t>
  </si>
  <si>
    <t>1.2.3.02.01.21.005</t>
  </si>
  <si>
    <t>Crediti dovuti all'Incremento di altre attività finanziarie verso Comunità Montane</t>
  </si>
  <si>
    <t>1.2.3.02.01.21.006</t>
  </si>
  <si>
    <t>Crediti dovuti all'Incremento di altre attività finanziarie verso Camere di Commercio</t>
  </si>
  <si>
    <t>1.2.3.02.01.21.007</t>
  </si>
  <si>
    <t>Crediti dovuti all'Incremento di altre attività finanziarie verso Università</t>
  </si>
  <si>
    <t>1.2.3.02.01.21.008</t>
  </si>
  <si>
    <t>Crediti dovuti all'Incremento di altre attività finanziarie verso Parchi nazionali e consorzi ed enti autonomi gestori di parchi e aree naturali protette</t>
  </si>
  <si>
    <t>1.2.3.02.01.21.009</t>
  </si>
  <si>
    <t>Crediti dovuti all'Incremento di altre attività finanziarie verso Autorità Portuali</t>
  </si>
  <si>
    <t>1.2.3.02.01.21.010</t>
  </si>
  <si>
    <t xml:space="preserve">Crediti dovuti all'Incremento di altre attività finanziarie verso Aziende sanitarie locali </t>
  </si>
  <si>
    <t>1.2.3.02.01.21.011</t>
  </si>
  <si>
    <t>Crediti dovuti all'Incremento di altre attività finanziarie verso Aziende ospedaliere e Aziende ospedaliere universitarie integrate con il SSN</t>
  </si>
  <si>
    <t>1.2.3.02.01.21.012</t>
  </si>
  <si>
    <t>Crediti dovuti all'Incremento di altre attività finanziarie verso Policlinici</t>
  </si>
  <si>
    <t>1.2.3.02.01.21.013</t>
  </si>
  <si>
    <t>Crediti dovuti all'Incremento di altre attività finanziarie verso Istituti di ricovero e cura a carattere scientifico pubblici</t>
  </si>
  <si>
    <t>1.2.3.02.01.21.014</t>
  </si>
  <si>
    <t>Crediti dovuti all'Incremento di altre attività finanziarie verso altre Amministrazioni Locali produttrici di servizi sanitari</t>
  </si>
  <si>
    <t>1.2.3.02.01.21.015</t>
  </si>
  <si>
    <t>Crediti dovuti all'Incremento di altre attività finanziarie verso Agenzie regionali per le erogazioni in agricoltura</t>
  </si>
  <si>
    <t>1.2.3.02.01.21.016</t>
  </si>
  <si>
    <t>Crediti dovuti all'Incremento di altre attività finanziarie verso altri enti e agenzie regionali e sub regionali</t>
  </si>
  <si>
    <t>1.2.3.02.01.21.017</t>
  </si>
  <si>
    <t>Crediti dovuti all'Incremento di altre attività finanziarie verso Consorzi di enti locali</t>
  </si>
  <si>
    <t>1.2.3.02.01.21.018</t>
  </si>
  <si>
    <t>Crediti dovuti all'Incremento di altre attività finanziarie verso Fondazioni e istituzioni liriche locali e a Teatri stabili di iniziativa pubblica</t>
  </si>
  <si>
    <t>1.2.3.02.01.21.019</t>
  </si>
  <si>
    <t>Crediti dovuti all'Incremento di altre attività finanziarie verso altre Amministrazioni Locali n.a.c.</t>
  </si>
  <si>
    <t>1.2.3.02.01.21.999</t>
  </si>
  <si>
    <t xml:space="preserve">Altri crediti verso enti di previdenza dovuti all'incremento di altre attività finanziarie </t>
  </si>
  <si>
    <t>1.2.3.02.01.22</t>
  </si>
  <si>
    <t>Crediti dovuti all'Incremento di altre attività finanziarie verso INPS</t>
  </si>
  <si>
    <t>1.2.3.02.01.22.001</t>
  </si>
  <si>
    <t>Crediti dovuti all'Incremento di altre attività finanziarie verso INAIL</t>
  </si>
  <si>
    <t>1.2.3.02.01.22.002</t>
  </si>
  <si>
    <t>Crediti dovuti all'Incremento di altre attività finanziarie verso altri Enti di Previdenza n.a.c.</t>
  </si>
  <si>
    <t>1.2.3.02.01.22.999</t>
  </si>
  <si>
    <t>Crediti verso Gestione Sanitaria della Regione per trasferimento temporaneo di liquidità</t>
  </si>
  <si>
    <t>1.2.3.02.01.23</t>
  </si>
  <si>
    <t>1.2.3.02.01.23.001</t>
  </si>
  <si>
    <t>Crediti verso Gestione ordinaria della Regione per trasferimento temporaneo di liquidità</t>
  </si>
  <si>
    <t>1.2.3.02.01.24</t>
  </si>
  <si>
    <t>1.2.3.02.01.24.001</t>
  </si>
  <si>
    <t>Crediti verso imprese controllate</t>
  </si>
  <si>
    <t>1.2.3.02.02</t>
  </si>
  <si>
    <t>Crediti di breve periodo a tasso agevolato a imprese controllate</t>
  </si>
  <si>
    <t>1.2.3.02.02.01</t>
  </si>
  <si>
    <t>crediti di breve periodo a tasso agevolato a imprese controllate</t>
  </si>
  <si>
    <t>1.2.3.02.02.01.001</t>
  </si>
  <si>
    <t>Crediti di breve periodo a tasso non agevolato a imprese controllate</t>
  </si>
  <si>
    <t>1.2.3.02.02.02</t>
  </si>
  <si>
    <t>crediti di breve periodo a tasso non agevolato a imprese controllate</t>
  </si>
  <si>
    <t>1.2.3.02.02.02.001</t>
  </si>
  <si>
    <t>Crediti di medio-lungo termine a tasso agevolato a imprese controllate</t>
  </si>
  <si>
    <t>1.2.3.02.02.03</t>
  </si>
  <si>
    <t>1.2.3.02.02.03.001</t>
  </si>
  <si>
    <t>Crediti di medio-lungo termine a tasso non agevolato a imprese controllate</t>
  </si>
  <si>
    <t>1.2.3.02.02.04</t>
  </si>
  <si>
    <t>crediti di medio-lungo termine a tasso non agevolato a imprese controllate</t>
  </si>
  <si>
    <t>1.2.3.02.02.04.001</t>
  </si>
  <si>
    <t>Crediti per escussione di garanzie verso imprese controllate</t>
  </si>
  <si>
    <t>1.2.3.02.02.05</t>
  </si>
  <si>
    <t>crediti a imprese controllate a seguito di escussione di garanzie</t>
  </si>
  <si>
    <t>1.2.3.02.02.05.001</t>
  </si>
  <si>
    <t>Altri crediti finanziari a imprese controllate</t>
  </si>
  <si>
    <t>1.2.3.02.02.06</t>
  </si>
  <si>
    <t>Crediti dovuti all'Incremento di altre attività finanziarie verso imprese controllate</t>
  </si>
  <si>
    <t>1.2.3.02.02.06.001</t>
  </si>
  <si>
    <t>Crediti verso altre imprese partecipate</t>
  </si>
  <si>
    <t>1.2.3.02.03</t>
  </si>
  <si>
    <t>Crediti di breve periodo a tasso agevolato a altre imprese partecipate</t>
  </si>
  <si>
    <t>1.2.3.02.03.01</t>
  </si>
  <si>
    <t>crediti di breve periodo a tasso agevolato a altre imprese partecipate</t>
  </si>
  <si>
    <t>1.2.3.02.03.01.001</t>
  </si>
  <si>
    <t>Crediti di breve periodo a tasso non agevolato a altre imprese partecipate</t>
  </si>
  <si>
    <t>1.2.3.02.03.02</t>
  </si>
  <si>
    <t>crediti di breve periodo a tasso non agevolato a altre imprese partecipate</t>
  </si>
  <si>
    <t>1.2.3.02.03.02.001</t>
  </si>
  <si>
    <t>Crediti di medio-lungo termine a tasso agevolato a altre imprese partecipate</t>
  </si>
  <si>
    <t>1.2.3.02.03.03</t>
  </si>
  <si>
    <t>1.2.3.02.03.03.001</t>
  </si>
  <si>
    <t>Crediti di medio-lungo termine a tasso non agevolato a altre imprese partecipate</t>
  </si>
  <si>
    <t>1.2.3.02.03.04</t>
  </si>
  <si>
    <t>crediti di medio-lungo termine a tasso non agevolato a altre imprese partecipate</t>
  </si>
  <si>
    <t>1.2.3.02.03.04.001</t>
  </si>
  <si>
    <t>Crediti per escussione di garanzie verso altre imprese partecipate</t>
  </si>
  <si>
    <t>1.2.3.02.03.05</t>
  </si>
  <si>
    <t>crediti a altre imprese partecipate a seguito di escussione di garanzie</t>
  </si>
  <si>
    <t>1.2.3.02.03.05.001</t>
  </si>
  <si>
    <t>Altri crediti finanziari a altre imprese partecipate</t>
  </si>
  <si>
    <t>1.2.3.02.03.06</t>
  </si>
  <si>
    <t>Crediti dovuti all'Incremento di altre attività finanziarie verso altre imprese partecipate</t>
  </si>
  <si>
    <t>1.2.3.02.03.06.001</t>
  </si>
  <si>
    <t>Crediti verso altre imprese</t>
  </si>
  <si>
    <t>1.2.3.02.04</t>
  </si>
  <si>
    <t>Crediti di breve periodo a tasso agevolato a altre imprese</t>
  </si>
  <si>
    <t>1.2.3.02.04.01</t>
  </si>
  <si>
    <t>crediti di breve periodo a tasso agevolato alla Cassa Depositi e Prestiti - SPA</t>
  </si>
  <si>
    <t>1.2.3.02.04.01.001</t>
  </si>
  <si>
    <t>crediti di breve periodo a tasso agevolato a altre Imprese</t>
  </si>
  <si>
    <t>1.2.3.02.04.01.002</t>
  </si>
  <si>
    <t>Crediti di breve periodo a tasso non agevolato a altre Imprese</t>
  </si>
  <si>
    <t>1.2.3.02.04.02</t>
  </si>
  <si>
    <t>crediti di breve periodo a tasso non agevolato alla Cassa Depositi e Prestiti - SPA</t>
  </si>
  <si>
    <t>1.2.3.02.04.02.001</t>
  </si>
  <si>
    <t>crediti di breve periodo a tasso non agevolato a altre Imprese</t>
  </si>
  <si>
    <t>1.2.3.02.04.02.002</t>
  </si>
  <si>
    <t>Crediti di medio-lungo termine a tasso agevolato a altre Imprese</t>
  </si>
  <si>
    <t>1.2.3.02.04.03</t>
  </si>
  <si>
    <t>Crediti di medio-lungo termine a tasso agevolato alla Cassa Depositi e Prestiti - SPA</t>
  </si>
  <si>
    <t>1.2.3.02.04.03.001</t>
  </si>
  <si>
    <t>1.2.3.02.04.03.002</t>
  </si>
  <si>
    <t>Crediti di medio-lungo termine a tasso non agevolato a altre Imprese</t>
  </si>
  <si>
    <t>1.2.3.02.04.04</t>
  </si>
  <si>
    <t>crediti di medio-lungo termine a tasso non agevolato alla Cassa Depositi e Prestiti - SPA</t>
  </si>
  <si>
    <t>1.2.3.02.04.04.001</t>
  </si>
  <si>
    <t>crediti di medio-lungo termine a tasso non agevolato a altre Imprese</t>
  </si>
  <si>
    <t>1.2.3.02.04.04.002</t>
  </si>
  <si>
    <t>Crediti a seguito di escussione di garanzie in favore di altre Imprese</t>
  </si>
  <si>
    <t>1.2.3.02.04.05</t>
  </si>
  <si>
    <t>crediti alla Cassa Depositi e Prestiti - SPA a seguito di escussione di garanzie</t>
  </si>
  <si>
    <t>1.2.3.02.04.05.001</t>
  </si>
  <si>
    <t>crediti a altre Imprese a seguito di escussione di garanzie</t>
  </si>
  <si>
    <t>1.2.3.02.04.05.002</t>
  </si>
  <si>
    <t>Crediti da derivati da ammortamento</t>
  </si>
  <si>
    <t>1.2.3.02.04.06</t>
  </si>
  <si>
    <t>Derivati da ammortamento</t>
  </si>
  <si>
    <t>1.2.3.02.04.06.001</t>
  </si>
  <si>
    <r>
      <t xml:space="preserve">Entrate derivanti dalla estinzione anticipata di derivati da </t>
    </r>
    <r>
      <rPr>
        <u/>
        <sz val="8"/>
        <rFont val="Arial"/>
        <family val="2"/>
      </rPr>
      <t>ammortamento</t>
    </r>
  </si>
  <si>
    <t>1.2.3.02.04.06.002</t>
  </si>
  <si>
    <t>Altri crediti finanziari a altre Imprese</t>
  </si>
  <si>
    <t>1.2.3.02.04.99</t>
  </si>
  <si>
    <t>Crediti dovuti all'Incremento di altre attività finanziarie versolla Cassa Depositi e Prestiti - SPA</t>
  </si>
  <si>
    <t>1.2.3.02.04.99.001</t>
  </si>
  <si>
    <t>Crediti dovuti all'Incremento di altre attività finanziarie verso altre Imprese</t>
  </si>
  <si>
    <t>1.2.3.02.04.99.002</t>
  </si>
  <si>
    <t>Crediti finanziari verso altri soggetti</t>
  </si>
  <si>
    <t>1.2.3.02.05</t>
  </si>
  <si>
    <t>Crediti di breve periodo a tasso agevolato ad altri soggetti</t>
  </si>
  <si>
    <t>1.2.3.02.05.01</t>
  </si>
  <si>
    <t>crediti di breve periodo a tasso agevolato a Famiglie</t>
  </si>
  <si>
    <t>1.2.3.02.05.01.001</t>
  </si>
  <si>
    <t xml:space="preserve">crediti di breve periodo a tasso agevolato a Istituzioni Sociali Private </t>
  </si>
  <si>
    <t>1.2.3.02.05.01.002</t>
  </si>
  <si>
    <t>crediti di breve periodo a tasso agevolato all'Unione Europea</t>
  </si>
  <si>
    <t>1.2.3.02.05.01.003</t>
  </si>
  <si>
    <t>crediti di breve periodo a tasso agevolato al Resto del Mondo</t>
  </si>
  <si>
    <t>1.2.3.02.05.01.004</t>
  </si>
  <si>
    <t>Crediti di breve periodo a tasso non agevolato ad altri soggetti</t>
  </si>
  <si>
    <t>1.2.3.02.05.02</t>
  </si>
  <si>
    <t>crediti di breve periodo a tasso non agevolato a Famiglie</t>
  </si>
  <si>
    <t>1.2.3.02.05.02.001</t>
  </si>
  <si>
    <t xml:space="preserve">crediti di breve periodo a tasso non agevolato a Istituzioni Sociali Private </t>
  </si>
  <si>
    <t>1.2.3.02.05.02.002</t>
  </si>
  <si>
    <t>crediti di breve periodo a tasso non agevolato all'Unione Europea</t>
  </si>
  <si>
    <t>1.2.3.02.05.02.003</t>
  </si>
  <si>
    <t>crediti di breve periodo a tasso non agevolato al Resto del Mondo</t>
  </si>
  <si>
    <t>1.2.3.02.05.02.004</t>
  </si>
  <si>
    <t>Crediti di medio-lungo termine a tasso agevolato ad altri soggetti</t>
  </si>
  <si>
    <t>1.2.3.02.05.03</t>
  </si>
  <si>
    <t>Crediti di medio-lungo termine a tasso agevolato a Famiglie</t>
  </si>
  <si>
    <t>1.2.3.02.05.03.001</t>
  </si>
  <si>
    <t xml:space="preserve">Crediti di medio-lungo termine a tasso agevolato a Istituzioni Sociali Private </t>
  </si>
  <si>
    <t>1.2.3.02.05.03.002</t>
  </si>
  <si>
    <t>Crediti di medio-lungo termine a tasso agevolato all'Unione Europea</t>
  </si>
  <si>
    <t>1.2.3.02.05.03.003</t>
  </si>
  <si>
    <t>Crediti di medio-lungo termine a tasso agevolato al Resto del Mondo</t>
  </si>
  <si>
    <t>1.2.3.02.05.03.004</t>
  </si>
  <si>
    <t>Crediti di medio-lungo termine a tasso non agevolato ad altri soggetti</t>
  </si>
  <si>
    <t>1.2.3.02.05.04</t>
  </si>
  <si>
    <t>crediti di medio-lungo termine a tasso non agevolato a Famiglie</t>
  </si>
  <si>
    <t>1.2.3.02.05.04.001</t>
  </si>
  <si>
    <t xml:space="preserve">crediti di medio-lungo termine a tasso non agevolato a Istituzioni Sociali Private </t>
  </si>
  <si>
    <t>1.2.3.02.05.04.002</t>
  </si>
  <si>
    <t>crediti di medio-lungo termine a tasso non agevolato all'Unione Europea</t>
  </si>
  <si>
    <t>1.2.3.02.05.04.003</t>
  </si>
  <si>
    <t>crediti di medio-lungo termine a tasso non agevolato al Resto del Mondo</t>
  </si>
  <si>
    <t>1.2.3.02.05.04.004</t>
  </si>
  <si>
    <t>Crediti a seguito di escussione di garanzie in favore di altri soggetti</t>
  </si>
  <si>
    <t>1.2.3.02.05.05</t>
  </si>
  <si>
    <t>crediti a Famiglie a seguito di escussione di garanzie</t>
  </si>
  <si>
    <t>1.2.3.02.05.05.001</t>
  </si>
  <si>
    <t>crediti a Istituzioni Sociali Private  a seguito di escussione di garanzie</t>
  </si>
  <si>
    <t>1.2.3.02.05.05.002</t>
  </si>
  <si>
    <t>crediti a Unione Europea a seguito di escussione di garanzie</t>
  </si>
  <si>
    <t>1.2.3.02.05.05.003</t>
  </si>
  <si>
    <t>crediti a Resto del Mondo a seguito di escussione di garanzie</t>
  </si>
  <si>
    <t>1.2.3.02.05.05.004</t>
  </si>
  <si>
    <t>Altri crediti finanziari ad altri soggetti</t>
  </si>
  <si>
    <t>1.2.3.02.05.06</t>
  </si>
  <si>
    <t>Crediti dovuti all'Incremento di altre attività finanziarie verso Famiglie</t>
  </si>
  <si>
    <t>1.2.3.02.05.06.001</t>
  </si>
  <si>
    <t xml:space="preserve">Crediti dovuti all'Incremento di altre attività finanziarie verso Istituzioni Sociali Private </t>
  </si>
  <si>
    <t>1.2.3.02.05.06.002</t>
  </si>
  <si>
    <t>Crediti dovuti all'Incremento di altre attività finanziarie verso la UE</t>
  </si>
  <si>
    <t>1.2.3.02.05.06.003</t>
  </si>
  <si>
    <t>Crediti dovuti all'Incremento di altre attività finanziarie verso il Resto del Mondo</t>
  </si>
  <si>
    <t>1.2.3.02.05.06.004</t>
  </si>
  <si>
    <t>Altri titoli</t>
  </si>
  <si>
    <t>1.2.3.03</t>
  </si>
  <si>
    <t>Titoli obbligazionari a breve termine</t>
  </si>
  <si>
    <t>1.2.3.03.01</t>
  </si>
  <si>
    <t>Titoli obbligazionari a breve termine emessi da amministrazioni pubbliche</t>
  </si>
  <si>
    <t>1.2.3.03.01.01</t>
  </si>
  <si>
    <t>titoli obbligazionari a breve termine emessi da Amministrazioni Centrali</t>
  </si>
  <si>
    <t>1.2.3.03.01.01.001</t>
  </si>
  <si>
    <t>1.3.4.0.0</t>
  </si>
  <si>
    <t>titoli obbligazionari a breve termine emessi da Amministrazioni Locali</t>
  </si>
  <si>
    <t>1.2.3.03.01.01.002</t>
  </si>
  <si>
    <t>Titoli obbligazionari a breve termine emessi da soggetti residenti</t>
  </si>
  <si>
    <t>1.2.3.03.01.02</t>
  </si>
  <si>
    <t>titoli obbligazionari a breve termine emessi da soggetti residenti</t>
  </si>
  <si>
    <t>1.2.3.03.01.02.001</t>
  </si>
  <si>
    <t>Titoli obbligazionari a breve termine emessi da soggetti non residenti</t>
  </si>
  <si>
    <t>1.2.3.03.01.03</t>
  </si>
  <si>
    <t>titoli obbligazionari a breve termine emessi da soggetti non residenti</t>
  </si>
  <si>
    <t>1.2.3.03.01.03.001</t>
  </si>
  <si>
    <t>Titoli obbligazionari a medio-lungo termine</t>
  </si>
  <si>
    <t>1.2.3.03.02</t>
  </si>
  <si>
    <t>Titoli obbligazionari a medio-lungo termine emessi da amministrazioni pubbliche</t>
  </si>
  <si>
    <t>1.2.3.03.02.01</t>
  </si>
  <si>
    <t>titoli obbligazionari a medio-lungo emessi da Amministrazioni Centrali</t>
  </si>
  <si>
    <t>1.2.3.03.02.01.001</t>
  </si>
  <si>
    <t>titoli obbligazionari a medio-lungo emessi da Amministrazioni Locali</t>
  </si>
  <si>
    <t>1.2.3.03.02.01.002</t>
  </si>
  <si>
    <t>Titoli obbligazionari a medio-lungo termine emessi da soggetti residenti</t>
  </si>
  <si>
    <t>1.2.3.03.02.02</t>
  </si>
  <si>
    <t>titoli obbligazionari a medio-lungo emessi da altri soggetti residenti</t>
  </si>
  <si>
    <t>1.2.3.03.02.02.001</t>
  </si>
  <si>
    <t>Titoli obbligazionari a medio-lungo termine emessi da soggetti non residenti</t>
  </si>
  <si>
    <t>1.2.3.03.02.03</t>
  </si>
  <si>
    <t>titoli obbligazionari a medio-lungo emessi da soggetti non residenti</t>
  </si>
  <si>
    <t>1.2.3.03.02.03.001</t>
  </si>
  <si>
    <t>Quote di fondi di investimento</t>
  </si>
  <si>
    <t>1.2.3.03.03</t>
  </si>
  <si>
    <t>Acquisizioni di quote di fondi immobiliari</t>
  </si>
  <si>
    <t>1.2.3.03.03.01</t>
  </si>
  <si>
    <t>1.2.3.03.03.01.001</t>
  </si>
  <si>
    <t>Acquisizioni di quote di altri fondi comuni di investimento</t>
  </si>
  <si>
    <t>1.2.3.03.03.99</t>
  </si>
  <si>
    <t>1.2.3.03.03.99.001</t>
  </si>
  <si>
    <t>Attivo circolante</t>
  </si>
  <si>
    <t>Rimanenze</t>
  </si>
  <si>
    <t>Rimanenze di materie prime, sussidiarie e di consumo</t>
  </si>
  <si>
    <t>1.3.1.01.01.01</t>
  </si>
  <si>
    <t>1.3.1.01.01.01.001</t>
  </si>
  <si>
    <t>2.1.1.0.0</t>
  </si>
  <si>
    <t>Rimanenze di semilavorati</t>
  </si>
  <si>
    <t>1.3.1.02.01.01</t>
  </si>
  <si>
    <t>1.3.1.02.01.01.001</t>
  </si>
  <si>
    <t>2.1.2.0.0</t>
  </si>
  <si>
    <t>Lavori in corso su ordinazione</t>
  </si>
  <si>
    <t>1.3.1.03.01.01</t>
  </si>
  <si>
    <t>1.3.1.03.01.01.001</t>
  </si>
  <si>
    <t>2.1.5.0.0</t>
  </si>
  <si>
    <t>Rimanenze di prodotti finiti</t>
  </si>
  <si>
    <t>1.3.1.04.01.01</t>
  </si>
  <si>
    <t>1.3.1.04.01.01.001</t>
  </si>
  <si>
    <t>2.1.3.0.0</t>
  </si>
  <si>
    <t>Acconti</t>
  </si>
  <si>
    <t>1.3.1.05.01.01</t>
  </si>
  <si>
    <t>1.3.1.05.01.01.001</t>
  </si>
  <si>
    <t>2.1.6.0.0</t>
  </si>
  <si>
    <t>Crediti di natura tributaria, contributiva e perequativa</t>
  </si>
  <si>
    <t>Crediti da tributi</t>
  </si>
  <si>
    <t>Crediti per imposte, tasse e proventi assimilati</t>
  </si>
  <si>
    <t>1.3.2.01.01.01</t>
  </si>
  <si>
    <t>Crediti da riscossione Imposta municipale propria</t>
  </si>
  <si>
    <t>1.3.2.01.01.01.006</t>
  </si>
  <si>
    <t>2.3.1.0.0</t>
  </si>
  <si>
    <t xml:space="preserve">Crediti da riscossione Imposta comunale sugli immobili (ICI) </t>
  </si>
  <si>
    <t>1.3.2.01.01.01.008</t>
  </si>
  <si>
    <t>Crediti da riscossione Addizionale comunale IRPEF</t>
  </si>
  <si>
    <t>1.3.2.01.01.01.016</t>
  </si>
  <si>
    <t>Crediti da riscossione Addizionale regionale IRPEF non sanità</t>
  </si>
  <si>
    <t>1.3.2.01.01.01.017</t>
  </si>
  <si>
    <t>Crediti da riscossione Imposta regionale sulle attività produttive (IRAP) non Sanità</t>
  </si>
  <si>
    <t>1.3.2.01.01.01.020</t>
  </si>
  <si>
    <t>Crediti da riscossione Imposta regionale sulla benzina per autotrazione</t>
  </si>
  <si>
    <t>1.3.2.01.01.01.031</t>
  </si>
  <si>
    <t>Crediti da riscossione Imposta sulle assicurazioni RC auto</t>
  </si>
  <si>
    <t>1.3.2.01.01.01.039</t>
  </si>
  <si>
    <t xml:space="preserve">Crediti da riscossione Imposta di iscrizione al pubblico registro automobilistico (PRA) </t>
  </si>
  <si>
    <t>1.3.2.01.01.01.040</t>
  </si>
  <si>
    <t>Crediti da riscossione Imposta di soggiorno</t>
  </si>
  <si>
    <t>1.3.2.01.01.01.041</t>
  </si>
  <si>
    <t>Crediti da riscossione Imposta regionale sulle concessioni statali sui beni del demanio marittimo</t>
  </si>
  <si>
    <t>1.3.2.01.01.01.042</t>
  </si>
  <si>
    <t>Crediti da riscossione Imposta regionale sulle concessioni statali sui beni del patrimonio indisponibile</t>
  </si>
  <si>
    <t>1.3.2.01.01.01.043</t>
  </si>
  <si>
    <t>Crediti da riscossione Imposta regionale per le emissioni sonore degli aeromobili</t>
  </si>
  <si>
    <t>1.3.2.01.01.01.044</t>
  </si>
  <si>
    <t>Crediti da riscossione Tassa regionale per il diritto allo studio universitario</t>
  </si>
  <si>
    <t>1.3.2.01.01.01.046</t>
  </si>
  <si>
    <t xml:space="preserve">Crediti da riscossione Tassa sulla concessione per la caccia e per la pesca </t>
  </si>
  <si>
    <t>1.3.2.01.01.01.047</t>
  </si>
  <si>
    <t>Crediti da riscossione Tasse sulle concessioni regionali</t>
  </si>
  <si>
    <t>1.3.2.01.01.01.048</t>
  </si>
  <si>
    <t xml:space="preserve">Crediti da riscossione Tasse sulle concessioni comunali </t>
  </si>
  <si>
    <t>1.3.2.01.01.01.049</t>
  </si>
  <si>
    <t>Crediti da riscossione Tassa di circolazione dei veicoli a motore (tassa automobilistica)</t>
  </si>
  <si>
    <t>1.3.2.01.01.01.050</t>
  </si>
  <si>
    <t>Crediti da riscossione Tassa smaltimento rifiuti solidi urbani</t>
  </si>
  <si>
    <t>1.3.2.01.01.01.051</t>
  </si>
  <si>
    <t>Crediti da riscossione Tassa occupazione spazi e aree pubbliche</t>
  </si>
  <si>
    <t>1.3.2.01.01.01.052</t>
  </si>
  <si>
    <t>Crediti da riscossione Imposta comunale sulla pubblicità e diritto sulle pubbliche affissioni</t>
  </si>
  <si>
    <t>1.3.2.01.01.01.053</t>
  </si>
  <si>
    <t xml:space="preserve">Crediti da riscossione Imposta municipale secondaria </t>
  </si>
  <si>
    <t>1.3.2.01.01.01.054</t>
  </si>
  <si>
    <t>Crediti da riscossione Tassa di abilitazione all'esercizio professionale</t>
  </si>
  <si>
    <t>1.3.2.01.01.01.055</t>
  </si>
  <si>
    <t>Crediti da riscossione Tributo speciale per il deposito in discarica dei rifiuti solidi</t>
  </si>
  <si>
    <t>1.3.2.01.01.01.059</t>
  </si>
  <si>
    <t>Crediti da riscossione Tributo per l'esercizio delle funzioni di tutela, protezione e igiene dell'ambiente</t>
  </si>
  <si>
    <t>1.3.2.01.01.01.060</t>
  </si>
  <si>
    <t>Crediti da riscossione Tributo comunale sui rifiuti e sui servizi</t>
  </si>
  <si>
    <t>1.3.2.01.01.01.061</t>
  </si>
  <si>
    <t>Crediti da riscossione Diritti mattatoi</t>
  </si>
  <si>
    <t>1.3.2.01.01.01.064</t>
  </si>
  <si>
    <t>Crediti da riscossione Diritti degli Enti provinciali turismo</t>
  </si>
  <si>
    <t>1.3.2.01.01.01.065</t>
  </si>
  <si>
    <t>Crediti da riscossione Addizionale regionale sui canoni per le utenze di acque pubbliche</t>
  </si>
  <si>
    <t>1.3.2.01.01.01.068</t>
  </si>
  <si>
    <t>Crediti da riscossione Proventi dei Casinò</t>
  </si>
  <si>
    <t>1.3.2.01.01.01.070</t>
  </si>
  <si>
    <r>
      <t>Crediti da riscossione</t>
    </r>
    <r>
      <rPr>
        <strike/>
        <sz val="8"/>
        <rFont val="Arial"/>
        <family val="2"/>
      </rPr>
      <t>i</t>
    </r>
    <r>
      <rPr>
        <sz val="8"/>
        <rFont val="Arial"/>
        <family val="2"/>
      </rPr>
      <t xml:space="preserve"> Tributo per i servizi indivisibili (TASI) </t>
    </r>
  </si>
  <si>
    <t>1.3.2.01.01.01.076</t>
  </si>
  <si>
    <t xml:space="preserve">Crediti da riscossione dell'addizionale regionale sul gas naturale </t>
  </si>
  <si>
    <t>1.3.2.01.01.01.077</t>
  </si>
  <si>
    <t>Crediti da riscossione Altre ritenute n.a.c.</t>
  </si>
  <si>
    <t>1.3.2.01.01.01.095</t>
  </si>
  <si>
    <t>Crediti da riscossione Altre entrate su lotto, lotterie e altre attività di gioco n.a.c.</t>
  </si>
  <si>
    <t>1.3.2.01.01.01.096</t>
  </si>
  <si>
    <t>Crediti da riscossione Altre accise n.a.c.</t>
  </si>
  <si>
    <t>1.3.2.01.01.01.097</t>
  </si>
  <si>
    <t>Crediti da riscossione Altre imposte sostitutive n.a.c.</t>
  </si>
  <si>
    <t>1.3.2.01.01.01.098</t>
  </si>
  <si>
    <t>Crediti da riscossione Altre imposte, tasse e proventi assimilati n.a.c.</t>
  </si>
  <si>
    <t>1.3.2.01.01.01.099</t>
  </si>
  <si>
    <t>Crediti per tributi devoluti e regolati alle autonomie speciali</t>
  </si>
  <si>
    <t>1.3.2.01.01.02</t>
  </si>
  <si>
    <t>Crediti da riscossione Imposta sul reddito delle persone fisiche (ex IRPEF)</t>
  </si>
  <si>
    <t>1.3.2.01.01.02.001</t>
  </si>
  <si>
    <t>Crediti da riscossione Imposta sul reddito delle società (ex IRPEG)</t>
  </si>
  <si>
    <t>1.3.2.01.01.02.002</t>
  </si>
  <si>
    <t>Crediti da riscossione Imposta sostitutiva dell'IRPEF e dell'imposta di registro e di bollo sulle locazioni di immobili per finalità abitative (cedolare secca)</t>
  </si>
  <si>
    <t>1.3.2.01.01.02.003</t>
  </si>
  <si>
    <t>Crediti da riscossione Imposte sostitutive su risparmio gestito</t>
  </si>
  <si>
    <t>1.3.2.01.01.02.004</t>
  </si>
  <si>
    <t>Crediti da riscossione Imposta sostitutiva in materia di conferimenti di aziende, fusioni e scissioni</t>
  </si>
  <si>
    <t>1.3.2.01.01.02.005</t>
  </si>
  <si>
    <t>Crediti da riscossione Imposta municipale propria riservata all'erario</t>
  </si>
  <si>
    <t>1.3.2.01.01.02.007</t>
  </si>
  <si>
    <t>Crediti da riscossione Imposta patrimoniale sul valore degli immobili situati all'estero</t>
  </si>
  <si>
    <t>1.3.2.01.01.02.009</t>
  </si>
  <si>
    <t>Crediti da riscossione Imposta sulle riserve matematiche delle imprese di assicurazione</t>
  </si>
  <si>
    <t>1.3.2.01.01.02.010</t>
  </si>
  <si>
    <t>Crediti da riscossione Imposta sul valore delle attività finanziarie detenute all'estero dalle persone fisiche residenti nel territorio dello stato</t>
  </si>
  <si>
    <t>1.3.2.01.01.02.011</t>
  </si>
  <si>
    <t>Crediti da riscossione Imposta sulle plusvalenze da cessione di attività finanziarie</t>
  </si>
  <si>
    <t>1.3.2.01.01.02.012</t>
  </si>
  <si>
    <t>Crediti da riscossione Imposta sostitutiva delle imposte sui redditi su plusvalenze da cessione a titolo oneroso di azioni e di altri rapporti partecipativi</t>
  </si>
  <si>
    <t>1.3.2.01.01.02.013</t>
  </si>
  <si>
    <t>Crediti da riscossione Imposte su assicurazione vita</t>
  </si>
  <si>
    <t>1.3.2.01.01.02.014</t>
  </si>
  <si>
    <t>Crediti da riscossione Imposta erariale sugli aeromobili privati</t>
  </si>
  <si>
    <t>1.3.2.01.01.02.015</t>
  </si>
  <si>
    <t>Crediti da riscossione Ritenute sugli interessi e su altri redditi da capitale</t>
  </si>
  <si>
    <t>1.3.2.01.01.02.018</t>
  </si>
  <si>
    <t>Crediti da riscossione Ritenute e imposte sostitutive sugli utili distribuiti dalle società di capitali</t>
  </si>
  <si>
    <t>1.3.2.01.01.02.019</t>
  </si>
  <si>
    <t>Crediti da riscossione Imposta sul valore aggiunto (IVA) sugli scambi interni</t>
  </si>
  <si>
    <t>1.3.2.01.01.02.021</t>
  </si>
  <si>
    <t>Crediti da riscossione Imposta sul valore aggiunto (IVA) sulle importazioni</t>
  </si>
  <si>
    <t>1.3.2.01.01.02.022</t>
  </si>
  <si>
    <r>
      <t>Crediti da riscossione</t>
    </r>
    <r>
      <rPr>
        <u/>
        <sz val="8"/>
        <rFont val="Arial"/>
        <family val="2"/>
      </rPr>
      <t xml:space="preserve"> </t>
    </r>
    <r>
      <rPr>
        <sz val="8"/>
        <rFont val="Arial"/>
        <family val="2"/>
      </rPr>
      <t>imposta sulle assicurazioni</t>
    </r>
  </si>
  <si>
    <t>1.3.2.01.01.02.023</t>
  </si>
  <si>
    <t>Crediti da riscossione Accisa sui tabacchi</t>
  </si>
  <si>
    <t>1.3.2.01.01.02.024</t>
  </si>
  <si>
    <t>Crediti da riscossione Accisa sull'alcool e le bevande alcoliche</t>
  </si>
  <si>
    <t>1.3.2.01.01.02.025</t>
  </si>
  <si>
    <t>Crediti da riscossione Accisa sull'energia elettrica</t>
  </si>
  <si>
    <t>1.3.2.01.01.02.026</t>
  </si>
  <si>
    <t>Crediti da riscossione Accisa sui prodotti energetici</t>
  </si>
  <si>
    <t>1.3.2.01.01.02.027</t>
  </si>
  <si>
    <t>Crediti da riscossione Accisa sulla benzina per autotrazione - non sanità</t>
  </si>
  <si>
    <t>1.3.2.01.01.02.028</t>
  </si>
  <si>
    <t>Crediti da riscossione Accisa sul gasolio</t>
  </si>
  <si>
    <t>1.3.2.01.01.02.029</t>
  </si>
  <si>
    <t>Crediti da riscossione Imposta sul gas naturale</t>
  </si>
  <si>
    <t>1.3.2.01.01.02.030</t>
  </si>
  <si>
    <t>Crediti da riscossione Imposta di consumo su oli lubrificanti e bitumi di petrolio</t>
  </si>
  <si>
    <t>1.3.2.01.01.02.032</t>
  </si>
  <si>
    <t>Crediti da riscossione Imposta di registro</t>
  </si>
  <si>
    <t>1.3.2.01.01.02.033</t>
  </si>
  <si>
    <t>Crediti da riscossione Imposta di bollo</t>
  </si>
  <si>
    <t>1.3.2.01.01.02.034</t>
  </si>
  <si>
    <t>Crediti da riscossione Imposta ipotecaria</t>
  </si>
  <si>
    <t>1.3.2.01.01.02.035</t>
  </si>
  <si>
    <t>Crediti da riscossione Imposta unica sui concorsi pronostici e sulle scommesse</t>
  </si>
  <si>
    <t>1.3.2.01.01.02.036</t>
  </si>
  <si>
    <t>Crediti da riscossione Proventi da lotto, lotterie e altri giochi</t>
  </si>
  <si>
    <t>1.3.2.01.01.02.037</t>
  </si>
  <si>
    <t>Crediti da riscossione Imposta sugli intrattenimenti</t>
  </si>
  <si>
    <t>1.3.2.01.01.02.038</t>
  </si>
  <si>
    <t>Crediti da riscossione Tassa sulle concessioni governative</t>
  </si>
  <si>
    <t>1.3.2.01.01.02.045</t>
  </si>
  <si>
    <t>1.3.2.01.01.02.050</t>
  </si>
  <si>
    <t>Crediti da riscossione Tassa sulle emissioni di anidride solforosa</t>
  </si>
  <si>
    <t>1.3.2.01.01.02.056</t>
  </si>
  <si>
    <t>Crediti da riscossione Canone radiotelevisivo</t>
  </si>
  <si>
    <t>1.3.2.01.01.02.058</t>
  </si>
  <si>
    <t>Crediti da riscossione Diritti catastali</t>
  </si>
  <si>
    <t>1.3.2.01.01.02.062</t>
  </si>
  <si>
    <t>Crediti da riscossione Proventi della vendita di denaturanti e contrassegni di Stato</t>
  </si>
  <si>
    <t>1.3.2.01.01.02.071</t>
  </si>
  <si>
    <t>Crediti da riscossione Proventi vari dei Monopoli di Stato</t>
  </si>
  <si>
    <t>1.3.2.01.01.02.072</t>
  </si>
  <si>
    <t xml:space="preserve">Crediti da riscossione Imposte sulle successioni e donazioni </t>
  </si>
  <si>
    <t>1.3.2.01.01.02.074</t>
  </si>
  <si>
    <t>1.3.2.01.01.02.095</t>
  </si>
  <si>
    <t>1.3.2.01.01.02.096</t>
  </si>
  <si>
    <t>1.3.2.01.01.02.097</t>
  </si>
  <si>
    <t>1.3.2.01.01.02.098</t>
  </si>
  <si>
    <t>Crediti da riscossione di tributi devoluti e regolati alle autonomie speciali n.a.c.</t>
  </si>
  <si>
    <t>1.3.2.01.01.02.099</t>
  </si>
  <si>
    <t>Crediti da rimborsi di imposte</t>
  </si>
  <si>
    <t>1.3.2.01.01.03</t>
  </si>
  <si>
    <t>Crediti per rimborso di imposte indirette</t>
  </si>
  <si>
    <t>1.3.2.01.01.03.001</t>
  </si>
  <si>
    <t>IVA a credito</t>
  </si>
  <si>
    <t>1.3.2.01.01.03.002</t>
  </si>
  <si>
    <t>Crediti per rimborso di imposte dirette</t>
  </si>
  <si>
    <t>1.3.2.01.01.03.003</t>
  </si>
  <si>
    <t>IVA acquisti in sospensione/differita</t>
  </si>
  <si>
    <t>1.3.2.01.01.03.004</t>
  </si>
  <si>
    <t>Crediti per tributi in conto capitale</t>
  </si>
  <si>
    <t>1.3.2.01.01.04</t>
  </si>
  <si>
    <t>1.3.2.01.01.04.001</t>
  </si>
  <si>
    <t>1.3.2.01.01.04.002</t>
  </si>
  <si>
    <t>1.3.2.01.01.04.999</t>
  </si>
  <si>
    <t>Crediti per imposte riscosse per conto di terzi</t>
  </si>
  <si>
    <t>1.3.2.01.01.05</t>
  </si>
  <si>
    <t>Crediti da riscossione di imposte di natura corrente per conto di terzi</t>
  </si>
  <si>
    <t>1.3.2.01.01.05.001</t>
  </si>
  <si>
    <t>Crediti da riscossione di imposte in conto capitale per conto di terzi</t>
  </si>
  <si>
    <t>1.3.2.01.01.05.002</t>
  </si>
  <si>
    <t>Crediti per tributi destinati al finanziamento della Sanità</t>
  </si>
  <si>
    <t>1.3.2.01.03.01</t>
  </si>
  <si>
    <t>1.3.2.01.03.01.001</t>
  </si>
  <si>
    <t>1.3.2.01.03.02</t>
  </si>
  <si>
    <t>1.3.2.01.03.02.001</t>
  </si>
  <si>
    <t>1.3.2.01.03.03</t>
  </si>
  <si>
    <t>1.3.2.01.03.03.001</t>
  </si>
  <si>
    <t>1.3.2.01.03.04</t>
  </si>
  <si>
    <t>1.3.2.01.03.04.001</t>
  </si>
  <si>
    <t>1.3.2.01.03.05</t>
  </si>
  <si>
    <t>1.3.2.01.03.05.001</t>
  </si>
  <si>
    <t>1.3.2.01.03.06</t>
  </si>
  <si>
    <t>1.3.2.01.03.06.001</t>
  </si>
  <si>
    <t>1.3.2.01.03.99</t>
  </si>
  <si>
    <t>1.3.2.01.03.99.001</t>
  </si>
  <si>
    <t>Crediti da fondi perequativi</t>
  </si>
  <si>
    <t>Crediti da Fondi perequativi da Amministrazioni Centrali</t>
  </si>
  <si>
    <t>1.3.2.01.04.01</t>
  </si>
  <si>
    <t>Crediti da riscossione Fondi perequativi dallo Stato</t>
  </si>
  <si>
    <t>1.3.2.01.04.01.001</t>
  </si>
  <si>
    <t>Crediti da riscossione Fondo perequativo dallo Stato - Sanità</t>
  </si>
  <si>
    <t>1.3.2.01.04.01.002</t>
  </si>
  <si>
    <t>Crediti da Fondi perequativi dalla Regione o Provincia autonoma</t>
  </si>
  <si>
    <t>1.3.2.01.04.02</t>
  </si>
  <si>
    <t>Crediti da riscossione Fondi perequativi dalla Regione o Provincia autonoma</t>
  </si>
  <si>
    <t>1.3.2.01.04.02.001</t>
  </si>
  <si>
    <t>Altri crediti di natura tributaria</t>
  </si>
  <si>
    <t>1.3.2.01.05</t>
  </si>
  <si>
    <t>Crediti da compartecipazione di tributi</t>
  </si>
  <si>
    <t>1.3.2.01.05.01</t>
  </si>
  <si>
    <t>Crediti da riscossione Compartecipazione IVA a Regioni - non Sanità</t>
  </si>
  <si>
    <t>1.3.2.01.05.01.001</t>
  </si>
  <si>
    <t>Crediti da riscossione Addizionale regionale alla compartecipazione IVA</t>
  </si>
  <si>
    <t>1.3.2.01.05.01.002</t>
  </si>
  <si>
    <t>Crediti da riscossione Compartecipazione al bollo auto</t>
  </si>
  <si>
    <t>1.3.2.01.05.01.003</t>
  </si>
  <si>
    <t>Crediti da riscossione Compartecipazione al gasolio</t>
  </si>
  <si>
    <t>1.3.2.01.05.01.004</t>
  </si>
  <si>
    <t>Crediti da riscossione Compartecipazione IVA ai Comuni</t>
  </si>
  <si>
    <t>1.3.2.01.05.01.005</t>
  </si>
  <si>
    <t>Crediti da riscossione Compartecipazione IRPEF ai Comuni</t>
  </si>
  <si>
    <t>1.3.2.01.05.01.006</t>
  </si>
  <si>
    <t>Crediti da riscossione Compartecipazione IRPEF alle Province</t>
  </si>
  <si>
    <t>1.3.2.01.05.01.007</t>
  </si>
  <si>
    <t>Crediti da riscossione Tributo provinciale deposito in discarica dei rifiuti solidi</t>
  </si>
  <si>
    <t>1.3.2.01.05.01.008</t>
  </si>
  <si>
    <t>Crediti da riscossione Compartecipazioni accise benzina e gasolio destinate ad alimentare il Fondo Nazionale Trasporti di cui all'art.16 bis del DL 95/2012</t>
  </si>
  <si>
    <t>1.3.2.01.05.01.009</t>
  </si>
  <si>
    <t>Crediti da riscossione Altre compartecipazioni di imposte a Regioni non destinati al finanziamento della spesa sanitaria</t>
  </si>
  <si>
    <t>1.3.2.01.05.01.997</t>
  </si>
  <si>
    <t>Crediti da riscossione Altre compartecipazioni alle province n.a.c.</t>
  </si>
  <si>
    <t>1.3.2.01.05.01.998</t>
  </si>
  <si>
    <t>Crediti da riscossione Altre compartecipazioni a comuni n.a.c.</t>
  </si>
  <si>
    <t>1.3.2.01.05.01.999</t>
  </si>
  <si>
    <t>Crediti verso clienti e utenti</t>
  </si>
  <si>
    <t xml:space="preserve">Crediti da proventi della vendita di beni e servizi </t>
  </si>
  <si>
    <t>Crediti da proventi dalla vendita di beni</t>
  </si>
  <si>
    <t>1.3.2.02.01.01</t>
  </si>
  <si>
    <t>1.3.2.02.01.01.001</t>
  </si>
  <si>
    <t>2.3.4.0.0</t>
  </si>
  <si>
    <t>Crediti derivanti dalla vendita di servizi</t>
  </si>
  <si>
    <t>1.3.2.02.01.02</t>
  </si>
  <si>
    <t>1.3.2.02.01.02.001</t>
  </si>
  <si>
    <t>Crediti da fitti, noleggi e locazioni</t>
  </si>
  <si>
    <t>1.3.2.02.02</t>
  </si>
  <si>
    <t>1.3.2.02.02.01</t>
  </si>
  <si>
    <t>1.3.2.02.02.01.001</t>
  </si>
  <si>
    <t>Crediti da canoni, concessioni, diritti reali di godimento e servitù onerose</t>
  </si>
  <si>
    <t>1.3.2.02.03</t>
  </si>
  <si>
    <t>1.3.2.02.03.01</t>
  </si>
  <si>
    <t>1.3.2.02.03.01.001</t>
  </si>
  <si>
    <t>Crediti per mobilità sanitaria attiva</t>
  </si>
  <si>
    <t>1.3.2.02.04</t>
  </si>
  <si>
    <t>1.3.2.02.04.01</t>
  </si>
  <si>
    <t>1.3.2.02.04.01.001</t>
  </si>
  <si>
    <t>Crediti da proventi derivanti dall'attività di controllo e repressione delle irregolarità e degli illeciti</t>
  </si>
  <si>
    <t>1.3.2.02.05</t>
  </si>
  <si>
    <t>Crediti verso Amministrazioni pubbliche derivanti dall'attività di controllo e repressione delle irregolarità e degli illeciti</t>
  </si>
  <si>
    <t>1.3.2.02.05.01</t>
  </si>
  <si>
    <t>1.3.2.02.05.01.001</t>
  </si>
  <si>
    <t>Crediti verso famiglie derivanti dall'attività di controllo e repressione delle irregolarità e degli illeciti</t>
  </si>
  <si>
    <t>1.3.2.02.05.02</t>
  </si>
  <si>
    <t>1.3.2.02.05.02.001</t>
  </si>
  <si>
    <t>Crediti verso imprese derivanti dall'attività di controllo e repressione delle irregolarità e degli illeciti</t>
  </si>
  <si>
    <t>1.3.2.02.05.03</t>
  </si>
  <si>
    <t>1.3.2.02.05.03.001</t>
  </si>
  <si>
    <t>Crediti verso Istituzioni Sociali Private derivanti dall'attività di controllo e repressione delle irregolarità e degli illeciti</t>
  </si>
  <si>
    <t>1.3.2.02.05.04</t>
  </si>
  <si>
    <t>1.3.2.02.05.04.001</t>
  </si>
  <si>
    <t>Crediti da proventi da alienazione di beni materiali</t>
  </si>
  <si>
    <t>1.3.2.02.06</t>
  </si>
  <si>
    <t>Crediti da proventi da alienazione di Mezzi di trasporto ad uso civile, di sicurezza e ordine pubblico</t>
  </si>
  <si>
    <t>1.3.2.02.06.01</t>
  </si>
  <si>
    <t>Crediti da Alienazione di Mezzi di trasporto stradali</t>
  </si>
  <si>
    <t>1.3.2.02.06.01.001</t>
  </si>
  <si>
    <t>Altri crediti correnti</t>
  </si>
  <si>
    <t>Crediti da Alienazione di Mezzi di trasporto aerei</t>
  </si>
  <si>
    <t>1.3.2.02.06.01.002</t>
  </si>
  <si>
    <t>Crediti da Alienazione di Mezzi di trasporto per vie d'acqua</t>
  </si>
  <si>
    <t>1.3.2.02.06.01.003</t>
  </si>
  <si>
    <t>Crediti da Alienazione di altri mezzi di trasporto ad uso civile, di sicurezza e ordine pubblico n.a.c.</t>
  </si>
  <si>
    <t>1.3.2.02.06.01.999</t>
  </si>
  <si>
    <t>Crediti da proventi da alienazione di mobili e arredi</t>
  </si>
  <si>
    <t>1.3.2.02.06.03</t>
  </si>
  <si>
    <t>Crediti da Alienazione di mobili e arredi per ufficio</t>
  </si>
  <si>
    <t>1.3.2.02.06.03.001</t>
  </si>
  <si>
    <t>Crediti da Alienazione di mobili e arredi per alloggi e pertinenze</t>
  </si>
  <si>
    <t>1.3.2.02.06.03.002</t>
  </si>
  <si>
    <t>Crediti da Alienazione di mobili e arredi per laboratori</t>
  </si>
  <si>
    <t>1.3.2.02.06.03.003</t>
  </si>
  <si>
    <t>Crediti da Alienazione di mobili e arredi n.a.c.</t>
  </si>
  <si>
    <t>1.3.2.02.06.03.999</t>
  </si>
  <si>
    <t>Crediti da proventi da alienazione di impianti e macchinari</t>
  </si>
  <si>
    <t>1.3.2.02.06.04</t>
  </si>
  <si>
    <t>Crediti da Alienazione di Macchinari</t>
  </si>
  <si>
    <t>1.3.2.02.06.04.001</t>
  </si>
  <si>
    <t>Crediti da Alienazione di impianti</t>
  </si>
  <si>
    <t>1.3.2.02.06.04.999</t>
  </si>
  <si>
    <t>Crediti da proventi da alienazione di attrezzature scientifiche e sanitarie</t>
  </si>
  <si>
    <t>1.3.2.02.06.05</t>
  </si>
  <si>
    <t>Crediti da Attrezzature scientifiche</t>
  </si>
  <si>
    <t>1.3.2.02.06.05.001</t>
  </si>
  <si>
    <t>Crediti da Attrezzature sanitarie</t>
  </si>
  <si>
    <t>1.3.2.02.06.05.002</t>
  </si>
  <si>
    <t>Crediti da Alienazione di Attrezzature n.a.c.</t>
  </si>
  <si>
    <t>1.3.2.02.06.05.999</t>
  </si>
  <si>
    <t>Crediti da proventi da alienazione di macchine per ufficio</t>
  </si>
  <si>
    <t>1.3.2.02.06.06</t>
  </si>
  <si>
    <t>Crediti da Alienazione di macchine per ufficio</t>
  </si>
  <si>
    <t>1.3.2.02.06.06.001</t>
  </si>
  <si>
    <t>Crediti da proventi da alienazione di hardware</t>
  </si>
  <si>
    <t>1.3.2.02.06.07</t>
  </si>
  <si>
    <t>Crediti da Alienazione di server</t>
  </si>
  <si>
    <t>1.3.2.02.06.07.001</t>
  </si>
  <si>
    <t>Crediti da Alienazione di postazioni di lavoro</t>
  </si>
  <si>
    <t>1.3.2.02.06.07.002</t>
  </si>
  <si>
    <t>Crediti da Alienazione di periferiche</t>
  </si>
  <si>
    <t>1.3.2.02.06.07.003</t>
  </si>
  <si>
    <t>Crediti da Alienazione di apparati di telecomunicazione</t>
  </si>
  <si>
    <t>1.3.2.02.06.07.004</t>
  </si>
  <si>
    <t>Crediti da alienazione di Tablet e dispositivi di telefonia fissa e mobile</t>
  </si>
  <si>
    <t>1.3.2.02.06.07.005</t>
  </si>
  <si>
    <t>Crediti da Alienazione di hardware n.a.c.</t>
  </si>
  <si>
    <t>1.3.2.02.06.07.999</t>
  </si>
  <si>
    <t>Crediti da proventi da alienazione di beni immobili</t>
  </si>
  <si>
    <t>1.3.2.02.06.08</t>
  </si>
  <si>
    <t>Crediti da Alienazione di Fabbricati ad uso abitativo</t>
  </si>
  <si>
    <t>1.3.2.02.06.08.001</t>
  </si>
  <si>
    <r>
      <t>Crediti da Alienazione di Fabbricati ad uso commerciale</t>
    </r>
    <r>
      <rPr>
        <strike/>
        <sz val="8"/>
        <rFont val="Arial"/>
        <family val="2"/>
      </rPr>
      <t xml:space="preserve"> e istituzionale</t>
    </r>
  </si>
  <si>
    <t>1.3.2.02.06.08.002</t>
  </si>
  <si>
    <t>Crediti da Alienazione di Fabbricati ad uso scolastico</t>
  </si>
  <si>
    <t>1.3.2.02.06.08.003</t>
  </si>
  <si>
    <t>Crediti da Alienazione di Fabbricati industriali e costruzioni leggere</t>
  </si>
  <si>
    <t>1.3.2.02.06.08.004</t>
  </si>
  <si>
    <t>Crediti da Alienazione di Fabbricati rurali</t>
  </si>
  <si>
    <t>1.3.2.02.06.08.005</t>
  </si>
  <si>
    <t>Crediti da Alienazione di Fabbricati Ospedalieri e altre strutture sanitarie</t>
  </si>
  <si>
    <t>1.3.2.02.06.08.007</t>
  </si>
  <si>
    <t>Crediti da Alienazione di Infrastrutture telematiche</t>
  </si>
  <si>
    <t>1.3.2.02.06.08.009</t>
  </si>
  <si>
    <t>Crediti da Alienazione di Infrastrutture idrauliche</t>
  </si>
  <si>
    <t>1.3.2.02.06.08.010</t>
  </si>
  <si>
    <t>Crediti da Alienazione di Infrastrutture portuali e aeroportuali</t>
  </si>
  <si>
    <t>1.3.2.02.06.08.011</t>
  </si>
  <si>
    <t>Crediti da Alienazione di Infrastrutture stradali</t>
  </si>
  <si>
    <t>1.3.2.02.06.08.012</t>
  </si>
  <si>
    <t>Crediti da Alienazione di Altre vie di comunicazione</t>
  </si>
  <si>
    <t>1.3.2.02.06.08.013</t>
  </si>
  <si>
    <t>Crediti da Alienazione di opere per la sistemazione del suolo</t>
  </si>
  <si>
    <t>1.3.2.02.06.08.014</t>
  </si>
  <si>
    <t>Crediti da Alienazione di Impianti sportivi</t>
  </si>
  <si>
    <t>1.3.2.02.06.08.015</t>
  </si>
  <si>
    <t>Crediti da Alienazione di Fabbricati destinati ad asili nido</t>
  </si>
  <si>
    <t>1.3.2.02.06.08.016</t>
  </si>
  <si>
    <t>Crediti da Alienazione di Fabbricati destinati ad uso strumentale</t>
  </si>
  <si>
    <t>1.3.2.02.06.08.017</t>
  </si>
  <si>
    <t>Crediti da Alienazione di altri beni immobili n.a.c.</t>
  </si>
  <si>
    <t>1.3.2.02.06.08.999</t>
  </si>
  <si>
    <t>Crediti da proventi da alienazione di oggetti di valore</t>
  </si>
  <si>
    <t>1.3.2.02.06.09</t>
  </si>
  <si>
    <t>Crediti da Alienazione di Oggetti di valore</t>
  </si>
  <si>
    <t>1.3.2.02.06.09.001</t>
  </si>
  <si>
    <t>Crediti da proventi da alienazione di diritti reali</t>
  </si>
  <si>
    <t>1.3.2.02.06.10</t>
  </si>
  <si>
    <t>Crediti da Alienazione di diritti reali</t>
  </si>
  <si>
    <t>1.3.2.02.06.10.001</t>
  </si>
  <si>
    <t>Crediti da proventi da alienazione di altri beni materiali</t>
  </si>
  <si>
    <t>1.3.2.02.06.99</t>
  </si>
  <si>
    <t>Crediti da Alienazione di Materiale bibliografico</t>
  </si>
  <si>
    <t>1.3.2.02.06.99.001</t>
  </si>
  <si>
    <t>Crediti da Alienazione di Strumenti musicali</t>
  </si>
  <si>
    <t>1.3.2.02.06.99.002</t>
  </si>
  <si>
    <t>Crediti da Alienazioni di beni materiali n.a.c.</t>
  </si>
  <si>
    <t>1.3.2.02.06.99.999</t>
  </si>
  <si>
    <t>Crediti da cessione di terreni e beni materiali non prodotti</t>
  </si>
  <si>
    <t>1.3.2.02.07</t>
  </si>
  <si>
    <t>Crediti da proventi derivanti dalla cessione di terreni</t>
  </si>
  <si>
    <t>1.3.2.02.07.01</t>
  </si>
  <si>
    <t>Crediti da Cessione di Terreni agricoli</t>
  </si>
  <si>
    <t>1.3.2.02.07.01.001</t>
  </si>
  <si>
    <t>Crediti da Cessione di Terreni edificabili</t>
  </si>
  <si>
    <t>1.3.2.02.07.01.002</t>
  </si>
  <si>
    <t>Crediti da Cessione di terreni n.a.c.</t>
  </si>
  <si>
    <t>1.3.2.02.07.01.999</t>
  </si>
  <si>
    <t>Crediti derivanti dalla cessione di beni del patrimonio naturale non prodotto</t>
  </si>
  <si>
    <t>1.3.2.02.07.02</t>
  </si>
  <si>
    <t>Crediti da Cessione di beni del Demanio marittimo</t>
  </si>
  <si>
    <t>1.3.2.02.07.02.001</t>
  </si>
  <si>
    <t>Crediti da Cessione di beni del Demanio idrico</t>
  </si>
  <si>
    <t>1.3.2.02.07.02.002</t>
  </si>
  <si>
    <t>Crediti da Cessione di beni del patrimonio faunistico</t>
  </si>
  <si>
    <t>1.3.2.02.07.02.003</t>
  </si>
  <si>
    <t>Crediti da Cessione di beni del patrimonio floreale</t>
  </si>
  <si>
    <t>1.3.2.02.07.02.004</t>
  </si>
  <si>
    <t>Crediti da cessione di beni immateriali</t>
  </si>
  <si>
    <t>1.3.2.02.08</t>
  </si>
  <si>
    <t>Crediti da proventi da alienazione di Software autoprodotto</t>
  </si>
  <si>
    <t>1.3.2.02.08.01</t>
  </si>
  <si>
    <r>
      <t>Crediti da Alienazione di software</t>
    </r>
    <r>
      <rPr>
        <u/>
        <sz val="8"/>
        <rFont val="Calibri"/>
        <family val="2"/>
      </rPr>
      <t xml:space="preserve"> </t>
    </r>
    <r>
      <rPr>
        <sz val="8"/>
        <rFont val="Calibri"/>
        <family val="2"/>
      </rPr>
      <t>autoprodotto</t>
    </r>
  </si>
  <si>
    <t>1.3.2.02.08.01.001</t>
  </si>
  <si>
    <t>Crediti da proventi da alienazione di Brevetti</t>
  </si>
  <si>
    <t>1.3.2.02.08.02</t>
  </si>
  <si>
    <t>Crediti da Alienazione di Brevetti</t>
  </si>
  <si>
    <t>1.3.2.02.08.02.001</t>
  </si>
  <si>
    <t>Crediti da proventi da alienazione di Opere dell'ingegno e Diritti d'autore</t>
  </si>
  <si>
    <t>1.3.2.02.08.03</t>
  </si>
  <si>
    <t>Crediti da Alienazione di Opere dell'ingegno e Diritti d'autore</t>
  </si>
  <si>
    <t>1.3.2.02.08.03.001</t>
  </si>
  <si>
    <t>Crediti da proventi da alienazione di Software</t>
  </si>
  <si>
    <t>1.3.2.02.08.04</t>
  </si>
  <si>
    <t>1.3.2.02.08.04.001</t>
  </si>
  <si>
    <t>Crediti da proventi da alienazione di altri beni immateriali n.a.c.</t>
  </si>
  <si>
    <t>1.3.2.02.08.99</t>
  </si>
  <si>
    <t>Crediti da Alienazione di altri beni immateriali n.a.c.</t>
  </si>
  <si>
    <t>1.3.2.02.08.99.001</t>
  </si>
  <si>
    <t>Crediti derivanti dal conferimento di immobili a fondi immobiliari</t>
  </si>
  <si>
    <t>1.3.2.02.09</t>
  </si>
  <si>
    <t>1.3.2.02.09.01</t>
  </si>
  <si>
    <t>1.3.2.02.09.01.001</t>
  </si>
  <si>
    <t>Crediti derivanti dalla cessione di attività finanziarie</t>
  </si>
  <si>
    <t>1.3.2.02.10</t>
  </si>
  <si>
    <t>Crediti da Alienazione di partecipazioni</t>
  </si>
  <si>
    <t>1.3.2.02.10.01</t>
  </si>
  <si>
    <t>Crediti da Alienazione di partecipazioni in imprese controllate incluse nelle Amministrazioni Centrali</t>
  </si>
  <si>
    <t>1.3.2.02.10.01.001</t>
  </si>
  <si>
    <t>Crediti da Alienazione di partecipazioni in altre imprese partecipate incluse nelle Amministrazioni Centrali</t>
  </si>
  <si>
    <t>1.3.2.02.10.01.002</t>
  </si>
  <si>
    <t>Crediti da Alienazione di partecipazioni in altre imprese incluse nelle Amministrazioni Centrali</t>
  </si>
  <si>
    <t>1.3.2.02.10.01.003</t>
  </si>
  <si>
    <t>Crediti da Alienazione di partecipazioni in imprese controllate incluse nelle Amministrazioni Locali</t>
  </si>
  <si>
    <t>1.3.2.02.10.01.004</t>
  </si>
  <si>
    <t>Crediti da Alienazione di partecipazioni in altre imprese partecipate incluse nelle Amministrazioni Locali</t>
  </si>
  <si>
    <t>1.3.2.02.10.01.005</t>
  </si>
  <si>
    <t>Crediti da Alienazione di partecipazioni in altre imprese incluse nelle Amministrazioni Locali</t>
  </si>
  <si>
    <t>1.3.2.02.10.01.006</t>
  </si>
  <si>
    <t>Crediti da Alienazione di partecipazioni in imprese controllate</t>
  </si>
  <si>
    <t>1.3.2.02.10.01.007</t>
  </si>
  <si>
    <t>Crediti da Alienazione di partecipazioni in altre imprese partecipate</t>
  </si>
  <si>
    <t>1.3.2.02.10.01.008</t>
  </si>
  <si>
    <t>Crediti da Alienazione di partecipazioni in altre imprese</t>
  </si>
  <si>
    <t>1.3.2.02.10.01.009</t>
  </si>
  <si>
    <t>Crediti da Alienazione di partecipazioni in ISP controllate</t>
  </si>
  <si>
    <t>1.3.2.02.10.01.010</t>
  </si>
  <si>
    <t>Crediti da Alienazione di partecipazioni in altre ISP</t>
  </si>
  <si>
    <t>1.3.2.02.10.01.011</t>
  </si>
  <si>
    <t>Crediti da Alienazione di partecipazioni in PA controllate incluse nelle Amministrazioni locali</t>
  </si>
  <si>
    <t>1.3.2.02.10.01.012</t>
  </si>
  <si>
    <t>Crediti da Alienazione di partecipazioni in PA partecipate incluse nelle Amministrazioni locali</t>
  </si>
  <si>
    <t>1.3.2.02.10.01.013</t>
  </si>
  <si>
    <t>Crediti da Alienazione di partecipazioni in altre  PA  incluse nelle Amministrazioni locali</t>
  </si>
  <si>
    <t>1.3.2.02.10.01.014</t>
  </si>
  <si>
    <t>Crediti da Alienazione di quote di fondi comuni di investimento</t>
  </si>
  <si>
    <t>1.3.2.02.10.02</t>
  </si>
  <si>
    <t>Crediti da Alienazione di quote di fondi immobiliari</t>
  </si>
  <si>
    <t>1.3.2.02.10.02.001</t>
  </si>
  <si>
    <t>Crediti da Alienazione di quote di altri fondi comuni di investimento</t>
  </si>
  <si>
    <t>1.3.2.02.10.02.002</t>
  </si>
  <si>
    <t>Crediti da Alienazione di titoli obbligazionari a breve termine</t>
  </si>
  <si>
    <t>1.3.2.02.10.03</t>
  </si>
  <si>
    <t>Crediti da Alienazione di titoli obbligazionari a breve termine emessi da Amministrazioni Centrali</t>
  </si>
  <si>
    <t>1.3.2.02.10.03.001</t>
  </si>
  <si>
    <t>Crediti da Alienazione di titoli obbligazionari a breve termine emessi da Amministrazioni Locali</t>
  </si>
  <si>
    <t>1.3.2.02.10.03.002</t>
  </si>
  <si>
    <t>Crediti da Alienazione di titoli obbligazionari a breve termine emessi da altri soggetti residenti</t>
  </si>
  <si>
    <t>1.3.2.02.10.03.003</t>
  </si>
  <si>
    <t>Crediti da Alienazione di titoli obbligazionari a breve termine emessi da soggetti non residenti</t>
  </si>
  <si>
    <t>1.3.2.02.10.03.004</t>
  </si>
  <si>
    <t>Crediti da Alienazione di titoli obbligazionari a medio-lungo termine</t>
  </si>
  <si>
    <t>1.3.2.02.10.04</t>
  </si>
  <si>
    <t>Crediti da Alienazione di titoli obbligazionari a medio-lungo termine emessi da Amministrazioni Centrali</t>
  </si>
  <si>
    <t>1.3.2.02.10.04.001</t>
  </si>
  <si>
    <t>Crediti da Alienazione di titoli obbligazionari a medio-lungo termine emessi da Amministrazioni Locali</t>
  </si>
  <si>
    <t>1.3.2.02.10.04.002</t>
  </si>
  <si>
    <t>Crediti da Alienazione di titoli obbligazionari a medio-lungo termine emessi da altri soggetti residenti</t>
  </si>
  <si>
    <t>1.3.2.02.10.04.003</t>
  </si>
  <si>
    <t>Crediti da Alienazione di titoli obbligazionari a medio-lungo termine emessi da soggetti non residenti</t>
  </si>
  <si>
    <t>1.3.2.02.10.04.004</t>
  </si>
  <si>
    <t>Crediti per trasferimenti correnti</t>
  </si>
  <si>
    <t>Crediti per trasferimenti correnti da Amministrazioni pubbliche</t>
  </si>
  <si>
    <t>Crediti per trasferimenti correnti da Amministrazioni centrali</t>
  </si>
  <si>
    <t>1.3.2.03.01.01</t>
  </si>
  <si>
    <t>Crediti per Trasferimenti correnti da Ministeri</t>
  </si>
  <si>
    <t>1.3.2.03.01.01.001</t>
  </si>
  <si>
    <t>Crediti per Trasferimenti correnti da Ministero dell'Istruzione - Istituzioni Scolastiche</t>
  </si>
  <si>
    <t>1.3.2.03.01.01.002</t>
  </si>
  <si>
    <t>Crediti per Trasferimenti correnti da Presidenza del Consiglio dei Ministri</t>
  </si>
  <si>
    <t>1.3.2.03.01.01.003</t>
  </si>
  <si>
    <t>Crediti per Trasferimenti correnti da Organi Costituzionali e di rilievo costituzionale</t>
  </si>
  <si>
    <t>1.3.2.03.01.01.004</t>
  </si>
  <si>
    <t>Crediti per Trasferimenti correnti da Agenzie Fiscali</t>
  </si>
  <si>
    <t>1.3.2.03.01.01.005</t>
  </si>
  <si>
    <t>Crediti per Trasferimenti correnti da enti di regolazione dell'attività economica</t>
  </si>
  <si>
    <t>1.3.2.03.01.01.006</t>
  </si>
  <si>
    <t>Crediti per Trasferimenti correnti da Gruppo Equitalia</t>
  </si>
  <si>
    <t>1.3.2.03.01.01.007</t>
  </si>
  <si>
    <t>Crediti per Trasferimenti correnti da Anas S.p.A.</t>
  </si>
  <si>
    <t>1.3.2.03.01.01.008</t>
  </si>
  <si>
    <t>Crediti per Trasferimenti correnti da altri enti centrali produttori di servizi economici</t>
  </si>
  <si>
    <t>1.3.2.03.01.01.009</t>
  </si>
  <si>
    <t>Crediti per Trasferimenti correnti da autorità amministrative indipendenti</t>
  </si>
  <si>
    <t>1.3.2.03.01.01.010</t>
  </si>
  <si>
    <t>Crediti per Trasferimenti correnti da enti centrali a struttura associativa</t>
  </si>
  <si>
    <t>1.3.2.03.01.01.011</t>
  </si>
  <si>
    <t>Crediti per Trasferimenti correnti da enti centrali produttori di servizi assistenziali, ricreativi e culturali</t>
  </si>
  <si>
    <t>1.3.2.03.01.01.012</t>
  </si>
  <si>
    <t>Crediti per Trasferimenti correnti da enti e istituzioni centrali di ricerca e Istituti e stazioni sperimentali per la ricerca</t>
  </si>
  <si>
    <t>1.3.2.03.01.01.013</t>
  </si>
  <si>
    <t>Crediti per Trasferimenti correnti da Stato - Fondo Sanitario Nazionale - finanziamento del Servizio sanitario nazionale</t>
  </si>
  <si>
    <t>1.3.2.03.01.01.014</t>
  </si>
  <si>
    <t>Crediti per Trasferimenti correnti da altre Amministrazioni Centrali n.a.c.</t>
  </si>
  <si>
    <t>1.3.2.03.01.01.999</t>
  </si>
  <si>
    <t>Crediti per trasferimenti correnti da Amministrazioni locali</t>
  </si>
  <si>
    <t>1.3.2.03.01.02</t>
  </si>
  <si>
    <t>Crediti per Trasferimenti correnti da Regioni e province autonome</t>
  </si>
  <si>
    <t>1.3.2.03.01.02.001</t>
  </si>
  <si>
    <t>Crediti per Trasferimenti correnti da Province</t>
  </si>
  <si>
    <t>1.3.2.03.01.02.002</t>
  </si>
  <si>
    <t>Crediti per Trasferimenti correnti da Comuni</t>
  </si>
  <si>
    <t>1.3.2.03.01.02.003</t>
  </si>
  <si>
    <t>Crediti per Trasferimenti correnti da Città metropolitane e Roma capitale</t>
  </si>
  <si>
    <t>1.3.2.03.01.02.004</t>
  </si>
  <si>
    <t>Crediti per Trasferimenti correnti da Unioni di Comuni</t>
  </si>
  <si>
    <t>1.3.2.03.01.02.005</t>
  </si>
  <si>
    <t>Crediti per Trasferimenti correnti da Comunità Montane</t>
  </si>
  <si>
    <t>1.3.2.03.01.02.006</t>
  </si>
  <si>
    <t>Crediti per Trasferimenti correnti da Camere di Commercio</t>
  </si>
  <si>
    <t>1.3.2.03.01.02.007</t>
  </si>
  <si>
    <t>Crediti per Trasferimenti correnti da Università</t>
  </si>
  <si>
    <t>1.3.2.03.01.02.008</t>
  </si>
  <si>
    <t>Crediti per Trasferimenti correnti da Parchi nazionali e consorzi ed enti autonomi gestori di parchi e aree naturali protette</t>
  </si>
  <si>
    <t>1.3.2.03.01.02.009</t>
  </si>
  <si>
    <t>Crediti per Trasferimenti correnti da Autorità Portuali</t>
  </si>
  <si>
    <t>1.3.2.03.01.02.010</t>
  </si>
  <si>
    <t xml:space="preserve">Crediti per Trasferimenti correnti da Aziende sanitarie locali </t>
  </si>
  <si>
    <t>1.3.2.03.01.02.011</t>
  </si>
  <si>
    <t>Crediti per Trasferimenti correnti da Aziende ospedaliere e Aziende ospedaliere universitarie integrate con il SSN</t>
  </si>
  <si>
    <t>1.3.2.03.01.02.012</t>
  </si>
  <si>
    <t>Crediti per Trasferimenti correnti da Policlinici</t>
  </si>
  <si>
    <t>1.3.2.03.01.02.013</t>
  </si>
  <si>
    <t>Crediti per Trasferimenti correnti da Istituti di ricovero e cura a carattere scientifico pubblici</t>
  </si>
  <si>
    <t>1.3.2.03.01.02.014</t>
  </si>
  <si>
    <t>Crediti per Trasferimenti correnti da altre Amministrazioni Locali produttrici di servizi sanitari</t>
  </si>
  <si>
    <t>1.3.2.03.01.02.015</t>
  </si>
  <si>
    <t>Crediti per Trasferimenti correnti da Agenzie regionali per le erogazioni in agricoltura</t>
  </si>
  <si>
    <t>1.3.2.03.01.02.016</t>
  </si>
  <si>
    <t>Crediti per Trasferimenti correnti da altri enti e agenzie regionali e sub regionali</t>
  </si>
  <si>
    <t>1.3.2.03.01.02.017</t>
  </si>
  <si>
    <t>Crediti per Trasferimenti correnti da Consorzi di enti locali</t>
  </si>
  <si>
    <t>1.3.2.03.01.02.018</t>
  </si>
  <si>
    <t>Crediti per Trasferimenti correnti da Fondazioni e istituzioni liriche locali e da teatri stabili di iniziativa pubblica</t>
  </si>
  <si>
    <t>1.3.2.03.01.02.019</t>
  </si>
  <si>
    <t>Crediti per Trasferimenti correnti da altre Amministrazioni Locali n.a.c.</t>
  </si>
  <si>
    <t>1.3.2.03.01.02.999</t>
  </si>
  <si>
    <t>Crediti per trasferimenti correnti da Enti di previdenza</t>
  </si>
  <si>
    <t>1.3.2.03.01.03</t>
  </si>
  <si>
    <t>Crediti per Trasferimenti correnti da INPS</t>
  </si>
  <si>
    <t>1.3.2.03.01.03.001</t>
  </si>
  <si>
    <t>Crediti per Trasferimenti correnti da INAIL</t>
  </si>
  <si>
    <t>1.3.2.03.01.03.002</t>
  </si>
  <si>
    <t>Crediti per Trasferimenti correnti da altri Enti di Previdenza n.a.c.</t>
  </si>
  <si>
    <t>1.3.2.03.01.03.999</t>
  </si>
  <si>
    <t>Crediti per trasferimenti correnti da organismi interni e/o unità locali della amministrazione</t>
  </si>
  <si>
    <t>1.3.2.03.01.04</t>
  </si>
  <si>
    <t>Crediti per Trasferimenti correnti da organismi interni e/o unità locali della amministrazione</t>
  </si>
  <si>
    <t>1.3.2.03.01.04.001</t>
  </si>
  <si>
    <t>Crediti per trasferimenti correnti da imprese controllate</t>
  </si>
  <si>
    <t>Crediti per trasferimenti correnti capitale da imprese controllate</t>
  </si>
  <si>
    <t>1.3.2.03.02.01</t>
  </si>
  <si>
    <t>Crediti per Altri trasferimenti correnti da imprese controllate</t>
  </si>
  <si>
    <t>1.3.2.03.02.01.001</t>
  </si>
  <si>
    <t>Crediti per trasferimenti correnti da altre imprese partecipate</t>
  </si>
  <si>
    <t>1.3.2.03.03.01</t>
  </si>
  <si>
    <t>Crediti per Altri trasferimenti correnti da altre imprese partecipate</t>
  </si>
  <si>
    <t>1.3.2.03.03.01.001</t>
  </si>
  <si>
    <t>Crediti per trasferimenti correnti da altri soggetti</t>
  </si>
  <si>
    <t>1.3.2.03.04</t>
  </si>
  <si>
    <t>Crediti per trasferimenti correnti da famiglie</t>
  </si>
  <si>
    <t>1.3.2.03.04.01</t>
  </si>
  <si>
    <t>Crediti per Trasferimenti correnti da famiglie</t>
  </si>
  <si>
    <t>1.3.2.03.04.01.001</t>
  </si>
  <si>
    <t>Crediti per trasferimenti correnti da imprese - pay back sanità</t>
  </si>
  <si>
    <t>1.3.2.03.04.02</t>
  </si>
  <si>
    <t>Crediti per Altri trasferimenti correnti da imprese: pay-back sanità per il superamento del tetto della spesa farmaceutica territoriale</t>
  </si>
  <si>
    <t>1.3.2.03.04.02.001</t>
  </si>
  <si>
    <t>Crediti per Altri trasferimenti correnti da imprese: pay-back sanità per il superamento del tetto della spesa farmaceutica ospedaliera</t>
  </si>
  <si>
    <t>1.3.2.03.04.02.002</t>
  </si>
  <si>
    <t>Crediti per Altri trasferimenti correnti da imprese: ulteriore pay-back sanità</t>
  </si>
  <si>
    <t>1.3.2.03.04.02.003</t>
  </si>
  <si>
    <t>Crediti per trasferimenti correnti da imprese</t>
  </si>
  <si>
    <t>1.3.2.03.04.03</t>
  </si>
  <si>
    <t>Crediti per Altri trasferimenti correnti da altre imprese</t>
  </si>
  <si>
    <t>1.3.2.03.04.03.999</t>
  </si>
  <si>
    <t>Crediti per trasferimenti correnti da ISP</t>
  </si>
  <si>
    <t>1.3.2.03.04.04</t>
  </si>
  <si>
    <t>Crediti per Trasferimenti correnti da Istituzioni Sociali Private</t>
  </si>
  <si>
    <t>1.3.2.03.04.04.001</t>
  </si>
  <si>
    <t>Crediti per trasferimenti correnti da UE e Resto del mondo</t>
  </si>
  <si>
    <t>1.3.2.03.04.05</t>
  </si>
  <si>
    <t>Crediti per Trasferimenti correnti dall'Unione Europea</t>
  </si>
  <si>
    <t>1.3.2.03.04.05.001</t>
  </si>
  <si>
    <t>Crediti per Trasferimenti correnti dal Resto del Mondo</t>
  </si>
  <si>
    <t>1.3.2.03.04.05.002</t>
  </si>
  <si>
    <t>Crediti per contributi agli investimenti</t>
  </si>
  <si>
    <t>Crediti per contributi agli investimenti da Amministrazioni pubbliche</t>
  </si>
  <si>
    <t>Crediti per contributi agli investimenti da Amministrazioni Centrali</t>
  </si>
  <si>
    <t>1.3.2.04.01.01</t>
  </si>
  <si>
    <t>Crediti da Contributi agli investimenti da Ministeri</t>
  </si>
  <si>
    <t>1.3.2.04.01.01.001</t>
  </si>
  <si>
    <t>Crediti da Contributi agli investimenti da Ministero dell'Istruzione - Istituzioni Scolastiche</t>
  </si>
  <si>
    <t>1.3.2.04.01.01.002</t>
  </si>
  <si>
    <t>Crediti da Contributi agli investimenti da Presidenza del Consiglio dei Ministri</t>
  </si>
  <si>
    <t>1.3.2.04.01.01.003</t>
  </si>
  <si>
    <t>Crediti da Contributi agli investimenti da Organi Costituzionali e di rilievo costituzionale</t>
  </si>
  <si>
    <t>1.3.2.04.01.01.004</t>
  </si>
  <si>
    <t>Crediti da Contributi agli investimenti da Agenzie Fiscali</t>
  </si>
  <si>
    <t>1.3.2.04.01.01.005</t>
  </si>
  <si>
    <t>Crediti da Contributi agli investimenti da enti di regolazione dell'attività economica</t>
  </si>
  <si>
    <t>1.3.2.04.01.01.006</t>
  </si>
  <si>
    <t>Crediti da Contributi agli investimenti da Gruppo Equitalia</t>
  </si>
  <si>
    <t>1.3.2.04.01.01.007</t>
  </si>
  <si>
    <t>Crediti da Contributi agli investimenti da Anas S.p.A.</t>
  </si>
  <si>
    <t>1.3.2.04.01.01.008</t>
  </si>
  <si>
    <t>Crediti da Contributi agli investimenti da altri enti centrali produttori di servizi economici</t>
  </si>
  <si>
    <t>1.3.2.04.01.01.009</t>
  </si>
  <si>
    <t>Crediti da Contributi agli investimenti da autorità amministrative indipendenti</t>
  </si>
  <si>
    <t>1.3.2.04.01.01.010</t>
  </si>
  <si>
    <t>Crediti da Contributi agli investimenti da enti centrali a struttura associativa</t>
  </si>
  <si>
    <t>1.3.2.04.01.01.011</t>
  </si>
  <si>
    <t>Crediti da Contributi agli investimenti da enti centrali produttori di servizi assistenziali, ricreativi e culturali</t>
  </si>
  <si>
    <t>1.3.2.04.01.01.012</t>
  </si>
  <si>
    <t>Crediti da Contributi agli investimenti da enti e istituzioni centrali di ricerca e Istituti e stazioni sperimentali per la ricerca</t>
  </si>
  <si>
    <t>1.3.2.04.01.01.013</t>
  </si>
  <si>
    <t>Crediti da Contributo agli investimenti da Ministeri - finanziamento degli investimenti sanitari ai sensi dell'articolo 20 della legge 67/1988</t>
  </si>
  <si>
    <t>1.3.2.04.01.01.014</t>
  </si>
  <si>
    <t>Crediti da Contributi agli investimenti da altre Amministrazioni Centrali n.a.c.</t>
  </si>
  <si>
    <t>1.3.2.04.01.01.999</t>
  </si>
  <si>
    <t>Crediti per contributi agli investimenti da Amministrazioni Locali</t>
  </si>
  <si>
    <t>1.3.2.04.01.02</t>
  </si>
  <si>
    <t>Crediti da Contributi agli investimenti da Regioni e province autonome</t>
  </si>
  <si>
    <t>1.3.2.04.01.02.001</t>
  </si>
  <si>
    <t>Crediti da Contributi agli investimenti da Province</t>
  </si>
  <si>
    <t>1.3.2.04.01.02.002</t>
  </si>
  <si>
    <t>Crediti da Contributi agli investimenti da Comuni</t>
  </si>
  <si>
    <t>1.3.2.04.01.02.003</t>
  </si>
  <si>
    <t>Crediti da Contributi agli investimenti da Città metropolitane e Roma capitale</t>
  </si>
  <si>
    <t>1.3.2.04.01.02.004</t>
  </si>
  <si>
    <t>Crediti da Contributi agli investimenti da Unioni di Comuni</t>
  </si>
  <si>
    <t>1.3.2.04.01.02.005</t>
  </si>
  <si>
    <t>Crediti da Contributi agli investimenti da Comunità Montane</t>
  </si>
  <si>
    <t>1.3.2.04.01.02.006</t>
  </si>
  <si>
    <t>Crediti da Contributi agli investimenti da Camere di Commercio</t>
  </si>
  <si>
    <t>1.3.2.04.01.02.007</t>
  </si>
  <si>
    <t>Crediti da Contributi agli investimenti da Università</t>
  </si>
  <si>
    <t>1.3.2.04.01.02.008</t>
  </si>
  <si>
    <t>Crediti da Contributi agli investimenti da Parchi nazionali e consorzi ed enti autonomi gestori di parchi e aree naturali protette</t>
  </si>
  <si>
    <t>1.3.2.04.01.02.009</t>
  </si>
  <si>
    <t>Crediti da Contributi agli investimenti da Autorità Portuali</t>
  </si>
  <si>
    <t>1.3.2.04.01.02.010</t>
  </si>
  <si>
    <t xml:space="preserve">Crediti da Contributi agli investimenti da Aziende sanitarie locali </t>
  </si>
  <si>
    <t>1.3.2.04.01.02.011</t>
  </si>
  <si>
    <t>Crediti da Contributi agli investimenti da Aziende ospedaliere e Aziende ospedaliere universitarie integrate con il SSN</t>
  </si>
  <si>
    <t>1.3.2.04.01.02.012</t>
  </si>
  <si>
    <t>Crediti da Contributi agli investimenti da Policlinici</t>
  </si>
  <si>
    <t>1.3.2.04.01.02.013</t>
  </si>
  <si>
    <t>Crediti da Contributi agli investimenti da Istituti di ricovero e cura a carattere scientifico pubblici</t>
  </si>
  <si>
    <t>1.3.2.04.01.02.014</t>
  </si>
  <si>
    <t>Crediti da Contributi agli investimenti da altre Amministrazioni Locali produttrici di servizi sanitari</t>
  </si>
  <si>
    <t>1.3.2.04.01.02.015</t>
  </si>
  <si>
    <t>Crediti da Contributi agli investimenti da Agenzie regionali per le erogazioni in agricoltura</t>
  </si>
  <si>
    <t>1.3.2.04.01.02.016</t>
  </si>
  <si>
    <t>Crediti da Contributi agli investimenti da altri enti e agenzie regionali e sub regionali</t>
  </si>
  <si>
    <t>1.3.2.04.01.02.017</t>
  </si>
  <si>
    <t>Crediti da Contributi agli investimenti da Consorzi di enti locali</t>
  </si>
  <si>
    <t>1.3.2.04.01.02.018</t>
  </si>
  <si>
    <t>Crediti da Contributi agli investimenti da Fondazioni e istituzioni liriche locali e da teatri stabili di iniziativa pubblica</t>
  </si>
  <si>
    <t>1.3.2.04.01.02.019</t>
  </si>
  <si>
    <t>Crediti da Contributi agli investimenti da altre Amministrazioni Locali n.a.c.</t>
  </si>
  <si>
    <t>1.3.2.04.01.02.999</t>
  </si>
  <si>
    <t>Crediti per contributi agli investimenti da Enti di Previdenza</t>
  </si>
  <si>
    <t>1.3.2.04.01.03</t>
  </si>
  <si>
    <t>Crediti da Contributi agli investimenti da INPS</t>
  </si>
  <si>
    <t>1.3.2.04.01.03.001</t>
  </si>
  <si>
    <t>Crediti da Contributi agli investimenti da INAIL</t>
  </si>
  <si>
    <t>1.3.2.04.01.03.002</t>
  </si>
  <si>
    <t>Crediti da Contributi agli investimenti da altri Enti di Previdenza n.a.c.</t>
  </si>
  <si>
    <t>1.3.2.04.01.03.999</t>
  </si>
  <si>
    <t>Crediti per contributi agli investimenti da unità locali di amministrazioni centrali</t>
  </si>
  <si>
    <t>1.3.2.04.01.04</t>
  </si>
  <si>
    <t>Crediti da Contributi agli investimenti interni da organismi interni e/o unità locali della amministrazione</t>
  </si>
  <si>
    <t>1.3.2.04.01.04.001</t>
  </si>
  <si>
    <t>Crediti da Contributi agli investimenti direttamente destinati al rimborso di prestiti da amministrazioni centrali</t>
  </si>
  <si>
    <t>1.3.2.04.01.05</t>
  </si>
  <si>
    <t>Crediti da Contributi agli investimenti direttamente destinati al rimborso di prestiti da Ministeri</t>
  </si>
  <si>
    <t>1.3.2.04.01.05.001</t>
  </si>
  <si>
    <t>Crediti da Contributi agli investimenti direttamente destinati al rimborso di prestiti da Ministero dell'Istruzione - Istituzioni Scolastiche</t>
  </si>
  <si>
    <t>1.3.2.04.01.05.002</t>
  </si>
  <si>
    <t>Crediti da Contributi agli investimenti direttamente destinati al rimborso di prestiti da Presidenza del Consiglio dei Ministri</t>
  </si>
  <si>
    <t>1.3.2.04.01.05.003</t>
  </si>
  <si>
    <t>Crediti da Contributi agli investimenti direttamente destinati al rimborso di prestiti da Organi Costituzionali e di rilievo costituzionale</t>
  </si>
  <si>
    <t>1.3.2.04.01.05.004</t>
  </si>
  <si>
    <t>Crediti da Contributi agli investimenti direttamente destinati al rimborso di prestiti da Agenzie Fiscali</t>
  </si>
  <si>
    <t>1.3.2.04.01.05.005</t>
  </si>
  <si>
    <t>Crediti da Contributi agli investimenti direttamente destinati al rimborso di prestiti da enti di regolazione dell'attività economica</t>
  </si>
  <si>
    <t>1.3.2.04.01.05.006</t>
  </si>
  <si>
    <t>Crediti da Contributi agli investimenti direttamente destinati al rimborso di prestiti da Gruppo Equitalia</t>
  </si>
  <si>
    <t>1.3.2.04.01.05.007</t>
  </si>
  <si>
    <t>Crediti da Contributi agli investimenti direttamente destinati al rimborso di prestiti da Anas S.p.A.</t>
  </si>
  <si>
    <t>1.3.2.04.01.05.008</t>
  </si>
  <si>
    <t>Crediti da Contributi agli investimenti direttamente destinati al rimborso di prestiti da altri enti centrali produttori di servizi economici</t>
  </si>
  <si>
    <t>1.3.2.04.01.05.009</t>
  </si>
  <si>
    <t>Crediti da Contributi agli investimenti direttamente destinati al rimborso di prestiti da autorità amministrative indipendenti</t>
  </si>
  <si>
    <t>1.3.2.04.01.05.010</t>
  </si>
  <si>
    <t>Crediti da Contributi agli investimenti direttamente destinati al rimborso di prestiti da enti centrali a struttura associativa</t>
  </si>
  <si>
    <t>1.3.2.04.01.05.011</t>
  </si>
  <si>
    <t>Crediti da Contributi agli investimenti direttamente destinati al rimborso di prestiti da enti centrali produttori di servizi assistenziali, ricreativi e culturali</t>
  </si>
  <si>
    <t>1.3.2.04.01.05.012</t>
  </si>
  <si>
    <t>Crediti da Contributi agli investimenti direttamente destinati al rimborso di prestiti da enti e istituzioni centrali di ricerca e Istituti e stazioni sperimentali per la ricerca</t>
  </si>
  <si>
    <t>1.3.2.04.01.05.013</t>
  </si>
  <si>
    <t>Crediti da Contributi agli investimenti direttamente destinati al rimborso di prestiti da altre Amministrazioni Centrali n.a.c.</t>
  </si>
  <si>
    <t>1.3.2.04.01.05.999</t>
  </si>
  <si>
    <t>Crediti da Contributi agli investimenti direttamente destinati al rimborso di prestiti da amministrazioni locali</t>
  </si>
  <si>
    <t>1.3.2.04.01.06</t>
  </si>
  <si>
    <t>Crediti da Contributi agli investimenti direttamente destinati al rimborso di prestiti da Regioni e province autonome</t>
  </si>
  <si>
    <t>1.3.2.04.01.06.001</t>
  </si>
  <si>
    <t>Crediti da Contributi agli investimenti direttamente destinati al rimborso di prestiti da Province</t>
  </si>
  <si>
    <t>1.3.2.04.01.06.002</t>
  </si>
  <si>
    <t>Crediti da Contributi agli investimenti direttamente destinati al rimborso di prestiti da Comuni</t>
  </si>
  <si>
    <t>1.3.2.04.01.06.003</t>
  </si>
  <si>
    <t>Crediti da Contributi agli investimenti direttamente destinati al rimborso di prestiti da Città metropolitane e Roma capitale</t>
  </si>
  <si>
    <t>1.3.2.04.01.06.004</t>
  </si>
  <si>
    <t>Crediti da Contributi agli investimenti direttamente destinati al rimborso di prestiti da Unioni di Comuni</t>
  </si>
  <si>
    <t>1.3.2.04.01.06.005</t>
  </si>
  <si>
    <t>Crediti da Contributi agli investimenti direttamente destinati al rimborso di prestiti da Comunità Montane</t>
  </si>
  <si>
    <t>1.3.2.04.01.06.006</t>
  </si>
  <si>
    <t>Crediti da Contributi agli investimenti direttamente destinati al rimborso di prestiti da Camere di Commercio</t>
  </si>
  <si>
    <t>1.3.2.04.01.06.007</t>
  </si>
  <si>
    <t>Crediti da Contributi agli investimenti direttamente destinati al rimborso di prestiti da Università</t>
  </si>
  <si>
    <t>1.3.2.04.01.06.008</t>
  </si>
  <si>
    <t>Crediti da Contributi agli investimenti direttamente destinati al rimborso di prestiti da Parchi nazionali e consorzi ed enti autonomi gestori di parchi e aree naturali protette</t>
  </si>
  <si>
    <t>1.3.2.04.01.06.009</t>
  </si>
  <si>
    <t>Crediti da Contributi agli investimenti direttamente destinati al rimborso di prestiti da Autorità Portuali</t>
  </si>
  <si>
    <t>1.3.2.04.01.06.010</t>
  </si>
  <si>
    <t xml:space="preserve">Crediti da Contributi agli investimenti direttamente destinati al rimborso di prestiti da Aziende sanitarie locali </t>
  </si>
  <si>
    <t>1.3.2.04.01.06.011</t>
  </si>
  <si>
    <t>Crediti da Contributi agli investimenti direttamente destinati al rimborso di prestiti da Aziende ospedaliere e Aziende ospedaliere universitarie integrate con il SSN</t>
  </si>
  <si>
    <t>1.3.2.04.01.06.012</t>
  </si>
  <si>
    <t>Crediti da Contributi agli investimenti direttamente destinati al rimborso di prestiti da Policlinici</t>
  </si>
  <si>
    <t>1.3.2.04.01.06.013</t>
  </si>
  <si>
    <t>Crediti da Contributi agli investimenti direttamente destinati al rimborso di prestiti da Istituti di ricovero e cura a carattere scientifico pubblici</t>
  </si>
  <si>
    <t>1.3.2.04.01.06.014</t>
  </si>
  <si>
    <t>Crediti da Contributi agli investimenti direttamente destinati al rimborso di prestiti da altre Amministrazioni Locali produttrici di servizi sanitari</t>
  </si>
  <si>
    <t>1.3.2.04.01.06.015</t>
  </si>
  <si>
    <t>Crediti da Contributi agli investimenti direttamente destinati al rimborso di prestiti da Agenzie regionali per le erogazioni in agricoltura</t>
  </si>
  <si>
    <t>1.3.2.04.01.06.016</t>
  </si>
  <si>
    <t>Crediti da Contributi agli investimenti direttamente destinati al rimborso di prestiti da altri enti e agenzie regionali e sub regionali</t>
  </si>
  <si>
    <t>1.3.2.04.01.06.017</t>
  </si>
  <si>
    <t>Crediti da Contributi agli investimenti direttamente destinati al rimborso di prestiti da Consorzi di enti locali</t>
  </si>
  <si>
    <t>1.3.2.04.01.06.018</t>
  </si>
  <si>
    <t>Crediti da Contributi agli investimenti direttamente destinati al rimborso di prestiti da Fondazioni e istituzioni liriche locali e da teatri stabili di iniziativa pubblica</t>
  </si>
  <si>
    <t>1.3.2.04.01.06.019</t>
  </si>
  <si>
    <t>Crediti da Contributi agli investimenti direttamente destinati al rimborso di prestiti da altre Amministrazioni Locali n.a.c.</t>
  </si>
  <si>
    <t>1.3.2.04.01.06.999</t>
  </si>
  <si>
    <t>Crediti da Contributi agli investimenti direttamente destinati al rimborso di prestiti da enti di previdenza</t>
  </si>
  <si>
    <t>1.3.2.04.01.07</t>
  </si>
  <si>
    <t>Crediti da Contributi agli investimenti direttamente destinati al rimborso di prestiti da INPS</t>
  </si>
  <si>
    <t>1.3.2.04.01.07.001</t>
  </si>
  <si>
    <t>Crediti da Contributi agli investimenti direttamente destinati al rimborso di prestiti da INAIL</t>
  </si>
  <si>
    <t>1.3.2.04.01.07.002</t>
  </si>
  <si>
    <t>Crediti da Contributi agli investimenti direttamente destinati al rimborso di prestiti da altri Enti di Previdenza n.a.c.</t>
  </si>
  <si>
    <t>1.3.2.04.01.07.999</t>
  </si>
  <si>
    <t>Crediti da Contributi agli investimenti direttamente destinati al rimborso di prestiti da organismi interni e/o unità locali della amministrazione</t>
  </si>
  <si>
    <t>1.3.2.04.01.08</t>
  </si>
  <si>
    <t>1.3.2.04.01.08.001</t>
  </si>
  <si>
    <t>Crediti per contributi agli investimenti da imprese controllate</t>
  </si>
  <si>
    <t>1.3.2.04.02</t>
  </si>
  <si>
    <t>1.3.2.04.02.01</t>
  </si>
  <si>
    <t>Crediti da Contributi agli investimenti da imprese controllate</t>
  </si>
  <si>
    <t>1.3.2.04.02.01.001</t>
  </si>
  <si>
    <t>Crediti per contributi agli investimenti da imprese partecipate</t>
  </si>
  <si>
    <t>1.3.2.04.03</t>
  </si>
  <si>
    <t>1.3.2.04.03.01</t>
  </si>
  <si>
    <t>Crediti da Contributi agli investimenti da altre imprese partecipate</t>
  </si>
  <si>
    <t>1.3.2.04.03.01.001</t>
  </si>
  <si>
    <t>Crediti per contributi agli investimenti da altri soggetti</t>
  </si>
  <si>
    <t>1.3.2.04.04</t>
  </si>
  <si>
    <t>Crediti per contributi agli investimenti da famiglie</t>
  </si>
  <si>
    <t>1.3.2.04.04.01</t>
  </si>
  <si>
    <t>Crediti da Contributi agli investimenti da Famiglie</t>
  </si>
  <si>
    <t>1.3.2.04.04.01.001</t>
  </si>
  <si>
    <t>Crediti per contributi agli investimenti da altre imprese</t>
  </si>
  <si>
    <t>1.3.2.04.04.02</t>
  </si>
  <si>
    <t>Crediti da Contributi agli investimenti da altre Imprese</t>
  </si>
  <si>
    <t>1.3.2.04.04.02.001</t>
  </si>
  <si>
    <t>Crediti per contributi agli investimenti da ISP</t>
  </si>
  <si>
    <t>1.3.2.04.04.03</t>
  </si>
  <si>
    <t xml:space="preserve">Crediti da Contributi agli investimenti da Istituzioni Sociali Private </t>
  </si>
  <si>
    <t>1.3.2.04.04.03.001</t>
  </si>
  <si>
    <t>Crediti per contributi agli investimenti dalla UE e dal Resto del Mondo</t>
  </si>
  <si>
    <t>1.3.2.04.04.04</t>
  </si>
  <si>
    <t>Crediti da Fondo europeo agricolo per lo sviluppo rurale (FEASR)</t>
  </si>
  <si>
    <t>1.3.2.04.04.04.001</t>
  </si>
  <si>
    <t>Crediti da Fondo europeo per la pesca (FEP)</t>
  </si>
  <si>
    <t>1.3.2.04.04.04.002</t>
  </si>
  <si>
    <t>Crediti da Fondo europeo di sviluppo regionale (FESR)</t>
  </si>
  <si>
    <t>1.3.2.04.04.04.003</t>
  </si>
  <si>
    <t>Crediti da Fondo Sociale Europeo (FSE)</t>
  </si>
  <si>
    <t>1.3.2.04.04.04.004</t>
  </si>
  <si>
    <t xml:space="preserve">Crediti da Fondo Europeo Agricolo di Orientamento e di Garanzia </t>
  </si>
  <si>
    <t>1.3.2.04.04.04.005</t>
  </si>
  <si>
    <t>Crediti da Strumento finanziario di orientamento della pesca (SFOP)</t>
  </si>
  <si>
    <t>1.3.2.04.04.04.006</t>
  </si>
  <si>
    <t>Crediti da Contributi agli investimenti dal Resto del Mondo</t>
  </si>
  <si>
    <t>1.3.2.04.04.04.007</t>
  </si>
  <si>
    <t>Crediti da Altri contributi agli investimenti dall'Unione Europea</t>
  </si>
  <si>
    <t>1.3.2.04.04.04.999</t>
  </si>
  <si>
    <t>Crediti per altri trasferimenti in conto capitale</t>
  </si>
  <si>
    <t>Crediti per trasferimenti in conto capitale per assunzione di debiti da parte di Amministrazioni pubbliche</t>
  </si>
  <si>
    <t>Crediti per trasferimenti in conto capitale per assunzione di debiti da parte di Amministrazioni centrali</t>
  </si>
  <si>
    <t>1.3.2.05.01.01</t>
  </si>
  <si>
    <t>Crediti da Trasferimenti in conto capitale per assunzione di debiti dell'amministrazione da parte di Ministeri</t>
  </si>
  <si>
    <t>1.3.2.05.01.01.001</t>
  </si>
  <si>
    <t>Crediti da Trasferimenti in conto capitale per assunzione di debiti dell'amministrazione da parte di Presidenza del Consiglio dei Ministri</t>
  </si>
  <si>
    <t>1.3.2.05.01.01.003</t>
  </si>
  <si>
    <t>Crediti da Trasferimenti in conto capitale per assunzione di debiti dell'amministrazione da parte di Organi Costituzionali e di rilievo costituzionale</t>
  </si>
  <si>
    <t>1.3.2.05.01.01.004</t>
  </si>
  <si>
    <t>Crediti da Trasferimenti in conto capitale per assunzione di debiti dell'amministrazione da parte di Agenzie Fiscali</t>
  </si>
  <si>
    <t>1.3.2.05.01.01.005</t>
  </si>
  <si>
    <t>Crediti da Trasferimenti in conto capitale per assunzione di debiti dell'amministrazione da parte di enti di regolazione dell'attività economica</t>
  </si>
  <si>
    <t>1.3.2.05.01.01.006</t>
  </si>
  <si>
    <t>Crediti da Trasferimenti in conto capitale per assunzione di debiti dell'amministrazione da parte di Gruppo Equitalia</t>
  </si>
  <si>
    <t>1.3.2.05.01.01.007</t>
  </si>
  <si>
    <t>Crediti da Trasferimenti in conto capitale per assunzione di debiti dell'amministrazione da parte di Anas S.p.A.</t>
  </si>
  <si>
    <t>1.3.2.05.01.01.008</t>
  </si>
  <si>
    <t>Crediti da Trasferimenti in conto capitale per assunzione di debiti dell'amministrazione da parte di altri enti centrali produttori di servizi economici</t>
  </si>
  <si>
    <t>1.3.2.05.01.01.009</t>
  </si>
  <si>
    <t>Crediti da Trasferimenti in conto capitale per assunzione di debiti dell'amministrazione da parte di autorità amministrative indipendenti</t>
  </si>
  <si>
    <t>1.3.2.05.01.01.010</t>
  </si>
  <si>
    <t>Crediti da Trasferimenti in conto capitale per assunzione di debiti dell'amministrazione da parte di enti centrali a struttura associativa</t>
  </si>
  <si>
    <t>1.3.2.05.01.01.011</t>
  </si>
  <si>
    <t>Crediti da Trasferimenti in conto capitale per assunzione di debiti dell'amministrazione da parte di enti centrali produttori di servizi assistenziali, ricreativi e culturali</t>
  </si>
  <si>
    <t>1.3.2.05.01.01.012</t>
  </si>
  <si>
    <t>Crediti da Trasferimenti in conto capitale per assunzione di debiti dell'amministrazione da parte di enti e istituzioni centrali di ricerca e Istituti e stazioni sperimentali per la ricerca</t>
  </si>
  <si>
    <t>1.3.2.05.01.01.013</t>
  </si>
  <si>
    <t>Crediti da Trasferimenti in conto capitale per assunzione di debiti dell'amministrazione da parte di altre Amministrazioni Centrali n.a.c.</t>
  </si>
  <si>
    <t>1.3.2.05.01.01.999</t>
  </si>
  <si>
    <t>Crediti per trasferimenti in conto capitale per assunzione di debiti da parte di Amministrazioni locali</t>
  </si>
  <si>
    <t>1.3.2.05.01.02</t>
  </si>
  <si>
    <t>Crediti da Trasferimenti in conto capitale per assunzione di debiti dell'amministrazione da parte di Regioni e province autonome</t>
  </si>
  <si>
    <t>1.3.2.05.01.02.001</t>
  </si>
  <si>
    <t>Crediti da Trasferimenti in conto capitale per assunzione di debiti dell'amministrazione da parte di Province</t>
  </si>
  <si>
    <t>1.3.2.05.01.02.002</t>
  </si>
  <si>
    <t>Crediti da Trasferimenti in conto capitale per assunzione di debiti dell'amministrazione da parte di Comuni</t>
  </si>
  <si>
    <t>1.3.2.05.01.02.003</t>
  </si>
  <si>
    <t>Crediti da Trasferimenti in conto capitale per assunzione di debiti dell'amministrazione da parte di Città metropolitane e Roma capitale</t>
  </si>
  <si>
    <t>1.3.2.05.01.02.004</t>
  </si>
  <si>
    <t>Crediti da Trasferimenti in conto capitale per assunzione di debiti dell'amministrazione da parte di Unioni di Comuni</t>
  </si>
  <si>
    <t>1.3.2.05.01.02.005</t>
  </si>
  <si>
    <t>Crediti da Trasferimenti in conto capitale per assunzione di debiti dell'amministrazione da parte di Comunità Montane</t>
  </si>
  <si>
    <t>1.3.2.05.01.02.006</t>
  </si>
  <si>
    <t>Crediti da Trasferimenti in conto capitale per assunzione di debiti dell'amministrazione da parte di Camere di Commercio</t>
  </si>
  <si>
    <t>1.3.2.05.01.02.007</t>
  </si>
  <si>
    <t>Crediti da Trasferimenti in conto capitale per assunzione di debiti dell'amministrazione da parte di Università</t>
  </si>
  <si>
    <t>1.3.2.05.01.02.008</t>
  </si>
  <si>
    <t>Crediti da Trasferimenti in conto capitale per assunzione di debiti dell'amministrazione da parte di Parchi nazionali e consorzi ed enti autonomi gestori di parchi e aree naturali protette</t>
  </si>
  <si>
    <t>1.3.2.05.01.02.009</t>
  </si>
  <si>
    <t>Crediti da Trasferimenti in conto capitale per assunzione di debiti dell'amministrazione da parte di Autorità Portuali</t>
  </si>
  <si>
    <t>1.3.2.05.01.02.010</t>
  </si>
  <si>
    <t xml:space="preserve">Crediti da Trasferimenti in conto capitale per assunzione di debiti dell'amministrazione da parte di Aziende sanitarie locali </t>
  </si>
  <si>
    <t>1.3.2.05.01.02.011</t>
  </si>
  <si>
    <t>Crediti da Trasferimenti in conto capitale per assunzione di debiti dell'amministrazione da parte di Aziende ospedaliere e Aziende ospedaliere universitarie integrate con il SSN</t>
  </si>
  <si>
    <t>1.3.2.05.01.02.012</t>
  </si>
  <si>
    <t>Crediti da Trasferimenti in conto capitale per assunzione di debiti dell'amministrazione da parte di Policlinici</t>
  </si>
  <si>
    <t>1.3.2.05.01.02.013</t>
  </si>
  <si>
    <t>Crediti da Trasferimenti in conto capitale per assunzione di debiti dell'amministrazione da parte di Istituti di ricovero e cura a carattere scientifico pubblici</t>
  </si>
  <si>
    <t>1.3.2.05.01.02.014</t>
  </si>
  <si>
    <t>Crediti da Trasferimenti in conto capitale per assunzione di debiti dell'amministrazione da parte di altre Amministrazioni Locali produttrici di servizi sanitari</t>
  </si>
  <si>
    <t>1.3.2.05.01.02.015</t>
  </si>
  <si>
    <t>Crediti da Trasferimenti in conto capitale per assunzione di debiti dell'amministrazione da parte di Agenzie regionali per le erogazioni in agricoltura</t>
  </si>
  <si>
    <t>1.3.2.05.01.02.016</t>
  </si>
  <si>
    <t>Crediti da Trasferimenti in conto capitale per assunzione di debiti dell'amministrazione da parte di altri enti e agenzie regionali e sub regionali</t>
  </si>
  <si>
    <t>1.3.2.05.01.02.017</t>
  </si>
  <si>
    <t>Crediti da Trasferimenti in conto capitale per assunzione di debiti dell'amministrazione da parte di Consorzi di enti locali</t>
  </si>
  <si>
    <t>1.3.2.05.01.02.018</t>
  </si>
  <si>
    <t>Crediti da Trasferimenti in conto capitale per assunzione di debiti dell'amministrazione da parte di Fondazioni e istituzioni liriche locali e a Teatri stabili di iniziativa pubblica</t>
  </si>
  <si>
    <t>1.3.2.05.01.02.019</t>
  </si>
  <si>
    <t>Crediti da Trasferimenti in conto capitale per assunzione di debiti dell'amministrazione da parte di altre Amministrazioni Locali n.a.c.</t>
  </si>
  <si>
    <t>1.3.2.05.01.02.999</t>
  </si>
  <si>
    <t>Crediti per trasferimenti in conto capitale per assunzione di debiti da parte di enti di previdenza</t>
  </si>
  <si>
    <t>1.3.2.05.01.03</t>
  </si>
  <si>
    <t>Crediti da Trasferimenti in conto capitale per assunzione di debiti dell'amministrazione da parte di INPS</t>
  </si>
  <si>
    <t>1.3.2.05.01.03.001</t>
  </si>
  <si>
    <t>Crediti da Trasferimenti in conto capitale per assunzione di debiti dell'amministrazione da parte di INAIL</t>
  </si>
  <si>
    <t>1.3.2.05.01.03.002</t>
  </si>
  <si>
    <t>Crediti da Trasferimenti in conto capitale per assunzione di debiti dell'amministrazione da parte di altri Enti di Previdenza n.a.c.</t>
  </si>
  <si>
    <t>1.3.2.05.01.03.999</t>
  </si>
  <si>
    <t>Crediti per trasferimenti in conto capitale per assunzione di debiti da parte di unità locali dell'amministrazione</t>
  </si>
  <si>
    <t>1.3.2.05.01.04</t>
  </si>
  <si>
    <t>Crediti da Trasferimenti in conto capitale per assunzione di debiti dell'amministrazione da parte di organismi interni e/o unità locali della amministrazione</t>
  </si>
  <si>
    <t>1.3.2.05.01.04.001</t>
  </si>
  <si>
    <t>Crediti per trasferimenti in conto capitale per assunzione di debiti dell'amministrazione da parte di imprese controllate</t>
  </si>
  <si>
    <t>Crediti da Trasferimenti in conto capitale per assunzione di debiti dell'amministrazione da parte di imprese controllate</t>
  </si>
  <si>
    <t>1.3.2.05.02.01</t>
  </si>
  <si>
    <t>1.3.2.05.02.01.001</t>
  </si>
  <si>
    <t>Crediti per trasferimenti in conto capitale per assunzione di debiti dell'amministrazione da parte di imprese partecipate</t>
  </si>
  <si>
    <t>Crediti da Trasferimenti in conto capitale per assunzione di debiti dell'amministrazione da parte di imprese partecipate</t>
  </si>
  <si>
    <t>1.3.2.05.03.01</t>
  </si>
  <si>
    <t>Crediti da Trasferimenti in conto capitale per assunzione di debiti dell'amministrazione da parte di altre imprese partecipate</t>
  </si>
  <si>
    <t>1.3.2.05.03.01.001</t>
  </si>
  <si>
    <t>Crediti per trasferimenti in conto capitale per assunzione di debiti dell'amministrazione da parte di altri soggetti</t>
  </si>
  <si>
    <t>Crediti da Trasferimenti in conto capitale per assunzione di debiti dell'amministrazione da parte di altre Imprese</t>
  </si>
  <si>
    <t>1.3.2.05.04.01</t>
  </si>
  <si>
    <t>1.3.2.05.04.01.001</t>
  </si>
  <si>
    <t>Crediti per trasferimenti in conto capitale per assunzione di debiti dell'amministrazione dalla UE e dal Resto del Mondo</t>
  </si>
  <si>
    <t>1.3.2.05.04.02</t>
  </si>
  <si>
    <t>Crediti da Trasferimenti in conto capitale per assunzione di debiti dell'amministrazione da parte dell'Unione Europea</t>
  </si>
  <si>
    <t>1.3.2.05.04.02.001</t>
  </si>
  <si>
    <t>Crediti da Trasferimenti in conto capitale per assunzione di debiti dell'amministrazione da parte del Resto del Mondo</t>
  </si>
  <si>
    <t>1.3.2.05.04.02.002</t>
  </si>
  <si>
    <t>Crediti per trasferimenti in conto capitale per cancellazione di crediti verso l'amministrazione da parte di Amministrazioni pubbliche</t>
  </si>
  <si>
    <t>Crediti per trasferimenti in conto capitale per cancellazione di crediti verso l'amministrazione da parte di Amministrazioni centrali</t>
  </si>
  <si>
    <t>1.3.2.05.05.01</t>
  </si>
  <si>
    <t>Crediti da Trasferimenti in conto capitale da parte di Ministeri per cancellazione di debiti dell'amministrazione</t>
  </si>
  <si>
    <t>1.3.2.05.05.01.001</t>
  </si>
  <si>
    <t>Crediti da Trasferimenti in conto capitale da parte di Presidenza del Consiglio dei Ministri per cancellazione di debiti dell'amministrazione</t>
  </si>
  <si>
    <t>1.3.2.05.05.01.003</t>
  </si>
  <si>
    <t>Crediti da Trasferimenti in conto capitale da parte di Organi Costituzionali e di rilievo costituzionale per cancellazione di debiti dell'amministrazione</t>
  </si>
  <si>
    <t>1.3.2.05.05.01.004</t>
  </si>
  <si>
    <t>Crediti da Trasferimenti in conto capitale da parte di Agenzie Fiscali per cancellazione di debiti dell'amministrazione</t>
  </si>
  <si>
    <t>1.3.2.05.05.01.005</t>
  </si>
  <si>
    <t>Crediti da Trasferimenti in conto capitale da parte di enti di regolazione dell'attività economica per cancellazione di debiti dell'amministrazione</t>
  </si>
  <si>
    <t>1.3.2.05.05.01.006</t>
  </si>
  <si>
    <t>Crediti da Trasferimenti in conto capitale da parte di Gruppo Equitalia per cancellazione di debiti dell'amministrazione</t>
  </si>
  <si>
    <t>1.3.2.05.05.01.007</t>
  </si>
  <si>
    <t>Crediti da Trasferimenti in conto capitale da parte di Anas S.p.A. per cancellazione di debiti dell'amministrazione</t>
  </si>
  <si>
    <t>1.3.2.05.05.01.008</t>
  </si>
  <si>
    <t>Crediti da Trasferimenti in conto capitale da parte di altri enti centrali produttori di servizi economici per cancellazione di debiti dell'amministrazione</t>
  </si>
  <si>
    <t>1.3.2.05.05.01.009</t>
  </si>
  <si>
    <t>Crediti da Trasferimenti in conto capitale da parte di autorità amministrative indipendenti per cancellazione di debiti dell'amministrazione</t>
  </si>
  <si>
    <t>1.3.2.05.05.01.010</t>
  </si>
  <si>
    <t>Crediti da Trasferimenti in conto capitale da parte di enti centrali a struttura associativa per cancellazione di debiti dell'amministrazione</t>
  </si>
  <si>
    <t>1.3.2.05.05.01.011</t>
  </si>
  <si>
    <t>Crediti da Trasferimenti in conto capitale da parte di enti centrali produttori di servizi assistenziali, ricreativi e culturali per cancellazione di debiti dell'amministrazione</t>
  </si>
  <si>
    <t>1.3.2.05.05.01.012</t>
  </si>
  <si>
    <t>Crediti da Trasferimenti in conto capitale da parte di enti e istituzioni centrali di ricerca e Istituti e stazioni sperimentali per la ricerca per cancellazione di debiti dell'amministrazione</t>
  </si>
  <si>
    <t>1.3.2.05.05.01.013</t>
  </si>
  <si>
    <t>Crediti da Trasferimenti in conto capitale da parte di altre Amministrazioni Centrali n.a.c. per cancellazione di debiti dell'amministrazione</t>
  </si>
  <si>
    <t>1.3.2.05.05.01.999</t>
  </si>
  <si>
    <t>Crediti per trasferimenti in conto capitale per cancellazione di crediti verso l'amministrazione da parte di Amministrazioni locali</t>
  </si>
  <si>
    <t>1.3.2.05.05.02</t>
  </si>
  <si>
    <t>Crediti da Trasferimenti in conto capitale da parte di Regioni e province autonome per cancellazione di debiti dell'amministrazione</t>
  </si>
  <si>
    <t>1.3.2.05.05.02.001</t>
  </si>
  <si>
    <t>Crediti da Trasferimenti in conto capitale da parte di Province per cancellazione di debiti dell'amministrazione</t>
  </si>
  <si>
    <t>1.3.2.05.05.02.002</t>
  </si>
  <si>
    <t>Crediti da Trasferimenti in conto capitale da parte di Comuni per cancellazione di debiti dell'amministrazione</t>
  </si>
  <si>
    <t>1.3.2.05.05.02.003</t>
  </si>
  <si>
    <t>Crediti da Trasferimenti in conto capitale da parte di Città metropolitane e Roma capitale per cancellazione di debiti dell'amministrazione</t>
  </si>
  <si>
    <t>1.3.2.05.05.02.004</t>
  </si>
  <si>
    <t>Crediti da Trasferimenti in conto capitale da parte di Unioni di Comuni per cancellazione di debiti dell'amministrazione</t>
  </si>
  <si>
    <t>1.3.2.05.05.02.005</t>
  </si>
  <si>
    <t>Crediti da Trasferimenti in conto capitale da parte di Comunità Montane per cancellazione di debiti dell'amministrazione</t>
  </si>
  <si>
    <t>1.3.2.05.05.02.006</t>
  </si>
  <si>
    <t>Crediti da Trasferimenti in conto capitale da parte di Camere di Commercio per cancellazione di debiti dell'amministrazione</t>
  </si>
  <si>
    <t>1.3.2.05.05.02.007</t>
  </si>
  <si>
    <t>Crediti da Trasferimenti in conto capitale da parte di Università per cancellazione di debiti dell'amministrazione</t>
  </si>
  <si>
    <t>1.3.2.05.05.02.008</t>
  </si>
  <si>
    <t>Crediti da Trasferimenti in conto capitale da parte di Parchi nazionali e consorzi ed enti autonomi gestori di parchi e aree naturali protette per cancellazione di debiti dell'amministrazione</t>
  </si>
  <si>
    <t>1.3.2.05.05.02.009</t>
  </si>
  <si>
    <t>Crediti da Trasferimenti in conto capitale da parte di Autorità Portuali per cancellazione di debiti dell'amministrazione</t>
  </si>
  <si>
    <t>1.3.2.05.05.02.010</t>
  </si>
  <si>
    <t>Crediti da Trasferimenti in conto capitale da parte di Aziende sanitarie locali  per cancellazione di debiti dell'amministrazione</t>
  </si>
  <si>
    <t>1.3.2.05.05.02.011</t>
  </si>
  <si>
    <t>Crediti da Trasferimenti in conto capitale da parte di Aziende ospedaliere e Aziende ospedaliere universitarie integrate con il SSN per cancellazione di debiti dell'amministrazione</t>
  </si>
  <si>
    <t>1.3.2.05.05.02.012</t>
  </si>
  <si>
    <t>Crediti da Trasferimenti in conto capitale da parte di Policlinici per cancellazione di debiti dell'amministrazione</t>
  </si>
  <si>
    <t>1.3.2.05.05.02.013</t>
  </si>
  <si>
    <t>Crediti da Trasferimenti in conto capitale da parte di Istituti di ricovero e cura a carattere scientifico pubblici per cancellazione di debiti dell'amministrazione</t>
  </si>
  <si>
    <t>1.3.2.05.05.02.014</t>
  </si>
  <si>
    <t>Crediti da Trasferimenti in conto capitale da parte di altre Amministrazioni Locali produttrici di servizi sanitari per cancellazione di debiti dell'amministrazione</t>
  </si>
  <si>
    <t>1.3.2.05.05.02.015</t>
  </si>
  <si>
    <t>Crediti da Trasferimenti in conto capitale da parte di Agenzie regionali per le erogazioni in agricoltura per cancellazione di debiti dell'amministrazione</t>
  </si>
  <si>
    <t>1.3.2.05.05.02.016</t>
  </si>
  <si>
    <t>Crediti da Trasferimenti in conto capitale da parte di altri enti e agenzie regionali e sub regionali per cancellazione di debiti dell'amministrazione</t>
  </si>
  <si>
    <t>1.3.2.05.05.02.017</t>
  </si>
  <si>
    <t>Crediti da Trasferimenti in conto capitale da parte di Consorzi di enti locali per cancellazione di debiti dell'amministrazione</t>
  </si>
  <si>
    <t>1.3.2.05.05.02.018</t>
  </si>
  <si>
    <t>Crediti da Trasferimenti in conto capitale da parte di Fondazioni e istituzioni liriche locali e a Teatri stabili di iniziativa pubblica per cancellazione di debiti dell'amministrazione</t>
  </si>
  <si>
    <t>1.3.2.05.05.02.019</t>
  </si>
  <si>
    <t>Crediti da Trasferimenti in conto capitale da parte di altre Amministrazioni Locali n.a.c. per cancellazione di debiti dell'amministrazione</t>
  </si>
  <si>
    <t>1.3.2.05.05.02.999</t>
  </si>
  <si>
    <t>Crediti per trasferimenti in conto capitale per cancellazione di crediti verso l'amministrazione da parte di enti di previdenza</t>
  </si>
  <si>
    <t>1.3.2.05.05.03</t>
  </si>
  <si>
    <t>Crediti da Trasferimenti in conto capitale da parte di INPS per cancellazione di debiti dell'amministrazione</t>
  </si>
  <si>
    <t>1.3.2.05.05.03.001</t>
  </si>
  <si>
    <t>Crediti da Trasferimenti in conto capitale da parte di INAIL per cancellazione di debiti dell'amministrazione</t>
  </si>
  <si>
    <t>1.3.2.05.05.03.002</t>
  </si>
  <si>
    <t>Crediti da Trasferimenti in conto capitale da parte di altri Enti di Previdenza n.a.c. per cancellazione di debiti dell'amministrazione</t>
  </si>
  <si>
    <t>1.3.2.05.05.03.999</t>
  </si>
  <si>
    <t>Crediti da Trasferimenti in conto capitale per cancellazione di crediti verso l'amministrazione da parte di organismi interni e/o unità locali della amministrazione</t>
  </si>
  <si>
    <t>1.3.2.05.05.04</t>
  </si>
  <si>
    <t>Crediti da Trasferimenti in conto capitale da parte di organismi interni e/o unità locali della amministrazione per cancellazione di debiti dell'amministrazione</t>
  </si>
  <si>
    <t>1.3.2.05.05.04.001</t>
  </si>
  <si>
    <t>Crediti per trasferimenti in conto capitale per cancellazione di crediti verso l'amministrazione da parte di imprese controllate</t>
  </si>
  <si>
    <t>Crediti da Trasferimenti in conto capitale per cancellazione di crediti verso l'amministrazione da parte di imprese controllate</t>
  </si>
  <si>
    <t>1.3.2.05.06.01</t>
  </si>
  <si>
    <t>Crediti da Trasferimenti in conto capitale da parte di imprese controllate per cancellazione di debiti dell'amministrazione</t>
  </si>
  <si>
    <t>1.3.2.05.06.01.001</t>
  </si>
  <si>
    <t>Crediti per trasferimenti in conto capitale per cancellazione di crediti verso l'amministrazione da parte di altre imprese partecipate</t>
  </si>
  <si>
    <t>Crediti da Trasferimenti in conto capitale per cancellazione di crediti verso l'amministrazione da parte di altre imprese partecipate</t>
  </si>
  <si>
    <t>1.3.2.05.07.01</t>
  </si>
  <si>
    <t>Crediti da Trasferimenti in conto capitale da parte di altre imprese partecipate per cancellazione di debiti dell'amministrazione</t>
  </si>
  <si>
    <t>1.3.2.05.07.01.001</t>
  </si>
  <si>
    <t>Crediti per trasferimenti in conto capitale per cancellazione di crediti verso l'amministrazione da parte di altri soggetti</t>
  </si>
  <si>
    <t>1.3.2.05.08</t>
  </si>
  <si>
    <t>Crediti da Trasferimenti in conto capitale per cancellazione di crediti verso l'amministrazione da parte di altre Imprese</t>
  </si>
  <si>
    <t>1.3.2.05.08.01</t>
  </si>
  <si>
    <t>Crediti da Trasferimenti in conto capitale da parte di altre Imprese per cancellazione di debiti dell'amministrazione</t>
  </si>
  <si>
    <t>1.3.2.05.08.01.001</t>
  </si>
  <si>
    <t>Crediti da Trasferimenti in conto capitale per cancellazione di crediti verso l'amministrazione da parte dell'Unione Europea</t>
  </si>
  <si>
    <t>1.3.2.05.08.02</t>
  </si>
  <si>
    <t>Crediti da Trasferimenti in conto capitale da parte dell'Unione Europea per cancellazione di debiti dell'amministrazione</t>
  </si>
  <si>
    <t>1.3.2.05.08.02.001</t>
  </si>
  <si>
    <t>Crediti da Trasferimenti in conto capitale per cancellazione di crediti verso l'amministrazione da parte del Resto del Mondo</t>
  </si>
  <si>
    <t>1.3.2.05.08.03</t>
  </si>
  <si>
    <t>Crediti da Trasferimenti in conto capitale da parte del Resto del Mondo per cancellazione di debiti dell'amministrazione</t>
  </si>
  <si>
    <t>1.3.2.05.08.03.001</t>
  </si>
  <si>
    <t>Crediti per Trasferimenti in conto capitale per ripiano disavanzi pregressi da Amministrazioni pubbliche</t>
  </si>
  <si>
    <t>1.3.2.05.09</t>
  </si>
  <si>
    <t>Crediti per Trasferimenti in conto capitale per ripiano disavanzi pregressi da Amministrazioni centrali</t>
  </si>
  <si>
    <t>1.3.2.05.09.01</t>
  </si>
  <si>
    <t>Crediti da Trasferimenti in conto capitale per ripiano disavanzi pregressi da Ministeri</t>
  </si>
  <si>
    <t>1.3.2.05.09.01.001</t>
  </si>
  <si>
    <t>Crediti da Trasferimenti in conto capitale per ripiano disavanzi pregressi da Presidenza del Consiglio dei Ministri</t>
  </si>
  <si>
    <t>1.3.2.05.09.01.003</t>
  </si>
  <si>
    <t>Crediti da Trasferimenti in conto capitale per ripiano disavanzi pregressi da Organi Costituzionali e di rilievo costituzionale</t>
  </si>
  <si>
    <t>1.3.2.05.09.01.004</t>
  </si>
  <si>
    <t>Crediti da Trasferimenti in conto capitale per ripiano disavanzi pregressi da Agenzie Fiscali</t>
  </si>
  <si>
    <t>1.3.2.05.09.01.005</t>
  </si>
  <si>
    <t>Crediti da Trasferimenti in conto capitale per ripiano disavanzi pregressi da enti di regolazione dell'attività economica</t>
  </si>
  <si>
    <t>1.3.2.05.09.01.006</t>
  </si>
  <si>
    <t>Crediti da Trasferimenti in conto capitale per ripiano disavanzi pregressi da Gruppo Equitalia</t>
  </si>
  <si>
    <t>1.3.2.05.09.01.007</t>
  </si>
  <si>
    <t>Crediti da Trasferimenti in conto capitale per ripiano disavanzi pregressi da Anas S.p.A.</t>
  </si>
  <si>
    <t>1.3.2.05.09.01.008</t>
  </si>
  <si>
    <t>Crediti da Trasferimenti in conto capitale per ripiano disavanzi pregressi da altri enti centrali produttori di servizi economici</t>
  </si>
  <si>
    <t>1.3.2.05.09.01.009</t>
  </si>
  <si>
    <t>Crediti da Trasferimenti in conto capitale per ripiano disavanzi pregressi da autorità amministrative indipendenti</t>
  </si>
  <si>
    <t>1.3.2.05.09.01.010</t>
  </si>
  <si>
    <t>Crediti da Trasferimenti in conto capitale per ripiano disavanzi pregressi da enti centrali a struttura associativa</t>
  </si>
  <si>
    <t>1.3.2.05.09.01.011</t>
  </si>
  <si>
    <t>Crediti da Trasferimenti in conto capitale per ripiano disavanzi pregressi da enti centrali produttori di servizi assistenziali, ricreativi e culturali</t>
  </si>
  <si>
    <t>1.3.2.05.09.01.012</t>
  </si>
  <si>
    <t>Crediti da Trasferimenti in conto capitale per ripiano disavanzi pregressi da enti e istituzioni centrali di ricerca e Istituti e stazioni sperimentali per la ricerca</t>
  </si>
  <si>
    <t>1.3.2.05.09.01.013</t>
  </si>
  <si>
    <t>Crediti da Trasferimenti in conto capitale per ripiano disavanzi pregressi da altre Amministrazioni Centrali n.a.c.</t>
  </si>
  <si>
    <t>1.3.2.05.09.01.999</t>
  </si>
  <si>
    <t>Crediti per Trasferimenti in conto capitale per ripiano disavanzi pregressi da Amministrazioni locali</t>
  </si>
  <si>
    <t>1.3.2.05.09.02</t>
  </si>
  <si>
    <t>Crediti da Trasferimenti in conto capitale per ripiano disavanzi pregressi da Regioni e province autonome</t>
  </si>
  <si>
    <t>1.3.2.05.09.02.001</t>
  </si>
  <si>
    <t>Crediti da Trasferimenti in conto capitale per ripiano disavanzi pregressi da Province</t>
  </si>
  <si>
    <t>1.3.2.05.09.02.002</t>
  </si>
  <si>
    <t>Crediti da Trasferimenti in conto capitale per ripiano disavanzi pregressi da Comuni</t>
  </si>
  <si>
    <t>1.3.2.05.09.02.003</t>
  </si>
  <si>
    <t>Crediti da Trasferimenti in conto capitale per ripiano disavanzi pregressi da Città metropolitane e Roma capitale</t>
  </si>
  <si>
    <t>1.3.2.05.09.02.004</t>
  </si>
  <si>
    <t>Crediti da Trasferimenti in conto capitale per ripiano disavanzi pregressi da Unioni di Comuni</t>
  </si>
  <si>
    <t>1.3.2.05.09.02.005</t>
  </si>
  <si>
    <t>Crediti da Trasferimenti in conto capitale per ripiano disavanzi pregressi da Comunità Montane</t>
  </si>
  <si>
    <t>1.3.2.05.09.02.006</t>
  </si>
  <si>
    <t>Crediti da Trasferimenti in conto capitale per ripiano disavanzi pregressi da Camere di Commercio</t>
  </si>
  <si>
    <t>1.3.2.05.09.02.007</t>
  </si>
  <si>
    <t>Crediti da Trasferimenti in conto capitale per ripiano disavanzi pregressi da Università</t>
  </si>
  <si>
    <t>1.3.2.05.09.02.008</t>
  </si>
  <si>
    <t>Crediti da Trasferimenti in conto capitale per ripiano disavanzi pregressi da Parchi nazionali e consorzi ed enti autonomi gestori di parchi e aree naturali protette</t>
  </si>
  <si>
    <t>1.3.2.05.09.02.009</t>
  </si>
  <si>
    <t>Crediti da Trasferimenti in conto capitale per ripiano disavanzi pregressi da Autorità Portuali</t>
  </si>
  <si>
    <t>1.3.2.05.09.02.010</t>
  </si>
  <si>
    <t xml:space="preserve">Crediti da Trasferimenti in conto capitale per ripiano disavanzi pregressi da Aziende sanitarie locali </t>
  </si>
  <si>
    <t>1.3.2.05.09.02.011</t>
  </si>
  <si>
    <t>Crediti da Trasferimenti in conto capitale per ripiano disavanzi pregressi da Aziende ospedaliere e Aziende ospedaliere universitarie integrate con il SSN</t>
  </si>
  <si>
    <t>1.3.2.05.09.02.012</t>
  </si>
  <si>
    <t>Crediti da Trasferimenti in conto capitale per ripiano disavanzi pregressi da Policlinici</t>
  </si>
  <si>
    <t>1.3.2.05.09.02.013</t>
  </si>
  <si>
    <t>Crediti da Trasferimenti in conto capitale per ripiano disavanzi pregressi da Istituti di ricovero e cura a carattere scientifico pubblici</t>
  </si>
  <si>
    <t>1.3.2.05.09.02.014</t>
  </si>
  <si>
    <t>Crediti da Trasferimenti in conto capitale per ripiano disavanzi pregressi da altre Amministrazioni Locali produttrici di servizi sanitari</t>
  </si>
  <si>
    <t>1.3.2.05.09.02.015</t>
  </si>
  <si>
    <t>Crediti da Trasferimenti in conto capitale per ripiano disavanzi pregressi da Agenzie regionali per le erogazioni in agricoltura</t>
  </si>
  <si>
    <t>1.3.2.05.09.02.016</t>
  </si>
  <si>
    <t>Crediti da Trasferimenti in conto capitale per ripiano disavanzi pregressi da altri enti e agenzie regionali e sub regionali</t>
  </si>
  <si>
    <t>1.3.2.05.09.02.017</t>
  </si>
  <si>
    <t>Crediti da Trasferimenti in conto capitale per ripiano disavanzi pregressi da Consorzi di enti locali</t>
  </si>
  <si>
    <t>1.3.2.05.09.02.018</t>
  </si>
  <si>
    <t>Crediti da Trasferimenti in conto capitale per ripiano disavanzi pregressi da Fondazioni e istituzioni liriche locali e da teatri stabili di iniziativa pubblica</t>
  </si>
  <si>
    <t>1.3.2.05.09.02.019</t>
  </si>
  <si>
    <t>Crediti da Trasferimenti in conto capitale per ripiano disavanzi pregressi da altre Amministrazioni Locali n.a.c.</t>
  </si>
  <si>
    <t>1.3.2.05.09.02.999</t>
  </si>
  <si>
    <t>Crediti per Trasferimenti in conto capitale per ripiano disavanzi pregressi da enti di previdenza</t>
  </si>
  <si>
    <t>1.3.2.05.09.03</t>
  </si>
  <si>
    <t>Crediti da Trasferimenti in conto capitale per ripiano disavanzi pregressi da INPS</t>
  </si>
  <si>
    <t>1.3.2.05.09.03.001</t>
  </si>
  <si>
    <t>Crediti da Trasferimenti in conto capitale per ripiano disavanzi pregressi da INAIL</t>
  </si>
  <si>
    <t>1.3.2.05.09.03.002</t>
  </si>
  <si>
    <t>Crediti da Trasferimenti in conto capitale per ripiano disavanzi pregressi da altri Enti di Previdenza n.a.c.</t>
  </si>
  <si>
    <t>1.3.2.05.09.03.999</t>
  </si>
  <si>
    <t>Crediti da Trasferimenti in conto capitale per ripiano disavanzi pregressi da organismi interni e/o unità locali della amministrazione</t>
  </si>
  <si>
    <t>1.3.2.05.09.04</t>
  </si>
  <si>
    <t>1.3.2.05.09.04.001</t>
  </si>
  <si>
    <t>Crediti per Trasferimenti in conto capitale per ripiano disavanzi pregressi da imprese controllate</t>
  </si>
  <si>
    <t>1.3.2.05.10</t>
  </si>
  <si>
    <t>Crediti da Trasferimenti in conto capitale per ripiano disavanzi pregressi da imprese controllate</t>
  </si>
  <si>
    <t>1.3.2.05.10.01</t>
  </si>
  <si>
    <t>1.3.2.05.10.01.001</t>
  </si>
  <si>
    <t>Crediti per Trasferimenti in conto capitale per ripiano disavanzi pregressi da altre imprese partecipate</t>
  </si>
  <si>
    <t>1.3.2.05.11</t>
  </si>
  <si>
    <t>Crediti da Trasferimenti in conto capitale per ripiano disavanzi pregressi da altre imprese partecipate</t>
  </si>
  <si>
    <t>1.3.2.05.11.01</t>
  </si>
  <si>
    <t>1.3.2.05.11.01.001</t>
  </si>
  <si>
    <t>Crediti per Trasferimenti in conto capitale per ripiano disavanzi pregressi da altri soggetti</t>
  </si>
  <si>
    <t>1.3.2.05.12</t>
  </si>
  <si>
    <t>Crediti da Trasferimenti in conto capitale per ripiano disavanzi pregressi da altre Imprese</t>
  </si>
  <si>
    <t>1.3.2.05.12.01</t>
  </si>
  <si>
    <t>1.3.2.05.12.01.001</t>
  </si>
  <si>
    <t>Crediti da Trasferimenti in conto capitale per ripiano disavanzi pregressi dall'Unione Europea</t>
  </si>
  <si>
    <t>1.3.2.05.12.02</t>
  </si>
  <si>
    <t>1.3.2.05.12.02.001</t>
  </si>
  <si>
    <t>Crediti da Trasferimenti in conto capitale per ripiano disavanzi pregressi dal Resto del Mondo</t>
  </si>
  <si>
    <t>1.3.2.05.12.03</t>
  </si>
  <si>
    <t>1.3.2.05.12.03.001</t>
  </si>
  <si>
    <t>Crediti per altri trasferimenti in conto capitale da Amministrazioni pubbliche</t>
  </si>
  <si>
    <t>1.3.2.05.13</t>
  </si>
  <si>
    <t>Crediti per altri trasferimenti in conto capitale da Amministrazioni centrali</t>
  </si>
  <si>
    <t>1.3.2.05.13.01</t>
  </si>
  <si>
    <t>Crediti da Altri trasferimenti in conto capitale da Ministeri</t>
  </si>
  <si>
    <t>1.3.2.05.13.01.001</t>
  </si>
  <si>
    <t>Crediti da Altri trasferimenti in conto capitale da Presidenza del Consiglio dei Ministri</t>
  </si>
  <si>
    <t>1.3.2.05.13.01.003</t>
  </si>
  <si>
    <t>Crediti da Altri trasferimenti in conto capitale da Organi Costituzionali e di rilievo costituzionale</t>
  </si>
  <si>
    <t>1.3.2.05.13.01.004</t>
  </si>
  <si>
    <t>Crediti da Altri trasferimenti in conto capitale da Agenzie Fiscali</t>
  </si>
  <si>
    <t>1.3.2.05.13.01.005</t>
  </si>
  <si>
    <t>Crediti da Altri trasferimenti in conto capitale da enti di regolazione dell'attività economica</t>
  </si>
  <si>
    <t>1.3.2.05.13.01.006</t>
  </si>
  <si>
    <t>Crediti da Altri trasferimenti in conto capitale da Gruppo Equitalia</t>
  </si>
  <si>
    <t>1.3.2.05.13.01.007</t>
  </si>
  <si>
    <t>Crediti da Altri trasferimenti in conto capitale da Anas S.p.A.</t>
  </si>
  <si>
    <t>1.3.2.05.13.01.008</t>
  </si>
  <si>
    <t>Crediti da Altri trasferimenti in conto capitale da altri enti centrali produttori di servizi economici</t>
  </si>
  <si>
    <t>1.3.2.05.13.01.009</t>
  </si>
  <si>
    <t>Crediti da Altri trasferimenti in conto capitale da autorità amministrative indipendenti</t>
  </si>
  <si>
    <t>1.3.2.05.13.01.010</t>
  </si>
  <si>
    <t>Crediti da Altri trasferimenti in conto capitale da enti centrali a struttura associativa</t>
  </si>
  <si>
    <t>1.3.2.05.13.01.011</t>
  </si>
  <si>
    <t>Crediti da Altri trasferimenti in conto capitale da enti centrali produttori di servizi assistenziali, ricreativi e culturali</t>
  </si>
  <si>
    <t>1.3.2.05.13.01.012</t>
  </si>
  <si>
    <t>Crediti da Altri trasferimenti in conto capitale da enti e istituzioni centrali di ricerca e Istituti e stazioni sperimentali per la ricerca</t>
  </si>
  <si>
    <t>1.3.2.05.13.01.013</t>
  </si>
  <si>
    <t>Crediti da Altri trasferimenti in conto capitale da altre Amministrazioni Centrali n.a.c.</t>
  </si>
  <si>
    <t>1.3.2.05.13.01.999</t>
  </si>
  <si>
    <t>Crediti per altri trasferimenti in conto capitale da Amministrazioni locali</t>
  </si>
  <si>
    <t>1.3.2.05.13.02</t>
  </si>
  <si>
    <t>Crediti da Altri trasferimenti in conto capitale da Regioni e province autonome</t>
  </si>
  <si>
    <t>1.3.2.05.13.02.001</t>
  </si>
  <si>
    <t>Crediti da Altri trasferimenti in conto capitale da Province</t>
  </si>
  <si>
    <t>1.3.2.05.13.02.002</t>
  </si>
  <si>
    <t>Crediti da Altri trasferimenti in conto capitale da Comuni</t>
  </si>
  <si>
    <t>1.3.2.05.13.02.003</t>
  </si>
  <si>
    <t>Crediti da Altri trasferimenti in conto capitale da Città metropolitane e Roma capitale</t>
  </si>
  <si>
    <t>1.3.2.05.13.02.004</t>
  </si>
  <si>
    <t>Crediti da Altri trasferimenti in conto capitale da Unioni di Comuni</t>
  </si>
  <si>
    <t>1.3.2.05.13.02.005</t>
  </si>
  <si>
    <t>Crediti da Altri trasferimenti in conto capitale da Comunità Montane</t>
  </si>
  <si>
    <t>1.3.2.05.13.02.006</t>
  </si>
  <si>
    <t>Crediti da Altri trasferimenti in conto capitale da Camere di Commercio</t>
  </si>
  <si>
    <t>1.3.2.05.13.02.007</t>
  </si>
  <si>
    <t>Crediti da Altri trasferimenti in conto capitale da Università</t>
  </si>
  <si>
    <t>1.3.2.05.13.02.008</t>
  </si>
  <si>
    <t>Crediti da Altri trasferimenti in conto capitale da Parchi nazionali e consorzi ed enti autonomi gestori di parchi e aree naturali protette</t>
  </si>
  <si>
    <t>1.3.2.05.13.02.009</t>
  </si>
  <si>
    <t>Crediti da Altri trasferimenti in conto capitale da Autorità Portuali</t>
  </si>
  <si>
    <t>1.3.2.05.13.02.010</t>
  </si>
  <si>
    <t xml:space="preserve">Crediti da Altri trasferimenti in conto capitale da Aziende sanitarie locali </t>
  </si>
  <si>
    <t>1.3.2.05.13.02.011</t>
  </si>
  <si>
    <t>Crediti da Altri trasferimenti in conto capitale da Aziende ospedaliere e Aziende ospedaliere universitarie integrate con il SSN</t>
  </si>
  <si>
    <t>1.3.2.05.13.02.012</t>
  </si>
  <si>
    <t>Crediti da Altri trasferimenti in conto capitale da Policlinici</t>
  </si>
  <si>
    <t>1.3.2.05.13.02.013</t>
  </si>
  <si>
    <t>Crediti da Altri trasferimenti in conto capitale da Istituti di ricovero e cura a carattere scientifico pubblici</t>
  </si>
  <si>
    <t>1.3.2.05.13.02.014</t>
  </si>
  <si>
    <t>Crediti da Altri trasferimenti in conto capitale da altre Amministrazioni Locali produttrici di servizi sanitari</t>
  </si>
  <si>
    <t>1.3.2.05.13.02.015</t>
  </si>
  <si>
    <t>Crediti da Altri trasferimenti in conto capitale da Agenzie regionali per le erogazioni in agricoltura</t>
  </si>
  <si>
    <t>1.3.2.05.13.02.016</t>
  </si>
  <si>
    <t>Crediti da Altri trasferimenti in conto capitale da altri enti e agenzie regionali e sub regionali</t>
  </si>
  <si>
    <t>1.3.2.05.13.02.017</t>
  </si>
  <si>
    <t>Crediti da Altri trasferimenti in conto capitale da Consorzi di enti locali</t>
  </si>
  <si>
    <t>1.3.2.05.13.02.018</t>
  </si>
  <si>
    <t>Crediti da Altri trasferimenti in conto capitale da Fondazioni e istituzioni liriche locali e da teatri stabili di iniziativa pubblica</t>
  </si>
  <si>
    <t>1.3.2.05.13.02.019</t>
  </si>
  <si>
    <t>Crediti da Altri trasferimenti in conto capitale da altre Amministrazioni Locali n.a.c.</t>
  </si>
  <si>
    <t>1.3.2.05.13.02.999</t>
  </si>
  <si>
    <t>Crediti per altri trasferimenti in conto capitale da enti di previdenza</t>
  </si>
  <si>
    <t>1.3.2.05.13.03</t>
  </si>
  <si>
    <t>Crediti da Altri trasferimenti in conto capitale da INPS</t>
  </si>
  <si>
    <t>1.3.2.05.13.03.001</t>
  </si>
  <si>
    <t>Crediti da Altri trasferimenti in conto capitale da INAIL</t>
  </si>
  <si>
    <t>1.3.2.05.13.03.002</t>
  </si>
  <si>
    <t>Crediti da Altri trasferimenti in conto capitale da altri Enti di Previdenza n.a.c.</t>
  </si>
  <si>
    <t>1.3.2.05.13.03.999</t>
  </si>
  <si>
    <t>Crediti da Altri trasferimenti in conto capitale da organismi interni e/o unità locali della amministrazione</t>
  </si>
  <si>
    <t>1.3.2.05.13.04</t>
  </si>
  <si>
    <t>1.3.2.05.13.04.001</t>
  </si>
  <si>
    <t>Crediti per altri trasferimenti in conto capitale da imprese controllate</t>
  </si>
  <si>
    <t>1.3.2.05.14</t>
  </si>
  <si>
    <t>Crediti da Altri trasferimenti in conto capitale da imprese controllate</t>
  </si>
  <si>
    <t>1.3.2.05.14.01</t>
  </si>
  <si>
    <t>1.3.2.05.14.01.001</t>
  </si>
  <si>
    <t>Crediti per altri trasferimenti in conto capitale da altre imprese partecipate</t>
  </si>
  <si>
    <t>1.3.2.05.15</t>
  </si>
  <si>
    <t>Crediti da Altri trasferimenti in conto capitale da altre imprese partecipate</t>
  </si>
  <si>
    <t>1.3.2.05.15.01</t>
  </si>
  <si>
    <t>1.3.2.05.15.01.001</t>
  </si>
  <si>
    <t>Crediti per altri trasferimenti in conto capitale da altri soggetti</t>
  </si>
  <si>
    <t>1.3.2.05.16</t>
  </si>
  <si>
    <t>Crediti da Altri trasferimenti in conto capitale da Famiglie</t>
  </si>
  <si>
    <t>1.3.2.05.16.01</t>
  </si>
  <si>
    <t>1.3.2.05.16.01.001</t>
  </si>
  <si>
    <t xml:space="preserve">Crediti da Altri trasferimenti in conto capitale da Istituzioni Sociali Private </t>
  </si>
  <si>
    <t>1.3.2.05.16.02</t>
  </si>
  <si>
    <t>1.3.2.05.16.02.001</t>
  </si>
  <si>
    <t>Crediti da Altri trasferimenti in conto capitale da altre Imprese</t>
  </si>
  <si>
    <t>1.3.2.05.16.03</t>
  </si>
  <si>
    <t>1.3.2.05.16.03.999</t>
  </si>
  <si>
    <t>Crediti per altri trasferimenti in conto capitale da UE e Resto del mondo</t>
  </si>
  <si>
    <t>1.3.2.05.16.04</t>
  </si>
  <si>
    <t>Crediti da Altri trasferimenti in conto capitale dall'Unione Europea</t>
  </si>
  <si>
    <t>1.3.2.05.16.04.001</t>
  </si>
  <si>
    <t>Crediti da Altri trasferimenti in conto capitale dal Resto del Mondo</t>
  </si>
  <si>
    <t>1.3.2.05.16.04.002</t>
  </si>
  <si>
    <t>Crediti per trasferimenti per conto terzi</t>
  </si>
  <si>
    <t>Crediti per trasferimenti per operazioni conto terzi da Amministrazioni pubbliche</t>
  </si>
  <si>
    <t>Crediti per trasferimenti per conto terzi da Amministrazioni Centrali</t>
  </si>
  <si>
    <t>1.3.2.06.01.01</t>
  </si>
  <si>
    <t>Crediti da Trasferimenti da Ministeri per operazioni conto terzi</t>
  </si>
  <si>
    <t>1.3.2.06.01.01.001</t>
  </si>
  <si>
    <t>Crediti da Trasferimenti da Presidenza del Consiglio dei Ministri per operazioni conto terzi</t>
  </si>
  <si>
    <t>1.3.2.06.01.01.003</t>
  </si>
  <si>
    <t>Crediti da Trasferimenti da Organi Costituzionali e di rilievo costituzionale per operazioni conto terzi</t>
  </si>
  <si>
    <t>1.3.2.06.01.01.004</t>
  </si>
  <si>
    <t>Crediti da Trasferimenti da Agenzie Fiscali per operazioni conto terzi</t>
  </si>
  <si>
    <t>1.3.2.06.01.01.005</t>
  </si>
  <si>
    <t>Crediti da Trasferimenti da enti di regolazione dell'attività economica per operazioni conto terzi</t>
  </si>
  <si>
    <t>1.3.2.06.01.01.006</t>
  </si>
  <si>
    <t>Crediti da Trasferimenti da Gruppo Equitalia per operazioni conto terzi</t>
  </si>
  <si>
    <t>1.3.2.06.01.01.007</t>
  </si>
  <si>
    <t>Crediti da Trasferimenti da Anas S.p.A. per operazioni conto terzi</t>
  </si>
  <si>
    <t>1.3.2.06.01.01.008</t>
  </si>
  <si>
    <t>Crediti da Trasferimenti da altri enti centrali produttori di servizi economici per operazioni conto terzi</t>
  </si>
  <si>
    <t>1.3.2.06.01.01.009</t>
  </si>
  <si>
    <t>Crediti da Trasferimenti da autorità amministrative indipendenti per operazioni conto terzi</t>
  </si>
  <si>
    <t>1.3.2.06.01.01.010</t>
  </si>
  <si>
    <t>Crediti da Trasferimenti da enti centrali a struttura associativa per operazioni conto terzi</t>
  </si>
  <si>
    <t>1.3.2.06.01.01.011</t>
  </si>
  <si>
    <t>Crediti da Trasferimenti da enti centrali produttori di servizi assistenziali, ricreativi e culturali per operazioni conto terzi</t>
  </si>
  <si>
    <t>1.3.2.06.01.01.012</t>
  </si>
  <si>
    <t>Crediti da Trasferimenti da enti e istituzioni centrali di ricerca e Istituti e stazioni sperimentali per la ricerca per operazioni conto terzi</t>
  </si>
  <si>
    <t>1.3.2.06.01.01.013</t>
  </si>
  <si>
    <t>Crediti da Trasferimenti da altre Amministrazioni Centrali n.a.c. per operazioni conto terzi</t>
  </si>
  <si>
    <t>1.3.2.06.01.01.999</t>
  </si>
  <si>
    <t>Crediti per trasferimenti per conto terzi da Amministrazioni Locali</t>
  </si>
  <si>
    <t>1.3.2.06.01.02</t>
  </si>
  <si>
    <t>Crediti da Trasferimenti da Regioni e province autonome per operazioni conto terzi</t>
  </si>
  <si>
    <t>1.3.2.06.01.02.001</t>
  </si>
  <si>
    <t>Crediti da Trasferimenti da Province per operazioni conto terzi</t>
  </si>
  <si>
    <t>1.3.2.06.01.02.002</t>
  </si>
  <si>
    <t>Crediti da Trasferimenti da Comuni per operazioni conto terzi</t>
  </si>
  <si>
    <t>1.3.2.06.01.02.003</t>
  </si>
  <si>
    <t>Crediti da Trasferimenti da Città metropolitane e Roma capitale per operazioni conto terzi</t>
  </si>
  <si>
    <t>1.3.2.06.01.02.004</t>
  </si>
  <si>
    <t>Crediti da Trasferimenti da Unioni di Comuni per operazioni conto terzi</t>
  </si>
  <si>
    <t>1.3.2.06.01.02.005</t>
  </si>
  <si>
    <t>Crediti da Trasferimenti da Comunità Montane per operazioni conto terzi</t>
  </si>
  <si>
    <t>1.3.2.06.01.02.006</t>
  </si>
  <si>
    <t>Crediti da Trasferimenti da Camere di Commercio per operazioni conto terzi</t>
  </si>
  <si>
    <t>1.3.2.06.01.02.007</t>
  </si>
  <si>
    <t>Crediti da Trasferimenti da Università per operazioni conto terzi</t>
  </si>
  <si>
    <t>1.3.2.06.01.02.008</t>
  </si>
  <si>
    <t>Crediti da Trasferimenti da Parchi nazionali e consorzi ed enti autonomi gestori di parchi e aree naturali protette per operazioni conto terzi</t>
  </si>
  <si>
    <t>1.3.2.06.01.02.009</t>
  </si>
  <si>
    <t>Crediti da Trasferimenti da Autorità Portuali per operazioni conto terzi</t>
  </si>
  <si>
    <t>1.3.2.06.01.02.010</t>
  </si>
  <si>
    <t>Crediti da Trasferimenti da Aziende sanitarie locali  per operazioni conto terzi</t>
  </si>
  <si>
    <t>1.3.2.06.01.02.011</t>
  </si>
  <si>
    <t>Crediti da Trasferimenti da Aziende ospedaliere e Aziende ospedaliere universitarie integrate con il SSN per operazioni conto terzi</t>
  </si>
  <si>
    <t>1.3.2.06.01.02.012</t>
  </si>
  <si>
    <t>Crediti da Trasferimenti da policlinici per operazioni conto terzi</t>
  </si>
  <si>
    <t>1.3.2.06.01.02.013</t>
  </si>
  <si>
    <t>Crediti da Trasferimenti da Istituti di ricovero e cura a carattere scientifico pubblici per operazioni conto terzi</t>
  </si>
  <si>
    <t>1.3.2.06.01.02.014</t>
  </si>
  <si>
    <t>Crediti da Trasferimenti da altre Amministrazioni Locali produttrici di servizi sanitari per operazioni conto terzi</t>
  </si>
  <si>
    <t>1.3.2.06.01.02.015</t>
  </si>
  <si>
    <t>Crediti da Trasferimenti da Agenzie regionali per le erogazioni in agricoltura per operazioni conto terzi</t>
  </si>
  <si>
    <t>1.3.2.06.01.02.016</t>
  </si>
  <si>
    <t>Crediti da Trasferimenti da altri enti e agenzie regionali e sub regionali per operazioni conto terzi</t>
  </si>
  <si>
    <t>1.3.2.06.01.02.017</t>
  </si>
  <si>
    <t>Crediti da Trasferimenti da Consorzi di enti locali per operazioni conto terzi</t>
  </si>
  <si>
    <t>1.3.2.06.01.02.018</t>
  </si>
  <si>
    <t>Crediti da Trasferimenti da Fondazioni e istituzioni liriche locali e da teatri stabili di iniziativa pubblica per operazioni conto terzi</t>
  </si>
  <si>
    <t>1.3.2.06.01.02.019</t>
  </si>
  <si>
    <t>Crediti da Trasferimenti da altre Amministrazioni Locali n.a.c. per operazioni conto terzi</t>
  </si>
  <si>
    <t>1.3.2.06.01.02.999</t>
  </si>
  <si>
    <t>Crediti per trasferimenti per conto terzi da Enti di Previdenza</t>
  </si>
  <si>
    <t>1.3.2.06.01.03</t>
  </si>
  <si>
    <t>Crediti da Trasferimenti da INPS per operazioni conto terzi</t>
  </si>
  <si>
    <t>1.3.2.06.01.03.001</t>
  </si>
  <si>
    <t>Crediti da Trasferimenti da INAIL per operazioni conto terzi</t>
  </si>
  <si>
    <t>1.3.2.06.01.03.002</t>
  </si>
  <si>
    <t>Crediti da Trasferimenti da altri Enti di Previdenza n.a.c. per operazioni conto terzi</t>
  </si>
  <si>
    <t>1.3.2.06.01.03.999</t>
  </si>
  <si>
    <t>Crediti per trasferimenti da imprese per operazioni conto terzi</t>
  </si>
  <si>
    <t>Crediti per trasferimenti per conto terzi da Imprese</t>
  </si>
  <si>
    <t>1.3.2.06.02.01</t>
  </si>
  <si>
    <t>Crediti da Trasferimenti da Imprese controllate per operazioni conto terzi</t>
  </si>
  <si>
    <t>1.3.2.06.02.01.001</t>
  </si>
  <si>
    <t>Crediti da Trasferimenti da altre imprese partecipate per operazioni conto terzi</t>
  </si>
  <si>
    <t>1.3.2.06.02.01.002</t>
  </si>
  <si>
    <t>Crediti da Trasferimenti da altre imprese per operazioni conto terzi</t>
  </si>
  <si>
    <t>1.3.2.06.02.01.999</t>
  </si>
  <si>
    <t>Crediti per trasferimenti da altri soggetti per operazioni conto terzi</t>
  </si>
  <si>
    <t>Crediti per trasferimenti per conto terzi da Famiglie</t>
  </si>
  <si>
    <t>1.3.2.06.03.01</t>
  </si>
  <si>
    <t>Crediti da Trasferimenti da Famiglie per operazioni conto terzi</t>
  </si>
  <si>
    <t>1.3.2.06.03.01.001</t>
  </si>
  <si>
    <t>Crediti per trasferimenti per conto terzi da ISP</t>
  </si>
  <si>
    <t>1.3.2.06.03.02</t>
  </si>
  <si>
    <t>Crediti da Trasferimenti da Istituzioni Sociali Private  per operazioni conto terzi</t>
  </si>
  <si>
    <t>1.3.2.06.03.02.001</t>
  </si>
  <si>
    <t>Crediti per trasferimenti per conto terzi da UE e Resto del Mondo</t>
  </si>
  <si>
    <t>1.3.2.06.03.03</t>
  </si>
  <si>
    <t>Crediti da Trasferimenti dall'Unione Europea e dal Resto del Mondo per operazioni conto terzi</t>
  </si>
  <si>
    <t>1.3.2.06.03.03.001</t>
  </si>
  <si>
    <t>Crediti per proventi di attività finanziarie</t>
  </si>
  <si>
    <t>1.3.2.07</t>
  </si>
  <si>
    <t>Crediti per proventi da titoli obbligazionari</t>
  </si>
  <si>
    <t>1.3.2.07.01</t>
  </si>
  <si>
    <t>Crediti per proventi da titoli obbligazionari a breve termine</t>
  </si>
  <si>
    <t>1.3.2.07.01.01</t>
  </si>
  <si>
    <t>Crediti da interessi attivi da titoli obbligazionari a breve termine emessi da Amministrazioni Centrali</t>
  </si>
  <si>
    <t>1.3.2.07.01.01.001</t>
  </si>
  <si>
    <t>Crediti da interessi attivi da titoli obbligazionari a breve termine  emessi da Amministrazioni locali</t>
  </si>
  <si>
    <t>1.3.2.07.01.01.002</t>
  </si>
  <si>
    <t>Crediti da interessi attivi da titoli obbligazionari a breve termine emessi da altri soggetti residenti</t>
  </si>
  <si>
    <t>1.3.2.07.01.01.003</t>
  </si>
  <si>
    <t>Crediti da interessi attivi da titoli obbligazionari a breve termine emessi da soggetti non residenti</t>
  </si>
  <si>
    <t>1.3.2.07.01.01.004</t>
  </si>
  <si>
    <t>Crediti per proventi da titoli obbligazionari a medio-lungo termine</t>
  </si>
  <si>
    <t>1.3.2.07.01.02</t>
  </si>
  <si>
    <t>Crediti da interessi attivi da titoli obbligazionari a medio - lungo termine emessi da Amministrazioni Centrali</t>
  </si>
  <si>
    <t>1.3.2.07.01.02.001</t>
  </si>
  <si>
    <t>Crediti da interessi attivi da titoli obbligazionari a medio - lungo termine emessi da Amministrazioni Locali</t>
  </si>
  <si>
    <t>1.3.2.07.01.02.002</t>
  </si>
  <si>
    <t>Crediti da interessi attivi da titoli obbligazionari a medio - lungo termine emessi da altri soggetti residenti</t>
  </si>
  <si>
    <t>1.3.2.07.01.02.003</t>
  </si>
  <si>
    <t>Crediti da interessi attivi da titoli obbligazionari a medio - lungo termine emessi da soggetti non residenti</t>
  </si>
  <si>
    <t>1.3.2.07.01.02.004</t>
  </si>
  <si>
    <t>Crediti per proventi da finanziamenti specifici</t>
  </si>
  <si>
    <t>1.3.2.07.02</t>
  </si>
  <si>
    <t>Crediti per proventi da finanziamenti a breve termine</t>
  </si>
  <si>
    <t>1.3.2.07.02.01</t>
  </si>
  <si>
    <t>Crediti da interessi attivi da finanziamenti a breve termine concessi a Amministrazioni Centrali</t>
  </si>
  <si>
    <t>1.3.2.07.02.01.001</t>
  </si>
  <si>
    <t>Crediti da interessi attivi da finanziamenti a breve termine concessi a Amministrazioni locali</t>
  </si>
  <si>
    <t>1.3.2.07.02.01.002</t>
  </si>
  <si>
    <t>Crediti da interessi attivi da finanziamenti a breve termine concessi a Enti di previdenza</t>
  </si>
  <si>
    <t>1.3.2.07.02.01.003</t>
  </si>
  <si>
    <t xml:space="preserve">Crediti da interessi attivi da finanziamenti a breve termine concessi a imprese controllate </t>
  </si>
  <si>
    <t>1.3.2.07.02.01.004</t>
  </si>
  <si>
    <t>Crediti da interessi attivi da finanziamenti a breve termine concessi a imprese partecipate</t>
  </si>
  <si>
    <t>1.3.2.07.02.01.005</t>
  </si>
  <si>
    <t xml:space="preserve">Crediti da interessi attivi da finanziamenti a breve termine concessi a altre imprese </t>
  </si>
  <si>
    <t>1.3.2.07.02.01.006</t>
  </si>
  <si>
    <t xml:space="preserve">Crediti da interessi attivi da finanziamenti a breve termine concessi a altri soggetti </t>
  </si>
  <si>
    <t>1.3.2.07.02.01.999</t>
  </si>
  <si>
    <t>Crediti per proventi da finanziamenti a medio-lungo termine</t>
  </si>
  <si>
    <t>1.3.2.07.02.02</t>
  </si>
  <si>
    <t>Crediti da interessi attivi da finanziamenti a medio lungo termine concessi a Amministrazioni Centrali</t>
  </si>
  <si>
    <t>1.3.2.07.02.02.001</t>
  </si>
  <si>
    <t>Crediti da interessi attivi da finanziamenti a medio lungo termine concessi a Amministrazioni Locali</t>
  </si>
  <si>
    <t>1.3.2.07.02.02.002</t>
  </si>
  <si>
    <t>Crediti da interessi attivi da finanziamenti a medio lungo termine concessi a Enti previdenziali</t>
  </si>
  <si>
    <t>1.3.2.07.02.02.003</t>
  </si>
  <si>
    <t>Crediti da interessi attivi da finanziamenti a medio lungo termine concessi a imprese controllate</t>
  </si>
  <si>
    <t>1.3.2.07.02.02.004</t>
  </si>
  <si>
    <t>Crediti da interessi attivi da finanziamenti a medio lungo termine concessi a imprese partecipate</t>
  </si>
  <si>
    <t>1.3.2.07.02.02.005</t>
  </si>
  <si>
    <t>Crediti da interessi attivi da finanziamenti a medio lungo termine concessi a altre imprese</t>
  </si>
  <si>
    <t>1.3.2.07.02.02.006</t>
  </si>
  <si>
    <t>Crediti da interessi attivi da finanziamenti a medio lungo termine concessi a altri soggetti</t>
  </si>
  <si>
    <t>1.3.2.07.02.02.999</t>
  </si>
  <si>
    <t>Crediti per altri proventi finanziari</t>
  </si>
  <si>
    <t>1.3.2.07.03</t>
  </si>
  <si>
    <t>Crediti da interessi attivi da derivati</t>
  </si>
  <si>
    <t>1.3.2.07.03.01</t>
  </si>
  <si>
    <t>1.3.2.07.03.01.001</t>
  </si>
  <si>
    <t>1.3.2.07.03.01.002</t>
  </si>
  <si>
    <t>Crediti da Interessi attivi da conti della tesoreria dello Stato o di altre Amministrazioni pubbliche</t>
  </si>
  <si>
    <t>1.3.2.07.03.02</t>
  </si>
  <si>
    <t>Interessi attivi da conti della tesoreria dello Stato o di altre Amministrazioni pubbliche</t>
  </si>
  <si>
    <t>1.3.2.07.03.02.001</t>
  </si>
  <si>
    <t>Crediti da Interessi attivi da depositi bancari o postali</t>
  </si>
  <si>
    <t>1.3.2.07.03.03</t>
  </si>
  <si>
    <t>1.3.2.07.03.03.001</t>
  </si>
  <si>
    <t>Crediti da Altri interessi attivi da Amministrazioni Centrali</t>
  </si>
  <si>
    <t>1.3.2.07.03.07</t>
  </si>
  <si>
    <t>1.3.2.07.03.07.001</t>
  </si>
  <si>
    <t>Crediti da Altri interessi attivi da Amministrazioni Locali</t>
  </si>
  <si>
    <t>1.3.2.07.03.08</t>
  </si>
  <si>
    <t>1.3.2.07.03.08.001</t>
  </si>
  <si>
    <t>Crediti da Altri interessi attivi da Enti previdenziali</t>
  </si>
  <si>
    <t>1.3.2.07.03.09</t>
  </si>
  <si>
    <t>1.3.2.07.03.09.001</t>
  </si>
  <si>
    <t>Crediti da Altri interessi attivi da altri soggetti</t>
  </si>
  <si>
    <t>1.3.2.07.03.10</t>
  </si>
  <si>
    <t>1.3.2.07.03.10.999</t>
  </si>
  <si>
    <t>Crediti per rendimenti da fondi di investimento</t>
  </si>
  <si>
    <t>1.3.2.07.03.11</t>
  </si>
  <si>
    <t>Crediti da Rendimenti da fondi immobiliari</t>
  </si>
  <si>
    <t>1.3.2.07.03.11.001</t>
  </si>
  <si>
    <t>Crediti da Rendimenti da altri fondi comuni di investimento</t>
  </si>
  <si>
    <t>1.3.2.07.03.11.002</t>
  </si>
  <si>
    <t>Crediti per dividendi da imprese incluse nelle Amministrazioni Centrali</t>
  </si>
  <si>
    <t>1.3.2.07.03.12</t>
  </si>
  <si>
    <t>Crediti per dividendi da imprese controllate incluse nella amministrazioni centrali</t>
  </si>
  <si>
    <t>1.3.2.07.03.12.001</t>
  </si>
  <si>
    <t>Crediti per dividendi da imprese partecipate incluse nella amministrazioni centrali</t>
  </si>
  <si>
    <t>1.3.2.07.03.12.002</t>
  </si>
  <si>
    <t>Crediti per dividendi da altre imprese incluse nella amministrazioni centrali</t>
  </si>
  <si>
    <t>1.3.2.07.03.12.003</t>
  </si>
  <si>
    <t>Crediti per dividendi da imprese incluse nelle Amministrazioni locali</t>
  </si>
  <si>
    <t>1.3.2.07.03.13</t>
  </si>
  <si>
    <t>Crediti per dividendi da imprese controllate incluse nelle amministrazioni locali</t>
  </si>
  <si>
    <t>1.3.2.07.03.13.001</t>
  </si>
  <si>
    <t>Crediti per dividendi da imprese partecipate incluse nella amministrazioni locali</t>
  </si>
  <si>
    <t>1.3.2.07.03.13.002</t>
  </si>
  <si>
    <t>Crediti per dividendi da altre imprese incluse nella amministrazioni locali</t>
  </si>
  <si>
    <t>1.3.2.07.03.13.003</t>
  </si>
  <si>
    <t>Crediti per dividendi da altre imprese</t>
  </si>
  <si>
    <t>1.3.2.07.03.14</t>
  </si>
  <si>
    <t>Crediti per dividendi da imprese controllate non incluse nelle amministrazioni pubbliche</t>
  </si>
  <si>
    <t>1.3.2.07.03.14.001</t>
  </si>
  <si>
    <t>Crediti per dividendi da imprese partecipate non incluse nella amministrazioni pubbliche</t>
  </si>
  <si>
    <t>1.3.2.07.03.14.002</t>
  </si>
  <si>
    <t>Crediti per dividendi da altre imprese non incluse nella amministrazioni pubbliche</t>
  </si>
  <si>
    <t>1.3.2.07.03.14.999</t>
  </si>
  <si>
    <t>Crediti per interessi di mora</t>
  </si>
  <si>
    <t>1.3.2.07.03.16</t>
  </si>
  <si>
    <t>1.3.2.07.03.16.001</t>
  </si>
  <si>
    <t>1.3.2.07.03.16.002</t>
  </si>
  <si>
    <t>1.3.2.07.03.16.003</t>
  </si>
  <si>
    <t>1.3.2.07.03.16.999</t>
  </si>
  <si>
    <t>Altri crediti</t>
  </si>
  <si>
    <t>1.3.2.08</t>
  </si>
  <si>
    <t>Crediti verso l'erario</t>
  </si>
  <si>
    <t>1.3.2.08.01</t>
  </si>
  <si>
    <t>1.3.2.08.01.01</t>
  </si>
  <si>
    <t>1.3.2.08.01.01.001</t>
  </si>
  <si>
    <t>Altri crediti da assoggettazione tributaria passiva</t>
  </si>
  <si>
    <t>1.3.2.08.02</t>
  </si>
  <si>
    <t>1.3.2.08.02.01</t>
  </si>
  <si>
    <t>1.3.2.08.02.01.001</t>
  </si>
  <si>
    <t>Imposte anticipate</t>
  </si>
  <si>
    <t>1.3.2.08.03</t>
  </si>
  <si>
    <t>1.3.2.08.03.01</t>
  </si>
  <si>
    <t>1.3.2.08.03.01.001</t>
  </si>
  <si>
    <t>Crediti verso altri soggetti</t>
  </si>
  <si>
    <t>1.3.2.08.04</t>
  </si>
  <si>
    <t xml:space="preserve">Crediti per rimborsi, recuperi e restituzioni di somme in conto capitale non dovute o incassate in eccesso </t>
  </si>
  <si>
    <t>1.3.2.08.04.01</t>
  </si>
  <si>
    <t>Crediti per rimborsi, recuperi e restituzioni di somme in conto capitale non dovute o incassate in eccesso da amministrazioni centrali</t>
  </si>
  <si>
    <t>1.3.2.08.04.01.001</t>
  </si>
  <si>
    <t>Crediti per rimborsi, recuperi e restituzioni di somme in conto capitale non dovute o incassate in eccesso da amministrazioni centrrali</t>
  </si>
  <si>
    <t>1.3.2.08.04.01.002</t>
  </si>
  <si>
    <t>Crediti per rimborsi, recuperi e restituzioni di somme in conto capitale non dovute o incassate in eccesso da enti di previdenza</t>
  </si>
  <si>
    <t>1.3.2.08.04.01.003</t>
  </si>
  <si>
    <t>Crediti per rimborsi, recuperi e restituzioni di somme in conto capitale non dovute o incassate in eccesso da famiglie</t>
  </si>
  <si>
    <t>1.3.2.08.04.01.004</t>
  </si>
  <si>
    <t>Crediti per rimborsi, recuperi e restituzioni di somme in conto capitale non dovute o incassate in eccesso da imprese</t>
  </si>
  <si>
    <t>1.3.2.08.04.01.005</t>
  </si>
  <si>
    <t>Crediti per rimborsi, recuperi e restituzioni di somme in conto capitale non dovute o incassate in eccesso da ISP</t>
  </si>
  <si>
    <t>1.3.2.08.04.01.006</t>
  </si>
  <si>
    <t>Crediti per rimborsi, recuperi e restituzioni di somme in conto capitale non dovute o incassate in eccesso dal Resto del Mondo</t>
  </si>
  <si>
    <t>1.3.2.08.04.01.007</t>
  </si>
  <si>
    <t>Crediti per altri utili e avanzi</t>
  </si>
  <si>
    <t>1.3.2.08.04.02</t>
  </si>
  <si>
    <t>1.3.2.08.04.02.001</t>
  </si>
  <si>
    <t>Crediti per altri redditi da capitale n.a.c.</t>
  </si>
  <si>
    <t>1.3.2.08.04.03</t>
  </si>
  <si>
    <t>1.3.2.08.04.03.001</t>
  </si>
  <si>
    <t>Crediti per indennizzi di assicurazione</t>
  </si>
  <si>
    <t>1.3.2.08.04.04</t>
  </si>
  <si>
    <t>Crediti da Indennizzi di assicurazione su beni immobili</t>
  </si>
  <si>
    <t>1.3.2.08.04.04.001</t>
  </si>
  <si>
    <t>Crediti da Indennizzi di assicurazione su beni mobili</t>
  </si>
  <si>
    <t>1.3.2.08.04.04.002</t>
  </si>
  <si>
    <t>Crediti da Altri indennizzi di assicurazione contro i danni</t>
  </si>
  <si>
    <t>1.3.2.08.04.04.003</t>
  </si>
  <si>
    <t>Crediti da Altri indennizzi di assicurazione n.a.c.</t>
  </si>
  <si>
    <t>1.3.2.08.04.04.999</t>
  </si>
  <si>
    <t>Crediti per rimborso del costo del personale comandato o assegnato ad altri Enti</t>
  </si>
  <si>
    <t>1.3.2.08.04.05</t>
  </si>
  <si>
    <t>1.3.2.08.04.05.001</t>
  </si>
  <si>
    <t xml:space="preserve">Crediti per rimborsi, recuperi e restituzioni di somme non dovute o incassate in eccesso </t>
  </si>
  <si>
    <t>1.3.2.08.04.06</t>
  </si>
  <si>
    <t>Crediti da rimborsi, recuperi e restituzioni di somme non dovute o incassate in eccesso da Amministrazioni Centrali</t>
  </si>
  <si>
    <t>1.3.2.08.04.06.001</t>
  </si>
  <si>
    <t>Crediti da rimborsi, recuperi e restituzioni di somme non dovute o incassate in eccesso da Amministrazioni Locali</t>
  </si>
  <si>
    <t>1.3.2.08.04.06.002</t>
  </si>
  <si>
    <t>Crediti da rimborsi, recuperi e restituzioni di somme non dovute o incassate in eccesso da Enti Previdenziali</t>
  </si>
  <si>
    <t>1.3.2.08.04.06.003</t>
  </si>
  <si>
    <t>Crediti da rimborsi, recuperi e restituzioni di somme non dovute o incassate in eccesso da Famiglie</t>
  </si>
  <si>
    <t>1.3.2.08.04.06.004</t>
  </si>
  <si>
    <t>Crediti da rimborsi, recuperi e restituzioni di somme non dovute o incassate in eccesso da Imprese</t>
  </si>
  <si>
    <t>1.3.2.08.04.06.005</t>
  </si>
  <si>
    <t>Crediti da rimborsi, recuperi e restituzioni di somme non dovute o incassate in eccesso da ISP</t>
  </si>
  <si>
    <t>1.3.2.08.04.06.006</t>
  </si>
  <si>
    <t>Crediti derivanti dal divieto di cumulo</t>
  </si>
  <si>
    <t>1.3.2.08.04.06.007</t>
  </si>
  <si>
    <t>Crediti da rimborsi, recuperi e restituzioni di somme non dovute o incassate in eccesso da UE e Resto del Mondo</t>
  </si>
  <si>
    <t>1.3.2.08.04.06.008</t>
  </si>
  <si>
    <t>Crediti da azioni di rivalsa nei confronti di terzi</t>
  </si>
  <si>
    <t>1.3.2.08.04.07</t>
  </si>
  <si>
    <r>
      <t xml:space="preserve">Crediti da azioni di </t>
    </r>
    <r>
      <rPr>
        <strike/>
        <sz val="8"/>
        <rFont val="Calibri"/>
        <family val="2"/>
      </rPr>
      <t xml:space="preserve">rivalsa </t>
    </r>
    <r>
      <rPr>
        <sz val="8"/>
        <rFont val="Calibri"/>
        <family val="2"/>
      </rPr>
      <t>regresso</t>
    </r>
    <r>
      <rPr>
        <strike/>
        <sz val="8"/>
        <rFont val="Calibri"/>
        <family val="2"/>
      </rPr>
      <t xml:space="preserve"> </t>
    </r>
    <r>
      <rPr>
        <sz val="8"/>
        <rFont val="Calibri"/>
        <family val="2"/>
      </rPr>
      <t>nei confronti di terzi</t>
    </r>
  </si>
  <si>
    <t>1.3.2.08.04.07.001</t>
  </si>
  <si>
    <t>Crediti da  azioni di surroga nei confronti di terzi</t>
  </si>
  <si>
    <t>1.3.2.08.04.07.002</t>
  </si>
  <si>
    <t>1.3.2.08.04.08</t>
  </si>
  <si>
    <t>1.3.2.08.04.08.001</t>
  </si>
  <si>
    <t>Crediti per sponsorizzazioni</t>
  </si>
  <si>
    <t>1.3.2.08.04.09</t>
  </si>
  <si>
    <t>Crediti per Sponsorizzazioni da imprese controllate</t>
  </si>
  <si>
    <t>1.3.2.08.04.09.001</t>
  </si>
  <si>
    <t>Crediti per Sponsorizzazioni da altre imprese partecipate</t>
  </si>
  <si>
    <t>1.3.2.08.04.09.002</t>
  </si>
  <si>
    <t>Crediti per Sponsorizzazioni da altre imprese</t>
  </si>
  <si>
    <t>1.3.2.08.04.09.999</t>
  </si>
  <si>
    <t>Crediti da permessi di costruire</t>
  </si>
  <si>
    <t>1.3.2.08.04.10</t>
  </si>
  <si>
    <t>1.3.2.08.04.10.001</t>
  </si>
  <si>
    <t>Depositi cauzionali presso terzi</t>
  </si>
  <si>
    <t>1.3.2.08.04.11</t>
  </si>
  <si>
    <t>1.3.2.08.04.11.001</t>
  </si>
  <si>
    <t>Crediti derivanti dall'inversione contabile IVA (reverse charge)</t>
  </si>
  <si>
    <t>1.3.2.08.04.12</t>
  </si>
  <si>
    <t>1.3.2.08.04.12.001</t>
  </si>
  <si>
    <t>Crediti diversi</t>
  </si>
  <si>
    <t>1.3.2.08.04.99</t>
  </si>
  <si>
    <t>1.3.2.08.04.99.001</t>
  </si>
  <si>
    <t>Crediti per attività svolta per terzi</t>
  </si>
  <si>
    <t>1.3.2.08.05</t>
  </si>
  <si>
    <t>Crediti per acquisti di beni per conto di terzi</t>
  </si>
  <si>
    <t>1.3.2.08.05.01</t>
  </si>
  <si>
    <t>1.3.2.08.05.01.001</t>
  </si>
  <si>
    <t>Crediti per acquisto di servizi per conto di terzi</t>
  </si>
  <si>
    <t>1.3.2.08.05.02</t>
  </si>
  <si>
    <t>1.3.2.08.05.02.001</t>
  </si>
  <si>
    <t>Crediti per anticipazioni sanità da tesoreria statale</t>
  </si>
  <si>
    <t>1.3.2.08.06</t>
  </si>
  <si>
    <t>1.3.2.08.06.01</t>
  </si>
  <si>
    <t>1.3.2.08.06.01.001</t>
  </si>
  <si>
    <t>Crediti della gestione sanitaria verso la gestione ordinaria della Regione</t>
  </si>
  <si>
    <t>1.3.2.08.07</t>
  </si>
  <si>
    <t>Crediti da Finanziamento regionale aggiuntivo sanità - per equilibri di sistema</t>
  </si>
  <si>
    <t>1.3.2.08.07.01</t>
  </si>
  <si>
    <t>1.3.2.08.07.01.001</t>
  </si>
  <si>
    <t>Crediti da Finanziamento regionale aggiuntivo sanità - quota manovra per equilibri di sistema</t>
  </si>
  <si>
    <t>1.3.2.08.07.02</t>
  </si>
  <si>
    <t>1.3.2.08.07.02.001</t>
  </si>
  <si>
    <t>Crediti da Finanziamento regionale aggiuntivo sanità n.a.c.</t>
  </si>
  <si>
    <t>1.3.2.08.07.99</t>
  </si>
  <si>
    <t>1.3.2.08.07.99.001</t>
  </si>
  <si>
    <t>Fatture da emettere</t>
  </si>
  <si>
    <t>1.3.2.09</t>
  </si>
  <si>
    <t>1.3.2.09.01</t>
  </si>
  <si>
    <t>1.3.2.09.01.01</t>
  </si>
  <si>
    <t>1.3.2.09.01.01.001</t>
  </si>
  <si>
    <t>Attività finanziarie che non costituiscono immobilizzazioni</t>
  </si>
  <si>
    <t>Partecipazioni in imprese controllate</t>
  </si>
  <si>
    <t>1.3.3.01.01.01</t>
  </si>
  <si>
    <t>1.3.3.01.01.01.001</t>
  </si>
  <si>
    <t>2.2.3.0.0</t>
  </si>
  <si>
    <t>Partecipazioni in altre imprese</t>
  </si>
  <si>
    <t>1.3.3.01.02.01</t>
  </si>
  <si>
    <t>1.3.3.01.02.01.001</t>
  </si>
  <si>
    <t>1.3.3.02.99</t>
  </si>
  <si>
    <t>1.3.3.02.99.99</t>
  </si>
  <si>
    <t>1.3.3.02.99.99.999</t>
  </si>
  <si>
    <t>Disponibilità liquide</t>
  </si>
  <si>
    <t>1.3.4</t>
  </si>
  <si>
    <t>Conto di tesoreria</t>
  </si>
  <si>
    <t>1.3.4.01</t>
  </si>
  <si>
    <t>Istituto tesoriere/cassiere</t>
  </si>
  <si>
    <t>1.3.4.01.01</t>
  </si>
  <si>
    <t>1.3.4.01.01.01</t>
  </si>
  <si>
    <t>1.3.4.01.01.01.001</t>
  </si>
  <si>
    <t>2.5.1.0.0</t>
  </si>
  <si>
    <t>Istituto tesoriere/cassiere per fondi vincolati (solo enti locali)</t>
  </si>
  <si>
    <t>1.3.4.01.01.01.002</t>
  </si>
  <si>
    <t>Istituto tesoriere/cassiere per fondi destinati alla sanità (solo per le regioni)</t>
  </si>
  <si>
    <t>1.3.4.01.01.01.003</t>
  </si>
  <si>
    <t>Conti di tesoreria presso Banca d'Italia (diversi dal conto di TU)</t>
  </si>
  <si>
    <t>1.3.4.01.02</t>
  </si>
  <si>
    <t>1.3.4.01.02.01</t>
  </si>
  <si>
    <t>1.3.4.01.02.01.001</t>
  </si>
  <si>
    <t>2.5.5.0.0</t>
  </si>
  <si>
    <t>Conti di tesoreria presso Banca d'Italia di TU</t>
  </si>
  <si>
    <t>1.3.4.01.03</t>
  </si>
  <si>
    <t xml:space="preserve">Conti di tesoreria unica presso Banca d'Italia </t>
  </si>
  <si>
    <t>1.3.4.01.03.01</t>
  </si>
  <si>
    <t>1.3.4.01.03.01.001</t>
  </si>
  <si>
    <t>Conti di tesoreria unica presso Banca d'Italia  destinati alla sanità (solo per le regioni)</t>
  </si>
  <si>
    <t>1.3.4.01.03.01.002</t>
  </si>
  <si>
    <t>Altri depositi bancari e postali</t>
  </si>
  <si>
    <t>1.3.4.02</t>
  </si>
  <si>
    <t>Depositi bancari</t>
  </si>
  <si>
    <t>1.3.4.02.01</t>
  </si>
  <si>
    <t>1.3.4.02.01.01</t>
  </si>
  <si>
    <t>1.3.4.02.01.01.001</t>
  </si>
  <si>
    <t>2.5.3.0.0</t>
  </si>
  <si>
    <t>Depositi postali</t>
  </si>
  <si>
    <t>1.3.4.02.02</t>
  </si>
  <si>
    <t>1.3.4.02.02.01</t>
  </si>
  <si>
    <t>1.3.4.02.02.01.001</t>
  </si>
  <si>
    <t>Assegni</t>
  </si>
  <si>
    <t>1.3.4.03</t>
  </si>
  <si>
    <t>1.3.4.03.01</t>
  </si>
  <si>
    <t>1.3.4.03.01.01</t>
  </si>
  <si>
    <t>1.3.4.03.01.01.001</t>
  </si>
  <si>
    <t>2.5.4.0.0</t>
  </si>
  <si>
    <t>Denaro e valori in cassa</t>
  </si>
  <si>
    <t>1.3.4.04</t>
  </si>
  <si>
    <t>1.3.4.04.01</t>
  </si>
  <si>
    <t>1.3.4.04.01.01</t>
  </si>
  <si>
    <t>1.3.4.04.01.01.001</t>
  </si>
  <si>
    <t>Ratei e risconti</t>
  </si>
  <si>
    <t>Ratei attivi</t>
  </si>
  <si>
    <t>1.4.1.01.01.01</t>
  </si>
  <si>
    <t>1.4.1.01.01.01.001</t>
  </si>
  <si>
    <t>2.4.1.0.0</t>
  </si>
  <si>
    <t>Risconti attivi</t>
  </si>
  <si>
    <t>1.4.2.01.01.01</t>
  </si>
  <si>
    <t>1.4.2.01.01.01.001</t>
  </si>
  <si>
    <t>2.4.2.0.0</t>
  </si>
  <si>
    <t>Passivo</t>
  </si>
  <si>
    <t>Patrimonio netto</t>
  </si>
  <si>
    <t xml:space="preserve">Capitale </t>
  </si>
  <si>
    <t>Fondo di dotazione</t>
  </si>
  <si>
    <t>2.1.1.02</t>
  </si>
  <si>
    <t>2.1.1.02.01</t>
  </si>
  <si>
    <t>2.1.1.02.01.01</t>
  </si>
  <si>
    <t>2.1.1.02.01.01.001</t>
  </si>
  <si>
    <t>Riserve</t>
  </si>
  <si>
    <t>Riserve da utili</t>
  </si>
  <si>
    <t>Riserve derivanti da leggi o obbligatorie</t>
  </si>
  <si>
    <t>2.1.2.01.01.01</t>
  </si>
  <si>
    <t>2.1.2.01.01.01.001</t>
  </si>
  <si>
    <t>3.2.1.0.0</t>
  </si>
  <si>
    <t>Riserve statutarie</t>
  </si>
  <si>
    <t>2.1.2.01.02.01</t>
  </si>
  <si>
    <t>2.1.2.01.02.01.001</t>
  </si>
  <si>
    <t>Riserve da capitale</t>
  </si>
  <si>
    <t>Riserve da rivalutazione</t>
  </si>
  <si>
    <t>2.1.2.02.01.01</t>
  </si>
  <si>
    <t>2.1.2.02.01.01.001</t>
  </si>
  <si>
    <t>3.2.2.3.0</t>
  </si>
  <si>
    <t>Riserve da permessi di costruire</t>
  </si>
  <si>
    <t>2.1.2.03</t>
  </si>
  <si>
    <t>2.1.2.03.01</t>
  </si>
  <si>
    <t>2.1.2.03.01.01</t>
  </si>
  <si>
    <t>2.1.2.03.01.01.001</t>
  </si>
  <si>
    <t>Altre riserve distintamente indicate</t>
  </si>
  <si>
    <t>2.1.2.04</t>
  </si>
  <si>
    <t>Riserve derivanti da decisioni di organi istituzionali dell'ente</t>
  </si>
  <si>
    <t>2.1.2.04.01</t>
  </si>
  <si>
    <t>2.1.2.04.01.01</t>
  </si>
  <si>
    <t>2.1.2.04.01.01.001</t>
  </si>
  <si>
    <t>Riserve indisponibili per beni demaniali e patrimoniali indisponibili e per i beni culturali</t>
  </si>
  <si>
    <t>2.1.2.04.02</t>
  </si>
  <si>
    <t>2.1.2.04.02.01</t>
  </si>
  <si>
    <t>2.1.2.04.02.01.001</t>
  </si>
  <si>
    <t>3.2.2.1.0</t>
  </si>
  <si>
    <t>Riserve indisponibili derivanti da partecipazioni senza valore di liquidazione</t>
  </si>
  <si>
    <t>2.1.2.04.03</t>
  </si>
  <si>
    <t>2.1.2.04.03.01</t>
  </si>
  <si>
    <t>2.1.2.04.03.01.001</t>
  </si>
  <si>
    <t>Altre riserve distintamente indicate n.a.c.</t>
  </si>
  <si>
    <t>2.1.2.04.99</t>
  </si>
  <si>
    <t>2.1.2.04.99.01</t>
  </si>
  <si>
    <t>2.1.2.04.99.01.001</t>
  </si>
  <si>
    <t>Altre riserve indisponibili</t>
  </si>
  <si>
    <t>2.1.2.04.99.99</t>
  </si>
  <si>
    <t>2.1.2.04.99.99.999</t>
  </si>
  <si>
    <t>Altri conferimenti di capitale</t>
  </si>
  <si>
    <t>Lasciti e donazioni vincolati</t>
  </si>
  <si>
    <t>2.1.3.01.01.01</t>
  </si>
  <si>
    <t>2.1.3.01.01.01.001</t>
  </si>
  <si>
    <t>Lasciti e donazioni non vincolati</t>
  </si>
  <si>
    <t>2.1.3.02.01.01</t>
  </si>
  <si>
    <t>2.1.3.02.01.01.001</t>
  </si>
  <si>
    <t>Beni patrimoniali acquisiti per devoluzione</t>
  </si>
  <si>
    <t>2.1.3.03.01.01</t>
  </si>
  <si>
    <t>2.1.3.03.01.01.001</t>
  </si>
  <si>
    <t>Conferimenti di capitale da pubbliche amministrazioni</t>
  </si>
  <si>
    <t>2.1.3.04.01.01</t>
  </si>
  <si>
    <t>2.1.3.04.01.01.001</t>
  </si>
  <si>
    <t>Altri conferimenti di capitale a enti pubblici n.a.c.</t>
  </si>
  <si>
    <t>2.1.3.05</t>
  </si>
  <si>
    <t>2.1.3.05.01</t>
  </si>
  <si>
    <t>2.1.3.05.01.01</t>
  </si>
  <si>
    <t>2.1.3.05.01.01.001</t>
  </si>
  <si>
    <t>Risultato economico dell'esercizio</t>
  </si>
  <si>
    <t>2.1.4.01.01.01</t>
  </si>
  <si>
    <t>2.1.4.01.01.01.001</t>
  </si>
  <si>
    <t>Risultati economici positivi/negativi portati a nuovo</t>
  </si>
  <si>
    <t>2.1.5</t>
  </si>
  <si>
    <t>2.1.5.01</t>
  </si>
  <si>
    <t>2.1.5.01.01</t>
  </si>
  <si>
    <t>2.1.5.01.01.01</t>
  </si>
  <si>
    <t>2.1.5.01.01.01.001</t>
  </si>
  <si>
    <t>3.3.0.0.0</t>
  </si>
  <si>
    <t xml:space="preserve">Riserve negative per beni indisponibili </t>
  </si>
  <si>
    <t>2.1.6</t>
  </si>
  <si>
    <t>2.1.6.01</t>
  </si>
  <si>
    <t>2.1.6.01.01</t>
  </si>
  <si>
    <t>2.1.6.01.01.01</t>
  </si>
  <si>
    <t>2.1.6.01.01.01.001</t>
  </si>
  <si>
    <t>3.2.2.2.0</t>
  </si>
  <si>
    <t>Fondi per rischi e oneri e altri fondi</t>
  </si>
  <si>
    <t xml:space="preserve">Fondi per trattamento di quiescenza </t>
  </si>
  <si>
    <t>2.2.1.01.01.01</t>
  </si>
  <si>
    <t>2.2.1.01.01.01.001</t>
  </si>
  <si>
    <t>4.10.1.0.0</t>
  </si>
  <si>
    <t>Fondi per imposte</t>
  </si>
  <si>
    <t>2.2.2.01.01.01</t>
  </si>
  <si>
    <t>2.2.2.01.01.01.001</t>
  </si>
  <si>
    <t>5.10.2.0.0</t>
  </si>
  <si>
    <t>Fondo ammortamento</t>
  </si>
  <si>
    <t>Fondo ammortamento di immobilizzazioni materiali</t>
  </si>
  <si>
    <t>Fondo ammortamento mezzi di trasporto ad uso civile, di sicurezza e ordine pubblico</t>
  </si>
  <si>
    <t>2.2.3.01.01.01</t>
  </si>
  <si>
    <t>Fondo ammortamento mezzi di trasporto stradale</t>
  </si>
  <si>
    <t>2.2.3.01.01.01.001</t>
  </si>
  <si>
    <t>4.15.2.5.2</t>
  </si>
  <si>
    <t>Fondo ammortamento mezzi di trasporto aerei</t>
  </si>
  <si>
    <t>2.2.3.01.01.01.002</t>
  </si>
  <si>
    <t>Fondo ammortamento mezzi di trasporto per vie d'acqua</t>
  </si>
  <si>
    <t>2.2.3.01.01.01.003</t>
  </si>
  <si>
    <t>Fondo ammortamento altri mezzi di trasporto ad uso civile, di sicurezza e ordine pubblico n.a.c.</t>
  </si>
  <si>
    <t>2.2.3.01.01.01.999</t>
  </si>
  <si>
    <t>Fondo ammortamento mobili e arredi</t>
  </si>
  <si>
    <t>2.2.3.01.03.01</t>
  </si>
  <si>
    <t>Fondo ammortamento mobili e arredi per ufficio</t>
  </si>
  <si>
    <t>2.2.3.01.03.01.001</t>
  </si>
  <si>
    <t>4.15.2.1.2</t>
  </si>
  <si>
    <t>Fondo ammortamento mobili e arredi per alloggi e pertinenze</t>
  </si>
  <si>
    <t>2.2.3.01.03.01.002</t>
  </si>
  <si>
    <t>4.15.3.7.2</t>
  </si>
  <si>
    <t>Fondo ammortamento mobili e arredi per laboratori</t>
  </si>
  <si>
    <t>2.2.3.01.03.01.003</t>
  </si>
  <si>
    <t>Fondo ammortamento mobili e arredi n.a.c.</t>
  </si>
  <si>
    <t>2.2.3.01.03.01.999</t>
  </si>
  <si>
    <t>Fondo ammortamento impianti e macchinari</t>
  </si>
  <si>
    <t>2.2.3.01.04</t>
  </si>
  <si>
    <t>2.2.3.01.04.01</t>
  </si>
  <si>
    <t>Fondo ammortamento macchinari</t>
  </si>
  <si>
    <t>2.2.3.01.04.01.001</t>
  </si>
  <si>
    <t>4.15.3.3.2</t>
  </si>
  <si>
    <t>Fondo ammortamento impianti</t>
  </si>
  <si>
    <t>2.2.3.01.04.01.002</t>
  </si>
  <si>
    <t xml:space="preserve">Fondo ammortamento attrezzature </t>
  </si>
  <si>
    <t>2.2.3.01.05</t>
  </si>
  <si>
    <t>Fondo ammortamento attrezzature</t>
  </si>
  <si>
    <t>2.2.3.01.05.01</t>
  </si>
  <si>
    <t>Fondo ammortamento attrezzature scientifiche</t>
  </si>
  <si>
    <t>2.2.3.01.05.01.001</t>
  </si>
  <si>
    <t>4.15.3.4.2</t>
  </si>
  <si>
    <t>Fondo ammortamento attrezzature sanitarie</t>
  </si>
  <si>
    <t>2.2.3.01.05.01.002</t>
  </si>
  <si>
    <t>4.15.2.4.2</t>
  </si>
  <si>
    <t>Fondo ammortamento attrezzature n.a.c.</t>
  </si>
  <si>
    <t>2.2.3.01.05.01.999</t>
  </si>
  <si>
    <t>Fondo ammortamento macchine per ufficio</t>
  </si>
  <si>
    <t>2.2.3.01.06</t>
  </si>
  <si>
    <t>2.2.3.01.06.01</t>
  </si>
  <si>
    <t>2.2.3.01.06.01.001</t>
  </si>
  <si>
    <t>4.15.3.6.2</t>
  </si>
  <si>
    <t>Fondo ammortamento hardware</t>
  </si>
  <si>
    <t>2.2.3.01.07</t>
  </si>
  <si>
    <t>2.2.3.01.07.01</t>
  </si>
  <si>
    <t>Fondo ammortamento server</t>
  </si>
  <si>
    <t>2.2.3.01.07.01.001</t>
  </si>
  <si>
    <t>Fondo ammortamento postazioni di lavoro</t>
  </si>
  <si>
    <t>2.2.3.01.07.01.002</t>
  </si>
  <si>
    <t>Fondo ammortamento periferiche</t>
  </si>
  <si>
    <t>2.2.3.01.07.01.003</t>
  </si>
  <si>
    <t>Fondo ammortamento apparati di telecomunicazione</t>
  </si>
  <si>
    <t>2.2.3.01.07.01.004</t>
  </si>
  <si>
    <t>Fondo ammortamento tablet e dispositvi di telefonia fissa e mobile</t>
  </si>
  <si>
    <t>2.2.3.01.07.01.005</t>
  </si>
  <si>
    <t>Fondo ammortamento hardware n.a.c.</t>
  </si>
  <si>
    <t>2.2.3.01.07.01.999</t>
  </si>
  <si>
    <t>Fondo ammortamento armi</t>
  </si>
  <si>
    <t>2.2.3.01.08</t>
  </si>
  <si>
    <t>2.2.3.01.08.01</t>
  </si>
  <si>
    <t>Fondo ammortamento armi leggere ad uso civile e per ordine pubblico e sicurezza</t>
  </si>
  <si>
    <t>2.2.3.01.08.01.001</t>
  </si>
  <si>
    <t>4.15.2.9.2</t>
  </si>
  <si>
    <t>Fondo ammortamento armi n.a.c.</t>
  </si>
  <si>
    <t>2.2.3.01.08.01.999</t>
  </si>
  <si>
    <t>Fondo ammortamento beni immobili</t>
  </si>
  <si>
    <t>2.2.3.01.09</t>
  </si>
  <si>
    <t>2.2.3.01.09.01</t>
  </si>
  <si>
    <t>Fondo ammortamento di Fabbricati ad uso abitativo</t>
  </si>
  <si>
    <t>2.2.3.01.09.01.001</t>
  </si>
  <si>
    <t>4.15.3.2.2</t>
  </si>
  <si>
    <t>Fondi ammortamento di Fabbricati ad uso commerciale</t>
  </si>
  <si>
    <t>2.2.3.01.09.01.002</t>
  </si>
  <si>
    <t>Fondi ammortamento di Fabbricati ad uso scolastico</t>
  </si>
  <si>
    <t>2.2.3.01.09.01.003</t>
  </si>
  <si>
    <t>4.15.2.2.2</t>
  </si>
  <si>
    <t>Fondi ammortamento di Fabbricati industriali e costruzioni leggere</t>
  </si>
  <si>
    <t>2.2.3.01.09.01.004</t>
  </si>
  <si>
    <t>Fondi ammortamento di Fabbricati rurali</t>
  </si>
  <si>
    <t>2.2.3.01.09.01.005</t>
  </si>
  <si>
    <t>Fondi ammortamento di Fabbricati Ospedalieri e altre strutture sanitarie</t>
  </si>
  <si>
    <t>2.2.3.01.09.01.006</t>
  </si>
  <si>
    <t>Fondi ammortamento di Opere destinate al culto</t>
  </si>
  <si>
    <t>2.2.3.01.09.01.007</t>
  </si>
  <si>
    <t>4.15.2.11.2</t>
  </si>
  <si>
    <t>Fondi ammortamento di Infrastrutture telematiche</t>
  </si>
  <si>
    <t>2.2.3.01.09.01.008</t>
  </si>
  <si>
    <t>Fondi ammortamento di Infrastrutture idrauliche</t>
  </si>
  <si>
    <t>2.2.3.01.09.01.009</t>
  </si>
  <si>
    <t>4.15.1.7.2</t>
  </si>
  <si>
    <t>Fondi ammortamento di Infrastrutture portuali e aeroportuali</t>
  </si>
  <si>
    <t>2.2.3.01.09.01.010</t>
  </si>
  <si>
    <t>4.15.1.5.2</t>
  </si>
  <si>
    <t>Fondi ammortamento di Infrastrutture stradali</t>
  </si>
  <si>
    <t>2.2.3.01.09.01.011</t>
  </si>
  <si>
    <t>4.15.1.2.2</t>
  </si>
  <si>
    <t>Fondi ammortamento di Altre vie di comunicazione</t>
  </si>
  <si>
    <t>2.2.3.01.09.01.012</t>
  </si>
  <si>
    <t>Fondi ammortamento di Opere per la sistemazione del suolo</t>
  </si>
  <si>
    <t>2.2.3.01.09.01.013</t>
  </si>
  <si>
    <t>4.15.1.10.6</t>
  </si>
  <si>
    <t>Fondi ammortamento di Cimiteri</t>
  </si>
  <si>
    <t>2.2.3.01.09.01.014</t>
  </si>
  <si>
    <t>4.15.1.8.2</t>
  </si>
  <si>
    <t>Fondi ammortamento di Impianti sportivi</t>
  </si>
  <si>
    <t>2.2.3.01.09.01.015</t>
  </si>
  <si>
    <t>Fondi ammortamento di Fabbricati destinati ad asili nido</t>
  </si>
  <si>
    <t>2.2.3.01.09.01.016</t>
  </si>
  <si>
    <t>Fondi ammortamento di Musei, teatri e biblioteche</t>
  </si>
  <si>
    <t>2.2.3.01.09.01.017</t>
  </si>
  <si>
    <t>Fondi ammortamento fabbricati ad uso strumentale</t>
  </si>
  <si>
    <t>2.2.3.01.09.01.018</t>
  </si>
  <si>
    <t>Fondi ammortamento di Beni immobili n.a.c.</t>
  </si>
  <si>
    <t>2.2.3.01.09.01.999</t>
  </si>
  <si>
    <t>Fondo ammortamento altri beni materiali</t>
  </si>
  <si>
    <t>2.2.3.01.99.01</t>
  </si>
  <si>
    <t>Fondo ammortamento di materiale bibliografico</t>
  </si>
  <si>
    <t>2.2.3.01.99.01.001</t>
  </si>
  <si>
    <t>Fondo ammortamento di strumenti musicali</t>
  </si>
  <si>
    <t>2.2.3.01.99.01.002</t>
  </si>
  <si>
    <t>Fondo ammortamento di altri beni materiali diversi</t>
  </si>
  <si>
    <t>2.2.3.01.99.01.999</t>
  </si>
  <si>
    <t>Fondo ammortamento di immobilizzazioni immateriali</t>
  </si>
  <si>
    <t>2.2.3.02</t>
  </si>
  <si>
    <t>Fondo ammortamento costi di avviamento</t>
  </si>
  <si>
    <t>2.2.3.02.01</t>
  </si>
  <si>
    <t>2.2.3.02.01.01</t>
  </si>
  <si>
    <t>2.2.3.02.01.01.001</t>
  </si>
  <si>
    <t>4.14.4.3.0</t>
  </si>
  <si>
    <t>Fondo ammortamento software</t>
  </si>
  <si>
    <t>2.2.3.02.02</t>
  </si>
  <si>
    <t>2.2.3.02.02.01</t>
  </si>
  <si>
    <t>2.2.3.02.02.01.001</t>
  </si>
  <si>
    <t>4.14.1.3.0</t>
  </si>
  <si>
    <t>Fondo ammortamento brevetti</t>
  </si>
  <si>
    <t>2.2.3.02.03</t>
  </si>
  <si>
    <t>2.2.3.02.03.01</t>
  </si>
  <si>
    <t>2.2.3.02.03.01.001</t>
  </si>
  <si>
    <t>Fondo ammortamento opere dell'ingegno e diritti d'autore</t>
  </si>
  <si>
    <t>2.2.3.02.04</t>
  </si>
  <si>
    <t>2.2.3.02.04.01</t>
  </si>
  <si>
    <t>2.2.3.02.04.01.001</t>
  </si>
  <si>
    <t>Fondo ammortamento di altri beni immateriali diversi</t>
  </si>
  <si>
    <t>2.2.3.02.99</t>
  </si>
  <si>
    <t>2.2.3.02.99.99</t>
  </si>
  <si>
    <t>2.2.3.02.99.99.999</t>
  </si>
  <si>
    <t>4.14.5.3.0</t>
  </si>
  <si>
    <t>Fondo per svalutazione crediti</t>
  </si>
  <si>
    <t>Fondo svalutazione crediti</t>
  </si>
  <si>
    <t>2.2.4.01.01.01</t>
  </si>
  <si>
    <t>2.2.4.01.01.01.001</t>
  </si>
  <si>
    <t>4.10.3.0.0</t>
  </si>
  <si>
    <t>Altri fondi</t>
  </si>
  <si>
    <t>2.2.9</t>
  </si>
  <si>
    <t>Fondo rinnovi contrattuali</t>
  </si>
  <si>
    <t>2.2.9.01</t>
  </si>
  <si>
    <t>2.2.9.01.01</t>
  </si>
  <si>
    <t>2.2.9.01.01.01</t>
  </si>
  <si>
    <t>2.2.9.01.01.01.001</t>
  </si>
  <si>
    <t>Fondo ammortamento titoli</t>
  </si>
  <si>
    <t>2.2.9.02</t>
  </si>
  <si>
    <t>2.2.9.02.01</t>
  </si>
  <si>
    <t>2.2.9.02.01.01</t>
  </si>
  <si>
    <t>2.2.9.02.01.01.001</t>
  </si>
  <si>
    <t>2.2.9.99</t>
  </si>
  <si>
    <t>Fondo perdite società e enti partecipati</t>
  </si>
  <si>
    <t>2.2.9.99.01</t>
  </si>
  <si>
    <t>2.2.9.99.01.01</t>
  </si>
  <si>
    <t>Fondo perdite società partecipate</t>
  </si>
  <si>
    <t>2.2.9.99.01.01.001</t>
  </si>
  <si>
    <t xml:space="preserve">Fondo perdite enti partecipati </t>
  </si>
  <si>
    <t>2.2.9.99.01.01.002</t>
  </si>
  <si>
    <t>2.2.9.99.99</t>
  </si>
  <si>
    <t>2.2.9.99.99.99</t>
  </si>
  <si>
    <t>2.2.9.99.99.99.999</t>
  </si>
  <si>
    <t>Fondo per trattamento fine rapporto</t>
  </si>
  <si>
    <t>2.3.1.01.01.01</t>
  </si>
  <si>
    <t>2.3.1.01.01.01.001</t>
  </si>
  <si>
    <t>Debiti</t>
  </si>
  <si>
    <t>Debiti da finanziamento</t>
  </si>
  <si>
    <t>Prestiti obbligazionari</t>
  </si>
  <si>
    <t>Titoli a tasso fisso, breve termine, valuta domestica</t>
  </si>
  <si>
    <t>2.4.1.01.01.01</t>
  </si>
  <si>
    <t>2.4.1.01.01.01.001</t>
  </si>
  <si>
    <t>5.1.0.0.0</t>
  </si>
  <si>
    <t>Titoli a tasso fisso, breve termine, valuta estera</t>
  </si>
  <si>
    <t>2.4.1.01.02</t>
  </si>
  <si>
    <t>2.4.1.01.02.01</t>
  </si>
  <si>
    <t>2.4.1.01.02.01.001</t>
  </si>
  <si>
    <t>Titoli a tasso fisso, M/L termine, valuta domestica</t>
  </si>
  <si>
    <t>2.4.1.01.03</t>
  </si>
  <si>
    <t>2.4.1.01.03.01</t>
  </si>
  <si>
    <t>2.4.1.01.03.01.001</t>
  </si>
  <si>
    <t>4.1.0.0.0</t>
  </si>
  <si>
    <t>Titoli a tasso fisso, M/L termine, valuta estera</t>
  </si>
  <si>
    <t>2.4.1.01.04</t>
  </si>
  <si>
    <t>2.4.1.01.04.01</t>
  </si>
  <si>
    <t>2.4.1.01.04.01.001</t>
  </si>
  <si>
    <t>Titoli a tasso variabile, breve termine termine, valuta domestica</t>
  </si>
  <si>
    <t>2.4.1.01.05</t>
  </si>
  <si>
    <t>2.4.1.01.05.01</t>
  </si>
  <si>
    <t>2.4.1.01.05.01.001</t>
  </si>
  <si>
    <t>Titoli a tasso variabile, breve termine termine, valuta estera</t>
  </si>
  <si>
    <t>2.4.1.01.06</t>
  </si>
  <si>
    <t>2.4.1.01.06.01</t>
  </si>
  <si>
    <t>2.4.1.01.06.01.001</t>
  </si>
  <si>
    <t>Titoli a tasso variabile, M/L termine, valuta domestica</t>
  </si>
  <si>
    <t>2.4.1.01.07</t>
  </si>
  <si>
    <t>2.4.1.01.07.01</t>
  </si>
  <si>
    <t>2.4.1.01.07.01.001</t>
  </si>
  <si>
    <t>Titoli a tasso variabile, M/L termine, valuta estera</t>
  </si>
  <si>
    <t>2.4.1.01.08</t>
  </si>
  <si>
    <t>2.4.1.01.08.01</t>
  </si>
  <si>
    <t>2.4.1.01.08.01.001</t>
  </si>
  <si>
    <t>Debiti per interessi passivi su titoli</t>
  </si>
  <si>
    <t>2.4.1.01.09</t>
  </si>
  <si>
    <t>Debiti per interessi passivi su titoli obbligazionari a breve termine in valuta domestica</t>
  </si>
  <si>
    <t>2.4.1.01.09.01</t>
  </si>
  <si>
    <t>2.4.1.01.09.01.001</t>
  </si>
  <si>
    <t>5.5.0.0.0</t>
  </si>
  <si>
    <t>2.4.1.01.09.01.002</t>
  </si>
  <si>
    <t>Debiti per interessi passivi su titoli obbligazionari a medio - lungo termine in valuta domestica</t>
  </si>
  <si>
    <t>2.4.1.01.09.03</t>
  </si>
  <si>
    <t>2.4.1.01.09.03.001</t>
  </si>
  <si>
    <t>2.4.1.01.09.03.002</t>
  </si>
  <si>
    <t>Debiti per interessi passivi su titoli obbligazionari a medio - lungo termine in valuta estera</t>
  </si>
  <si>
    <t>2.4.1.01.09.04</t>
  </si>
  <si>
    <t>2.4.1.01.09.04.001</t>
  </si>
  <si>
    <t>2.4.1.01.09.04.002</t>
  </si>
  <si>
    <t>Debiti verso banche e istituto tesoriere</t>
  </si>
  <si>
    <t>Debiti per anticipazioni</t>
  </si>
  <si>
    <t>2.4.1.02.01.01</t>
  </si>
  <si>
    <t>2.4.1.02.01.01.001</t>
  </si>
  <si>
    <t>5.2.0.0.0</t>
  </si>
  <si>
    <t>Debiti per interessi su anticipazioni</t>
  </si>
  <si>
    <t>2.4.1.02.02</t>
  </si>
  <si>
    <t>Debiti per interessi passivi su anticipazioni di tesoreria degli istituti tesorieri cassieri</t>
  </si>
  <si>
    <t>2.4.1.02.02.01</t>
  </si>
  <si>
    <t>2.4.1.02.02.01.001</t>
  </si>
  <si>
    <t>Debiti per interessi passivi su conti di tesoreria dello Stato o di altre amministrazioni pubbliche</t>
  </si>
  <si>
    <t>2.4.1.02.03</t>
  </si>
  <si>
    <t>Debiti per Interessi ad Amministrazioni Centrali su conti della tesoreria dello Stato o di altre Amministrazioni pubbliche</t>
  </si>
  <si>
    <t>2.4.1.02.03.01</t>
  </si>
  <si>
    <t>2.4.1.02.03.01.001</t>
  </si>
  <si>
    <t>5.4.3.0.0</t>
  </si>
  <si>
    <t>Debiti per Interessi a Amministrazioni Locali su conti della tesoreria dello Stato o di altre Amministrazioni pubbliche</t>
  </si>
  <si>
    <t>2.4.1.02.03.02</t>
  </si>
  <si>
    <t>2.4.1.02.03.02.001</t>
  </si>
  <si>
    <t>Debiti per Interessi a Enti previdenziali su conti della tesoreria dello Stato o di altre Amministrazioni pubbliche</t>
  </si>
  <si>
    <t>2.4.1.02.03.03</t>
  </si>
  <si>
    <t>2.4.1.02.03.03.001</t>
  </si>
  <si>
    <t>Monete in circolazione</t>
  </si>
  <si>
    <t>2.4.1.02.04</t>
  </si>
  <si>
    <t>2.4.1.02.04.01</t>
  </si>
  <si>
    <t>2.4.1.02.04.01.001</t>
  </si>
  <si>
    <t>Debiti verso Amministrazioni pubbliche</t>
  </si>
  <si>
    <t>Finanziamenti a breve termine da Amministrazioni Pubbliche</t>
  </si>
  <si>
    <t>Finanziamenti a breve termine da Amministrazioni Centrali</t>
  </si>
  <si>
    <t>2.4.1.03.01.01</t>
  </si>
  <si>
    <t>Finanziamenti a breve termine da Ministeri</t>
  </si>
  <si>
    <t>2.4.1.03.01.01.001</t>
  </si>
  <si>
    <t>Finanziamenti a breve termine da Presidenza del Consiglio dei Ministri</t>
  </si>
  <si>
    <t>2.4.1.03.01.01.002</t>
  </si>
  <si>
    <t>Finanziamenti a breve termine da Organi Costituzionali e di rilievo costituzionale</t>
  </si>
  <si>
    <t>2.4.1.03.01.01.003</t>
  </si>
  <si>
    <t>Finanziamenti a breve termine da Agenzie Fiscali</t>
  </si>
  <si>
    <t>2.4.1.03.01.01.004</t>
  </si>
  <si>
    <t>Finanziamenti a breve termine da enti di regolazione dell'attività economica</t>
  </si>
  <si>
    <t>2.4.1.03.01.01.005</t>
  </si>
  <si>
    <t>Finanziamenti a breve termine da Gruppo Equitalia</t>
  </si>
  <si>
    <t>2.4.1.03.01.01.006</t>
  </si>
  <si>
    <t>Finanziamenti a breve termine da Anas S.p.A.</t>
  </si>
  <si>
    <t>2.4.1.03.01.01.007</t>
  </si>
  <si>
    <t>Finanziamenti a breve termine da altri enti centrali produttori di servizi economici</t>
  </si>
  <si>
    <t>2.4.1.03.01.01.008</t>
  </si>
  <si>
    <t>Finanziamenti a breve termine da autorità amministrative indipendenti</t>
  </si>
  <si>
    <t>2.4.1.03.01.01.009</t>
  </si>
  <si>
    <t>Finanziamenti a breve termine da enti centrali a struttura associativa</t>
  </si>
  <si>
    <t>2.4.1.03.01.01.010</t>
  </si>
  <si>
    <t>Finanziamenti a breve termine da enti centrali produttori di servizi assistenziali, ricreativi e culturali</t>
  </si>
  <si>
    <t>2.4.1.03.01.01.011</t>
  </si>
  <si>
    <t>Finanziamenti a breve termine da enti e istituzioni centrali di ricerca e Istituti e stazioni sperimentali per la ricerca</t>
  </si>
  <si>
    <t>2.4.1.03.01.01.012</t>
  </si>
  <si>
    <t>Finanziamenti a breve termine da altre Amministrazioni Centrali n.a.c.</t>
  </si>
  <si>
    <t>2.4.1.03.01.01.999</t>
  </si>
  <si>
    <t>Finanziamenti a breve termine da amministrazioni Locali</t>
  </si>
  <si>
    <t>2.4.1.03.01.02</t>
  </si>
  <si>
    <t>Finanziamenti a breve termine da Regioni e province autonome</t>
  </si>
  <si>
    <t>2.4.1.03.01.02.001</t>
  </si>
  <si>
    <t>Finanziamenti a breve termine da Province</t>
  </si>
  <si>
    <t>2.4.1.03.01.02.002</t>
  </si>
  <si>
    <t>Finanziamenti a breve termine da Comuni</t>
  </si>
  <si>
    <t>2.4.1.03.01.02.003</t>
  </si>
  <si>
    <t>Finanziamenti a breve termine da Città metropolitane e Roma capitale</t>
  </si>
  <si>
    <t>2.4.1.03.01.02.004</t>
  </si>
  <si>
    <t>Finanziamenti a breve termine da Unioni di Comuni</t>
  </si>
  <si>
    <t>2.4.1.03.01.02.005</t>
  </si>
  <si>
    <t>Finanziamenti a breve termine da Comunità Montane</t>
  </si>
  <si>
    <t>2.4.1.03.01.02.006</t>
  </si>
  <si>
    <t>Finanziamenti a breve termine da Camere di Commercio</t>
  </si>
  <si>
    <t>2.4.1.03.01.02.007</t>
  </si>
  <si>
    <t>Finanziamenti a breve termine da Università</t>
  </si>
  <si>
    <t>2.4.1.03.01.02.008</t>
  </si>
  <si>
    <t>Finanziamenti a breve termine da Parchi nazionali e consorzi ed enti autonomi gestori di parchi e aree naturali protette</t>
  </si>
  <si>
    <t>2.4.1.03.01.02.009</t>
  </si>
  <si>
    <t>Finanziamenti a breve termine da Autorità Portuali</t>
  </si>
  <si>
    <t>2.4.1.03.01.02.010</t>
  </si>
  <si>
    <t xml:space="preserve">Finanziamenti a breve termine da Aziende sanitarie locali </t>
  </si>
  <si>
    <t>2.4.1.03.01.02.011</t>
  </si>
  <si>
    <t>Finanziamenti a breve termine da Aziende ospedaliere e Aziende ospedaliere universitarie integrate con il SSN</t>
  </si>
  <si>
    <t>2.4.1.03.01.02.012</t>
  </si>
  <si>
    <t>Finanziamenti a breve termine da Policlinici</t>
  </si>
  <si>
    <t>2.4.1.03.01.02.013</t>
  </si>
  <si>
    <t>Finanziamenti a breve termine da Istituti di ricovero e cura a carattere scientifico pubblici</t>
  </si>
  <si>
    <t>2.4.1.03.01.02.014</t>
  </si>
  <si>
    <t>Finanziamenti a breve termine da altre Amministrazioni Locali produttrici di servizi sanitari</t>
  </si>
  <si>
    <t>2.4.1.03.01.02.015</t>
  </si>
  <si>
    <t>Finanziamenti a breve termine da Agenzie regionali per le erogazioni in agricoltura</t>
  </si>
  <si>
    <t>2.4.1.03.01.02.016</t>
  </si>
  <si>
    <t>Finanziamenti a breve termine da altri enti e agenzie regionali e sub regionali</t>
  </si>
  <si>
    <t>2.4.1.03.01.02.017</t>
  </si>
  <si>
    <t>Finanziamenti a breve termine da Consorzi di enti locali</t>
  </si>
  <si>
    <t>2.4.1.03.01.02.018</t>
  </si>
  <si>
    <t>Finanziamenti a breve termine da Fondazioni e istituzioni liriche locali e da teatri stabili di iniziativa pubblica</t>
  </si>
  <si>
    <t>2.4.1.03.01.02.019</t>
  </si>
  <si>
    <t>Finanziamenti a breve termine da altre Amministrazioni Locali n.a.c.</t>
  </si>
  <si>
    <t>2.4.1.03.01.02.999</t>
  </si>
  <si>
    <t>Finanziamenti a breve termine da Enti previdenziali</t>
  </si>
  <si>
    <t>2.4.1.03.01.03</t>
  </si>
  <si>
    <t>Finanziamenti a breve termine da INPS</t>
  </si>
  <si>
    <t>2.4.1.03.01.03.001</t>
  </si>
  <si>
    <t>Finanziamenti a breve termine da INAIL</t>
  </si>
  <si>
    <t>2.4.1.03.01.03.002</t>
  </si>
  <si>
    <t>Finanziamenti a breve termine da altri Enti di Previdenza n.a.c.</t>
  </si>
  <si>
    <t>2.4.1.03.01.03.999</t>
  </si>
  <si>
    <t>Debiti da anticipazioni sanità della tesoreria statale</t>
  </si>
  <si>
    <t>2.4.1.03.01.04</t>
  </si>
  <si>
    <t>2.4.1.03.01.04.001</t>
  </si>
  <si>
    <t>Debiti per anticipazioni a titolo oneroso da Amministrazioni pubbliche</t>
  </si>
  <si>
    <t>2.4.1.03.02</t>
  </si>
  <si>
    <t>Debiti per anticipazioni a titolo oneroso da Amministrazioni centrali</t>
  </si>
  <si>
    <t>2.4.1.03.02.01</t>
  </si>
  <si>
    <t>2.4.1.03.02.01.001</t>
  </si>
  <si>
    <t>Debiti per anticipazioni a titolo oneroso da Amministrazioni locali</t>
  </si>
  <si>
    <t>2.4.1.03.02.02</t>
  </si>
  <si>
    <t>2.4.1.03.02.02.001</t>
  </si>
  <si>
    <t>Debiti per anticipazioni a titolo oneroso da Enti di Previdenza</t>
  </si>
  <si>
    <t>2.4.1.03.02.03</t>
  </si>
  <si>
    <t>2.4.1.03.02.03.001</t>
  </si>
  <si>
    <t>Debiti per anticipazioni a titolo non oneroso da Amministrazioni Pubbliche</t>
  </si>
  <si>
    <t>2.4.1.03.03</t>
  </si>
  <si>
    <t>Debiti per anticipazioni a titolo non oneroso da Amministrazioni centrali</t>
  </si>
  <si>
    <t>2.4.1.03.03.01</t>
  </si>
  <si>
    <t>2.4.1.03.03.01.001</t>
  </si>
  <si>
    <t>Debiti per anticipazioni a titolo non oneroso da Amministrazioni locali</t>
  </si>
  <si>
    <t>2.4.1.03.03.02</t>
  </si>
  <si>
    <t>2.4.1.03.03.02.001</t>
  </si>
  <si>
    <t>Debiti per anticipazioni a titolo non oneroso da Enti di Previdenza</t>
  </si>
  <si>
    <t>2.4.1.03.03.03</t>
  </si>
  <si>
    <t>2.4.1.03.03.03.001</t>
  </si>
  <si>
    <t>Finanziamenti a medio / lungo  termine da Amministrazioni pubbliche</t>
  </si>
  <si>
    <t>2.4.1.03.04</t>
  </si>
  <si>
    <t>Finanziamenti a medio / lungo  termine da Amministrazioni centrali</t>
  </si>
  <si>
    <t>2.4.1.03.04.01</t>
  </si>
  <si>
    <t>Mutui e altri finanziamenti a medio lungo termine da Ministeri</t>
  </si>
  <si>
    <t>2.4.1.03.04.01.001</t>
  </si>
  <si>
    <t>4.4.3.0.0</t>
  </si>
  <si>
    <t>Mutui e altri finanziamenti a medio lungo termine da Presidenza del Consiglio dei Ministri</t>
  </si>
  <si>
    <t>2.4.1.03.04.01.002</t>
  </si>
  <si>
    <t>Mutui e altri finanziamenti a medio lungo termine da Organi Costituzionali e di rilievo costituzionale</t>
  </si>
  <si>
    <t>2.4.1.03.04.01.003</t>
  </si>
  <si>
    <t>Mutui e altri finanziamenti a medio lungo termine da Agenzie Fiscali</t>
  </si>
  <si>
    <t>2.4.1.03.04.01.004</t>
  </si>
  <si>
    <t>Mutui e altri finanziamenti a medio lungo termine da enti di regolazione dell'attività economica</t>
  </si>
  <si>
    <t>2.4.1.03.04.01.005</t>
  </si>
  <si>
    <t>Mutui e altri finanziamenti a medio lungo termine da Gruppo Equitalia</t>
  </si>
  <si>
    <t>2.4.1.03.04.01.006</t>
  </si>
  <si>
    <t>Mutui e altri finanziamenti a medio lungo termine da Anas S.p.A.</t>
  </si>
  <si>
    <t>2.4.1.03.04.01.007</t>
  </si>
  <si>
    <t>Mutui e altri finanziamenti a medio lungo termine da altri enti centrali produttori di servizi economici</t>
  </si>
  <si>
    <t>2.4.1.03.04.01.008</t>
  </si>
  <si>
    <t>Mutui e altri finanziamenti a medio lungo termine da autorità amministrative indipendenti</t>
  </si>
  <si>
    <t>2.4.1.03.04.01.009</t>
  </si>
  <si>
    <t>Mutui e altri finanziamenti a medio lungo termine da enti centrali a struttura associativa</t>
  </si>
  <si>
    <t>2.4.1.03.04.01.010</t>
  </si>
  <si>
    <t>Mutui e altri finanziamenti a medio lungo termine da enti centrali produttori di servizi assistenziali, ricreativi e culturali</t>
  </si>
  <si>
    <t>2.4.1.03.04.01.011</t>
  </si>
  <si>
    <t>Mutui e altri finanziamenti a medio lungo termine da enti e istituzioni centrali di ricerca e Istituti e stazioni sperimentali per la ricerca</t>
  </si>
  <si>
    <t>2.4.1.03.04.01.012</t>
  </si>
  <si>
    <t>Mutui e altri finanziamenti a medio lungo termine da altre Amministrazioni Centrali n.a.c.</t>
  </si>
  <si>
    <t>2.4.1.03.04.01.999</t>
  </si>
  <si>
    <t>Finanziamenti a medio / lungo  termine da Amministrazioni locali</t>
  </si>
  <si>
    <t>2.4.1.03.04.02</t>
  </si>
  <si>
    <t>Mutui e altri finanziamenti a medio lungo termine da Regioni e province autonome</t>
  </si>
  <si>
    <t>2.4.1.03.04.02.001</t>
  </si>
  <si>
    <t>Mutui e altri finanziamenti a medio lungo termine da Province</t>
  </si>
  <si>
    <t>2.4.1.03.04.02.002</t>
  </si>
  <si>
    <t>Mutui e altri finanziamenti a medio lungo termine da Comuni</t>
  </si>
  <si>
    <t>2.4.1.03.04.02.003</t>
  </si>
  <si>
    <t>Mutui e altri finanziamenti a medio lungo termine da Città metropolitane e Roma capitale</t>
  </si>
  <si>
    <t>2.4.1.03.04.02.004</t>
  </si>
  <si>
    <t>Mutui e altri finanziamenti a medio lungo termine da Unioni di Comuni</t>
  </si>
  <si>
    <t>2.4.1.03.04.02.005</t>
  </si>
  <si>
    <t>Mutui e altri finanziamenti a medio lungo termine da Comunità Montane</t>
  </si>
  <si>
    <t>2.4.1.03.04.02.006</t>
  </si>
  <si>
    <t>Mutui e altri finanziamenti a medio lungo termine da Camere di Commercio</t>
  </si>
  <si>
    <t>2.4.1.03.04.02.007</t>
  </si>
  <si>
    <t>Mutui e altri finanziamenti a medio lungo termine da Università</t>
  </si>
  <si>
    <t>2.4.1.03.04.02.008</t>
  </si>
  <si>
    <t>Mutui e altri finanziamenti a medio lungo termine da Parchi nazionali e consorzi ed enti autonomi gestori di parchi e aree naturali protette</t>
  </si>
  <si>
    <t>2.4.1.03.04.02.009</t>
  </si>
  <si>
    <t>Mutui e altri finanziamenti a medio lungo termine da Autorità Portuali</t>
  </si>
  <si>
    <t>2.4.1.03.04.02.010</t>
  </si>
  <si>
    <t xml:space="preserve">Mutui e altri finanziamenti a medio lungo termine da Aziende sanitarie locali </t>
  </si>
  <si>
    <t>2.4.1.03.04.02.011</t>
  </si>
  <si>
    <t>Mutui e altri finanziamenti a medio lungo termine da Aziende ospedaliere e Aziende ospedaliere universitarie integrate con il SSN</t>
  </si>
  <si>
    <t>2.4.1.03.04.02.012</t>
  </si>
  <si>
    <t>Mutui e altri finanziamenti a medio lungo termine da Policlinici</t>
  </si>
  <si>
    <t>2.4.1.03.04.02.013</t>
  </si>
  <si>
    <t>Mutui e altri finanziamenti a medio lungo termine da Istituti di ricovero e cura a carattere scientifico pubblici</t>
  </si>
  <si>
    <t>2.4.1.03.04.02.014</t>
  </si>
  <si>
    <t>Mutui e altri finanziamenti a medio lungo termine da altre Amministrazioni Locali produttrici di servizi sanitari</t>
  </si>
  <si>
    <t>2.4.1.03.04.02.015</t>
  </si>
  <si>
    <t>Mutui e altri finanziamenti a medio lungo termine da Agenzie regionali per le erogazioni in agricoltura</t>
  </si>
  <si>
    <t>2.4.1.03.04.02.016</t>
  </si>
  <si>
    <t>Mutui e altri finanziamenti a medio lungo termine da altri enti e agenzie regionali e sub regionali</t>
  </si>
  <si>
    <t>2.4.1.03.04.02.017</t>
  </si>
  <si>
    <t>Mutui e altri finanziamenti a medio lungo termine da Consorzi di enti locali</t>
  </si>
  <si>
    <t>2.4.1.03.04.02.018</t>
  </si>
  <si>
    <t>Mutui e altri finanziamenti a medio lungo termine da Fondazioni e istituzioni liriche locali e da teatri stabili di iniziativa pubblica</t>
  </si>
  <si>
    <t>2.4.1.03.04.02.019</t>
  </si>
  <si>
    <t>Mutui e altri finanziamenti a medio lungo termine da altre Amministrazioni Locali n.a.c.</t>
  </si>
  <si>
    <t>2.4.1.03.04.02.999</t>
  </si>
  <si>
    <t>Finanziamenti a medio / lungo  termine da enti di previdenza</t>
  </si>
  <si>
    <t>2.4.1.03.04.03</t>
  </si>
  <si>
    <t>Mutui e altri finanziamenti a medio lungo termine da INPS</t>
  </si>
  <si>
    <t>2.4.1.03.04.03.001</t>
  </si>
  <si>
    <t>Mutui e altri finanziamenti a medio lungo termine da INAIL</t>
  </si>
  <si>
    <t>2.4.1.03.04.03.002</t>
  </si>
  <si>
    <t>Mutui e altri finanziamenti a medio lungo termine da altri Enti di Previdenza</t>
  </si>
  <si>
    <t>2.4.1.03.04.03.999</t>
  </si>
  <si>
    <t>Debiti per interessi passivi a Amministrazioni pubbliche su finanziamenti a breve termine</t>
  </si>
  <si>
    <t>2.4.1.03.05</t>
  </si>
  <si>
    <t>Debiti verso Amministrazioni Centrali per interessi passivi su finanziamenti a breve termine</t>
  </si>
  <si>
    <t>2.4.1.03.05.01</t>
  </si>
  <si>
    <t>Debiti per Interessi passivi a Ministeri su finanziamenti a breve termine</t>
  </si>
  <si>
    <t>2.4.1.03.05.01.001</t>
  </si>
  <si>
    <t>Debiti per Interessi passivi a Ministero dell'Istruzione - Istituzioni scolastiche su finanziamenti a breve termine</t>
  </si>
  <si>
    <t>2.4.1.03.05.01.002</t>
  </si>
  <si>
    <t>Debiti per Interessi passivi a Presidenza del Consiglio dei Ministri su finanziamenti a breve termine</t>
  </si>
  <si>
    <t>2.4.1.03.05.01.003</t>
  </si>
  <si>
    <t>Debiti per Interessi passivi a Organi Costituzionali e di rilievo costituzionale su finanziamenti a breve termine</t>
  </si>
  <si>
    <t>2.4.1.03.05.01.004</t>
  </si>
  <si>
    <t>Debiti per Interessi passivi a Agenzie Fiscali su finanziamenti a breve termine</t>
  </si>
  <si>
    <t>2.4.1.03.05.01.005</t>
  </si>
  <si>
    <t>Debiti per Interessi passivi a enti di regolazione dell'attività economica su finanziamenti a breve termine</t>
  </si>
  <si>
    <t>2.4.1.03.05.01.006</t>
  </si>
  <si>
    <t>Debiti per Interessi passivi a Gruppo Equitalia su finanziamenti a breve termine</t>
  </si>
  <si>
    <t>2.4.1.03.05.01.007</t>
  </si>
  <si>
    <t>Debiti per Interessi passivi a Anas S.p.A. su finanziamenti a breve termine</t>
  </si>
  <si>
    <t>2.4.1.03.05.01.008</t>
  </si>
  <si>
    <t>Debiti per Interessi passivi a altri enti centrali produttori di servizi economici su finanziamenti a breve termine</t>
  </si>
  <si>
    <t>2.4.1.03.05.01.009</t>
  </si>
  <si>
    <t>Debiti per Interessi passivi a autorità amministrative indipendenti su finanziamenti a breve termine</t>
  </si>
  <si>
    <t>2.4.1.03.05.01.010</t>
  </si>
  <si>
    <t>Debiti per Interessi passivi a enti centrali a struttura associativa su finanziamenti a breve termine</t>
  </si>
  <si>
    <t>2.4.1.03.05.01.011</t>
  </si>
  <si>
    <t>Debiti per Interessi passivi a enti centrali produttori di servizi assistenziali, ricreativi e culturali su finanziamenti a breve termine</t>
  </si>
  <si>
    <t>2.4.1.03.05.01.012</t>
  </si>
  <si>
    <t>Debiti per Interessi passivi a enti e istituzioni centrali di ricerca e Istituti e stazioni sperimentali per la ricerca su finanziamenti a breve termine</t>
  </si>
  <si>
    <t>2.4.1.03.05.01.013</t>
  </si>
  <si>
    <t>Debiti per Interessi passivi a altre Amministrazioni Centrali n.a.c. su finanziamenti a breve termine</t>
  </si>
  <si>
    <t>2.4.1.03.05.01.999</t>
  </si>
  <si>
    <t>Debiti verso Amministrazioni Locali per interessi passivi su finanziamenti a breve termine</t>
  </si>
  <si>
    <t>2.4.1.03.05.02</t>
  </si>
  <si>
    <t>Debiti per Interessi passivi a Regioni e province autonome su finanziamenti a breve termine</t>
  </si>
  <si>
    <t>2.4.1.03.05.02.001</t>
  </si>
  <si>
    <t>Debiti per Interessi passivi a Province su finanziamenti a breve termine</t>
  </si>
  <si>
    <t>2.4.1.03.05.02.002</t>
  </si>
  <si>
    <t>Debiti per Interessi passivi a Comuni su finanziamenti a breve termine</t>
  </si>
  <si>
    <t>2.4.1.03.05.02.003</t>
  </si>
  <si>
    <t>Debiti per Interessi passivi a Città metropolitane e Roma capitale su finanziamenti a breve termine</t>
  </si>
  <si>
    <t>2.4.1.03.05.02.004</t>
  </si>
  <si>
    <t>Debiti per Interessi passivi a Unioni di Comuni su finanziamenti a breve termine</t>
  </si>
  <si>
    <t>2.4.1.03.05.02.005</t>
  </si>
  <si>
    <t>Debiti per Interessi passivi a Comunità Montane su finanziamenti a breve termine</t>
  </si>
  <si>
    <t>2.4.1.03.05.02.006</t>
  </si>
  <si>
    <t>Debiti per Interessi passivi a Camere di Commercio su finanziamenti a breve termine</t>
  </si>
  <si>
    <t>2.4.1.03.05.02.007</t>
  </si>
  <si>
    <t>Debiti per Interessi passivi a Università su finanziamenti a breve termine</t>
  </si>
  <si>
    <t>2.4.1.03.05.02.008</t>
  </si>
  <si>
    <t>Debiti per Interessi passivi a Parchi nazionali e consorzi ed enti autonomi gestori di parchi e aree naturali protette su finanziamenti a breve termine</t>
  </si>
  <si>
    <t>2.4.1.03.05.02.009</t>
  </si>
  <si>
    <t>Debiti per Interessi passivi a Autorità Portuali su finanziamenti a breve termine</t>
  </si>
  <si>
    <t>2.4.1.03.05.02.010</t>
  </si>
  <si>
    <t>Debiti per Interessi passivi a Aziende sanitarie locali su finanziamenti a breve termine</t>
  </si>
  <si>
    <t>2.4.1.03.05.02.011</t>
  </si>
  <si>
    <t>Debiti per Interessi passivi a Aziende ospedaliere e Aziende ospedaliere universitarie integrate con il SSN su finanziamenti a breve termine</t>
  </si>
  <si>
    <t>2.4.1.03.05.02.012</t>
  </si>
  <si>
    <t>Debiti per Interessi passivi a policlinici a titolo di finanziamento del servizio sanitario nazionale su finanziamenti a breve termine</t>
  </si>
  <si>
    <t>2.4.1.03.05.02.013</t>
  </si>
  <si>
    <t>Debiti per Interessi passivi a policlinici su finanziamenti a breve termine</t>
  </si>
  <si>
    <t>2.4.1.03.05.02.014</t>
  </si>
  <si>
    <t>Debiti per Interessi passivi a Istituti di ricovero e cura a carattere scientifico pubblici su finanziamenti a breve termine</t>
  </si>
  <si>
    <t>2.4.1.03.05.02.015</t>
  </si>
  <si>
    <t>Debiti per Interessi passivi a altre Amministrazioni Locali produttrici di servizi sanitari su finanziamenti a breve termine</t>
  </si>
  <si>
    <t>2.4.1.03.05.02.016</t>
  </si>
  <si>
    <t>Debiti per Interessi passivi a Agenzie regionali per le erogazioni in agricoltura su finanziamenti a breve termine</t>
  </si>
  <si>
    <t>2.4.1.03.05.02.017</t>
  </si>
  <si>
    <t>Debiti per Interessi passivi a altri enti e agenzie regionali e sub regionali su finanziamenti a breve termine</t>
  </si>
  <si>
    <t>2.4.1.03.05.02.018</t>
  </si>
  <si>
    <t>Debiti per Interessi passivi a Consorzi di enti locali su finanziamenti a breve termine</t>
  </si>
  <si>
    <t>2.4.1.03.05.02.019</t>
  </si>
  <si>
    <t>Debiti per Interessi passivi a Fondazioni e istituzioni liriche locali e a Teatri stabili di iniziativa pubblica su finanziamenti a breve termine</t>
  </si>
  <si>
    <t>2.4.1.03.05.02.020</t>
  </si>
  <si>
    <t>Debiti per Interessi passivi a altre Amministrazioni Locali n.a.c. su finanziamenti a breve termine</t>
  </si>
  <si>
    <t>2.4.1.03.05.02.999</t>
  </si>
  <si>
    <t>Debiti verso Enti previdenziali per interessi passivi su finanziamenti a breve termine</t>
  </si>
  <si>
    <t>2.4.1.03.05.03</t>
  </si>
  <si>
    <r>
      <t>Debiti per Interessi passivi a INPS su</t>
    </r>
    <r>
      <rPr>
        <sz val="8"/>
        <rFont val="Calibri"/>
        <family val="2"/>
      </rPr>
      <t xml:space="preserve"> finanziamenti a breve termine </t>
    </r>
  </si>
  <si>
    <t>2.4.1.03.05.03.001</t>
  </si>
  <si>
    <r>
      <t xml:space="preserve">Debiti per Interessi passivi a INAIL </t>
    </r>
    <r>
      <rPr>
        <sz val="8"/>
        <rFont val="Calibri"/>
        <family val="2"/>
      </rPr>
      <t xml:space="preserve">su  finanziamenti a breve termine </t>
    </r>
  </si>
  <si>
    <t>2.4.1.03.05.03.002</t>
  </si>
  <si>
    <r>
      <t>Debiti per Interessi passivi a altri Enti di Previdenza n.a.c. su</t>
    </r>
    <r>
      <rPr>
        <sz val="8"/>
        <rFont val="Calibri"/>
        <family val="2"/>
      </rPr>
      <t xml:space="preserve"> finanziamenti a breve termine </t>
    </r>
  </si>
  <si>
    <t>2.4.1.03.05.03.999</t>
  </si>
  <si>
    <t>Debiti per interessi passivi a Amministrazioni pubbliche su finanziamenti a medio / lungo termine</t>
  </si>
  <si>
    <t>2.4.1.03.06</t>
  </si>
  <si>
    <t>Debiti verso Amministrazioni Centrali per interessi passivi su finanziamenti a medio lungo termine</t>
  </si>
  <si>
    <t>2.4.1.03.06.01</t>
  </si>
  <si>
    <t xml:space="preserve">Debiti per Interessi passivi a Ministeri su mutui e altri finanziamenti a medio lungo termine </t>
  </si>
  <si>
    <t>2.4.1.03.06.01.001</t>
  </si>
  <si>
    <t xml:space="preserve">Debiti per Interessi passivi a Ministero dell'Istruzione - Istituzioni scolastiche su mutui e altri finanziamenti a medio lungo termine </t>
  </si>
  <si>
    <t>2.4.1.03.06.01.002</t>
  </si>
  <si>
    <t xml:space="preserve">Debiti per Interessi passivi a Presidenza del Consiglio dei Ministri su mutui e altri finanziamenti a medio lungo termine </t>
  </si>
  <si>
    <t>2.4.1.03.06.01.003</t>
  </si>
  <si>
    <t xml:space="preserve">Debiti per Interessi passivi a Organi Costituzionali e di rilievo costituzionale su mutui e altri finanziamenti a medio lungo termine </t>
  </si>
  <si>
    <t>2.4.1.03.06.01.004</t>
  </si>
  <si>
    <t xml:space="preserve">Debiti per Interessi passivi a Agenzie Fiscali su mutui e altri finanziamenti a medio lungo termine </t>
  </si>
  <si>
    <t>2.4.1.03.06.01.005</t>
  </si>
  <si>
    <t xml:space="preserve">Debiti per Interessi passivi a enti di regolazione dell'attività economica su mutui e altri finanziamenti a medio lungo termine </t>
  </si>
  <si>
    <t>2.4.1.03.06.01.006</t>
  </si>
  <si>
    <t xml:space="preserve">Debiti per Interessi passivi a Gruppo Equitalia su mutui e altri finanziamenti a medio lungo termine </t>
  </si>
  <si>
    <t>2.4.1.03.06.01.007</t>
  </si>
  <si>
    <t xml:space="preserve">Debiti per Interessi passivi a Anas S.p.A. su mutui e altri finanziamenti a medio lungo termine </t>
  </si>
  <si>
    <t>2.4.1.03.06.01.008</t>
  </si>
  <si>
    <t xml:space="preserve">Debiti per Interessi passivi a altri enti centrali produttori di servizi economici su mutui e altri finanziamenti a medio lungo termine </t>
  </si>
  <si>
    <t>2.4.1.03.06.01.009</t>
  </si>
  <si>
    <t xml:space="preserve">Debiti per Interessi passivi a autorità amministrative indipendenti su mutui e altri finanziamenti a medio lungo termine </t>
  </si>
  <si>
    <t>2.4.1.03.06.01.010</t>
  </si>
  <si>
    <t xml:space="preserve">Debiti per Interessi passivi a enti centrali a struttura associativa su mutui e altri finanziamenti a medio lungo termine </t>
  </si>
  <si>
    <t>2.4.1.03.06.01.011</t>
  </si>
  <si>
    <t xml:space="preserve">Debiti per Interessi passivi a enti centrali produttori di servizi assistenziali, ricreativi e culturali su mutui e altri finanziamenti a medio lungo termine </t>
  </si>
  <si>
    <t>2.4.1.03.06.01.012</t>
  </si>
  <si>
    <t xml:space="preserve">Debiti per Interessi passivi a enti e istituzioni centrali di ricerca e Istituti e stazioni sperimentali per la ricerca su mutui e altri finanziamenti a medio lungo termine </t>
  </si>
  <si>
    <t>2.4.1.03.06.01.013</t>
  </si>
  <si>
    <t xml:space="preserve">Debiti per Interessi passivi a altre Amministrazioni Centrali n.a.c. su mutui e altri finanziamenti a medio lungo termine </t>
  </si>
  <si>
    <t>2.4.1.03.06.01.999</t>
  </si>
  <si>
    <t>Debiti verso Amministrazioni Locali per interessi passivi su finanziamenti a medio lungo termine</t>
  </si>
  <si>
    <t>2.4.1.03.06.02</t>
  </si>
  <si>
    <t xml:space="preserve">Debiti per Interessi passivi a Regioni e province autonome su mutui e altri finanziamenti a medio lungo termine </t>
  </si>
  <si>
    <t>2.4.1.03.06.02.001</t>
  </si>
  <si>
    <t xml:space="preserve">Debiti per Interessi passivi a Province su mutui e altri finanziamenti a medio lungo termine </t>
  </si>
  <si>
    <t>2.4.1.03.06.02.002</t>
  </si>
  <si>
    <t xml:space="preserve">Debiti per Interessi passivi a Comuni su mutui e altri finanziamenti a medio lungo termine </t>
  </si>
  <si>
    <t>2.4.1.03.06.02.003</t>
  </si>
  <si>
    <t xml:space="preserve">Debiti per Interessi passivi a Città metropolitane e Roma capitale su mutui e altri finanziamenti a medio lungo termine </t>
  </si>
  <si>
    <t>2.4.1.03.06.02.004</t>
  </si>
  <si>
    <t xml:space="preserve">Debiti per Interessi passivi a Unioni di Comuni su mutui e altri finanziamenti a medio lungo termine </t>
  </si>
  <si>
    <t>2.4.1.03.06.02.005</t>
  </si>
  <si>
    <t xml:space="preserve">Debiti per Interessi passivi a Comunità Montane su mutui e altri finanziamenti a medio lungo termine </t>
  </si>
  <si>
    <t>2.4.1.03.06.02.006</t>
  </si>
  <si>
    <t xml:space="preserve">Debiti per Interessi passivi a Camere di Commercio su mutui e altri finanziamenti a medio lungo termine </t>
  </si>
  <si>
    <t>2.4.1.03.06.02.007</t>
  </si>
  <si>
    <t xml:space="preserve">Debiti per Interessi passivi a Università su mutui e altri finanziamenti a medio lungo termine </t>
  </si>
  <si>
    <t>2.4.1.03.06.02.008</t>
  </si>
  <si>
    <t xml:space="preserve">Debiti per Interessi passivi a Parchi nazionali e consorzi ed enti autonomi gestori di parchi e aree naturali protette su mutui e altri finanziamenti a medio lungo termine </t>
  </si>
  <si>
    <t>2.4.1.03.06.02.009</t>
  </si>
  <si>
    <t xml:space="preserve">Debiti per Interessi passivi a Autorità Portuali su mutui e altri finanziamenti a medio lungo termine </t>
  </si>
  <si>
    <t>2.4.1.03.06.02.010</t>
  </si>
  <si>
    <t xml:space="preserve">Debiti per Interessi passivi a Aziende sanitarie locali su mutui e altri finanziamenti a medio lungo termine </t>
  </si>
  <si>
    <t>2.4.1.03.06.02.011</t>
  </si>
  <si>
    <t xml:space="preserve">Debiti per Interessi passivi a Aziende ospedaliere e Aziende ospedaliere universitarie integrate con il SSN su mutui e altri finanziamenti a medio lungo termine </t>
  </si>
  <si>
    <t>2.4.1.03.06.02.012</t>
  </si>
  <si>
    <t xml:space="preserve">Debiti per Interessi passivi a policlinici a titolo di finanziamento del servizio sanitario nazionale su mutui e altri finanziamenti a medio lungo termine </t>
  </si>
  <si>
    <t>2.4.1.03.06.02.013</t>
  </si>
  <si>
    <t xml:space="preserve">Debiti per Interessi passivi a policlinici su mutui e altri finanziamenti a medio lungo termine </t>
  </si>
  <si>
    <t>2.4.1.03.06.02.014</t>
  </si>
  <si>
    <t xml:space="preserve">Debiti per Interessi passivi a Istituti di ricovero e cura a carattere scientifico pubblici su mutui e altri finanziamenti a medio lungo termine </t>
  </si>
  <si>
    <t>2.4.1.03.06.02.015</t>
  </si>
  <si>
    <t xml:space="preserve">Debiti per Interessi passivi a altre Amministrazioni Locali produttrici di servizi sanitari su mutui e altri finanziamenti a medio lungo termine </t>
  </si>
  <si>
    <t>2.4.1.03.06.02.016</t>
  </si>
  <si>
    <t xml:space="preserve">Debiti per Interessi passivi a Agenzie regionali per le erogazioni in agricoltura su mutui e altri finanziamenti a medio lungo termine </t>
  </si>
  <si>
    <t>2.4.1.03.06.02.017</t>
  </si>
  <si>
    <t xml:space="preserve">Debiti per Interessi passivi a altri enti e agenzie regionali e sub regionali su mutui e altri finanziamenti a medio lungo termine </t>
  </si>
  <si>
    <t>2.4.1.03.06.02.018</t>
  </si>
  <si>
    <t xml:space="preserve">Debiti per Interessi passivi a Consorzi di enti locali su mutui e altri finanziamenti a medio lungo termine </t>
  </si>
  <si>
    <t>2.4.1.03.06.02.019</t>
  </si>
  <si>
    <t xml:space="preserve">Debiti per Interessi passivi a Fondazioni e istituzioni liriche locali e a Teatri stabili di iniziativa pubblica su mutui e altri finanziamenti a medio lungo termine </t>
  </si>
  <si>
    <t>2.4.1.03.06.02.020</t>
  </si>
  <si>
    <t xml:space="preserve">Debiti per Interessi passivi a altre Amministrazioni Locali n.a.c. su mutui e altri finanziamenti a medio lungo termine </t>
  </si>
  <si>
    <t>2.4.1.03.06.02.999</t>
  </si>
  <si>
    <t>Debiti verso Enti previdenziali per interessi passivi su finanziamenti a medio lungo termine</t>
  </si>
  <si>
    <t>2.4.1.03.06.03</t>
  </si>
  <si>
    <t xml:space="preserve">Debiti per Interessi passivi a INPS su mutui e altri finanziamenti a medio lungo termine </t>
  </si>
  <si>
    <t>2.4.1.03.06.03.001</t>
  </si>
  <si>
    <t xml:space="preserve">Debiti per Interessi passivi a INAIL su mutui e altri finanziamenti a medio lungo termine </t>
  </si>
  <si>
    <t>2.4.1.03.06.03.002</t>
  </si>
  <si>
    <t xml:space="preserve">Debiti per Interessi passivi a altri Enti di Previdenza n.a.c. su mutui e altri finanziamenti a medio lungo termine </t>
  </si>
  <si>
    <t>2.4.1.03.06.03.999</t>
  </si>
  <si>
    <t>Debiti per interessi di mora verso amministrazioni pubbliche</t>
  </si>
  <si>
    <t>2.4.1.03.07</t>
  </si>
  <si>
    <t>Debiti per interessi di mora pagati a Amministrazioni Centrali</t>
  </si>
  <si>
    <t>2.4.1.03.07.01</t>
  </si>
  <si>
    <t>2.4.1.03.07.01.001</t>
  </si>
  <si>
    <t>Debiti per interessi di mora pagati a Amministrazioni Locali</t>
  </si>
  <si>
    <t>2.4.1.03.07.02</t>
  </si>
  <si>
    <t>2.4.1.03.07.02.001</t>
  </si>
  <si>
    <t>Debiti per interessi di mora pagati a Enti previdenziali</t>
  </si>
  <si>
    <t>2.4.1.03.07.03</t>
  </si>
  <si>
    <t>2.4.1.03.07.03.001</t>
  </si>
  <si>
    <t>Altri debiti per interessi passivi verso Amministrazioni pubbliche</t>
  </si>
  <si>
    <t>2.4.1.03.08</t>
  </si>
  <si>
    <t>Altri debiti per interessi passivi a Amministrazioni centrali</t>
  </si>
  <si>
    <t>2.4.1.03.08.01</t>
  </si>
  <si>
    <t>2.4.1.03.08.01.001</t>
  </si>
  <si>
    <t>Altri debiti per interessi passivi a Amministrazioni locali</t>
  </si>
  <si>
    <t>2.4.1.03.08.02</t>
  </si>
  <si>
    <t>2.4.1.03.08.02.001</t>
  </si>
  <si>
    <t>Altri debiti per interessi passivi a enti di previdenza</t>
  </si>
  <si>
    <t>2.4.1.03.08.03</t>
  </si>
  <si>
    <t>2.4.1.03.08.03.001</t>
  </si>
  <si>
    <t>Debiti verso altri finanziatori</t>
  </si>
  <si>
    <t>2.4.1.04</t>
  </si>
  <si>
    <t>Finanziamenti a breve termine da imprese</t>
  </si>
  <si>
    <t>2.4.1.04.01</t>
  </si>
  <si>
    <t>Finanziamenti a breve termine da imprese controllate</t>
  </si>
  <si>
    <t>2.4.1.04.01.01</t>
  </si>
  <si>
    <t>2.4.1.04.01.01.001</t>
  </si>
  <si>
    <t>Finanziamenti a breve termine da altre imprese partecipate</t>
  </si>
  <si>
    <t>2.4.1.04.01.02</t>
  </si>
  <si>
    <t>2.4.1.04.01.02.001</t>
  </si>
  <si>
    <t>Finanziamenti a breve termine da altre Imprese</t>
  </si>
  <si>
    <t>2.4.1.04.01.03</t>
  </si>
  <si>
    <t>2.4.1.04.01.03.001</t>
  </si>
  <si>
    <t>Finanziamenti a breve termine da altri soggetti</t>
  </si>
  <si>
    <t>2.4.1.04.02</t>
  </si>
  <si>
    <t>2.4.1.04.02.01</t>
  </si>
  <si>
    <t>2.4.1.04.02.01.001</t>
  </si>
  <si>
    <t>Finanziamenti a medio / lungo  termine da imprese</t>
  </si>
  <si>
    <t>2.4.1.04.03</t>
  </si>
  <si>
    <t>Finanziamenti a medio / lungo  termine da Imprese controllate</t>
  </si>
  <si>
    <t>2.4.1.04.03.01</t>
  </si>
  <si>
    <t>2.4.1.04.03.01.001</t>
  </si>
  <si>
    <t>4.5.0.0.0</t>
  </si>
  <si>
    <t>Finanziamenti a medio / lungo  termine da altre imprese partecipate</t>
  </si>
  <si>
    <t>2.4.1.04.03.02</t>
  </si>
  <si>
    <t>2.4.1.04.03.02.001</t>
  </si>
  <si>
    <t xml:space="preserve">Finanziamenti a medio / lungo  termine da altre Imprese </t>
  </si>
  <si>
    <t>2.4.1.04.03.03</t>
  </si>
  <si>
    <t>2.4.1.04.03.03.001</t>
  </si>
  <si>
    <r>
      <t xml:space="preserve">Finanziamenti a medio / lungo  termine da Cassa Depositi e Prestiti </t>
    </r>
    <r>
      <rPr>
        <u/>
        <sz val="11"/>
        <rFont val="Calibri"/>
        <family val="2"/>
        <scheme val="minor"/>
      </rPr>
      <t xml:space="preserve">Gestione CDP </t>
    </r>
    <r>
      <rPr>
        <sz val="11"/>
        <rFont val="Calibri"/>
        <family val="2"/>
        <scheme val="minor"/>
      </rPr>
      <t>SpA</t>
    </r>
  </si>
  <si>
    <t>2.4.1.04.03.04</t>
  </si>
  <si>
    <r>
      <t xml:space="preserve">Finanziamenti a medio / lungo  termine da Cassa Depositi e Prestiti </t>
    </r>
    <r>
      <rPr>
        <u/>
        <sz val="8"/>
        <rFont val="Arial"/>
        <family val="2"/>
      </rPr>
      <t xml:space="preserve">Gestione CDP </t>
    </r>
    <r>
      <rPr>
        <sz val="8"/>
        <rFont val="Arial"/>
        <family val="2"/>
      </rPr>
      <t>SpA</t>
    </r>
  </si>
  <si>
    <t>2.4.1.04.03.04.001</t>
  </si>
  <si>
    <t>Finanziamenti a medio / lungo  termine da Cassa Depositi e Prestiti - Gestione Tesoro</t>
  </si>
  <si>
    <t>2.4.1.04.03.05</t>
  </si>
  <si>
    <t>2.4.1.04.03.05.001</t>
  </si>
  <si>
    <t>Finanziamenti a medio / lungo  termine da altri soggetti</t>
  </si>
  <si>
    <t>2.4.1.04.04</t>
  </si>
  <si>
    <t>Finanziamenti a medio / lungo  termine da altri soggetti con controparte residente</t>
  </si>
  <si>
    <t>2.4.1.04.04.01</t>
  </si>
  <si>
    <t>2.4.1.04.04.01.001</t>
  </si>
  <si>
    <t>Finanziamenti a medio / lungo  termine da altri soggetti con controparte non residente</t>
  </si>
  <si>
    <t>2.4.1.04.04.02</t>
  </si>
  <si>
    <t>2.4.1.04.04.02.001</t>
  </si>
  <si>
    <t>Debiti per interessi passivi a imprese su finanziamenti a breve termine</t>
  </si>
  <si>
    <t>2.4.1.04.05</t>
  </si>
  <si>
    <t>Debiti per interessi passivi su finanziamenti a breve termine pagati a altre imprese partecipate</t>
  </si>
  <si>
    <t>2.4.1.04.05.01</t>
  </si>
  <si>
    <t>2.4.1.04.05.01.001</t>
  </si>
  <si>
    <t>Debiti per interessi passivi su finanziamenti a breve termine pagati a imprese controllate</t>
  </si>
  <si>
    <t>2.4.1.04.05.02</t>
  </si>
  <si>
    <t>2.4.1.04.05.02.001</t>
  </si>
  <si>
    <t>Debiti per interessi passivi su finanziamenti a breve termine pagati a Cassa Depositi e Prestiti - SPA</t>
  </si>
  <si>
    <t>2.4.1.04.05.03</t>
  </si>
  <si>
    <t>2.4.1.04.05.03.001</t>
  </si>
  <si>
    <t>Debiti per interessi passivi su finanziamenti a breve termine pagati ad altre imprese</t>
  </si>
  <si>
    <t>2.4.1.04.05.99</t>
  </si>
  <si>
    <t>2.4.1.04.05.99.001</t>
  </si>
  <si>
    <t>Debiti per interessi passivi a altri soggetti su finanziamenti a breve termine</t>
  </si>
  <si>
    <t>2.4.1.04.06</t>
  </si>
  <si>
    <t>Debiti per interessi passivi pagati ad altri soggetti su finanziamenti a breve termine</t>
  </si>
  <si>
    <t>2.4.1.04.06.01</t>
  </si>
  <si>
    <t>2.4.1.04.06.01.001</t>
  </si>
  <si>
    <t>Debiti per interessi passivi a imprese su finanziamenti a medio / lungo termine</t>
  </si>
  <si>
    <t>2.4.1.04.07</t>
  </si>
  <si>
    <t>Debiti per interessi passivi su finanziamenti a medio lungo termine pagati ad imprese controllate</t>
  </si>
  <si>
    <t>2.4.1.04.07.01</t>
  </si>
  <si>
    <t>2.4.1.04.07.01.001</t>
  </si>
  <si>
    <t>Debiti per interessi passivi su finanziamenti a medio lungo termine pagati ad altre imprese partecipate</t>
  </si>
  <si>
    <t>2.4.1.04.07.02</t>
  </si>
  <si>
    <t>2.4.1.04.07.02.001</t>
  </si>
  <si>
    <t>Debiti per interessi passivi su finanziamenti a medio lungo termine pagati a Cassa Depositi e Prestiti - SPA</t>
  </si>
  <si>
    <t>2.4.1.04.07.03</t>
  </si>
  <si>
    <t>2.4.1.04.07.03.001</t>
  </si>
  <si>
    <t>Debiti per interessi passivi su finanziamenti a medio lungo termine pagati a Cassa Depositi e Prestiti - Gestione Tesoro</t>
  </si>
  <si>
    <t>2.4.1.04.07.04</t>
  </si>
  <si>
    <t>2.4.1.04.07.04.001</t>
  </si>
  <si>
    <t>Debiti per interessi passivi su finanziamenti a medio lungo termine pagati ad altre imprese</t>
  </si>
  <si>
    <t>2.4.1.04.07.99</t>
  </si>
  <si>
    <t>2.4.1.04.07.99.001</t>
  </si>
  <si>
    <t>Debiti per interessi passivi a altri soggetti su finanziamenti a medio / lungo termine</t>
  </si>
  <si>
    <t>2.4.1.04.08</t>
  </si>
  <si>
    <t>Debiti per interessi passivi pagati ad altri soggetti su finanziamenti a medio / lungo termine</t>
  </si>
  <si>
    <t>2.4.1.04.08.01</t>
  </si>
  <si>
    <t>2.4.1.04.08.01.001</t>
  </si>
  <si>
    <t>Debiti per anticipazioni a titolo oneroso da altri soggetti</t>
  </si>
  <si>
    <t>2.4.1.04.09</t>
  </si>
  <si>
    <t>2.4.1.04.09.01</t>
  </si>
  <si>
    <t>2.4.1.04.09.01.001</t>
  </si>
  <si>
    <t>Debiti per anticipazioni a titolo non oneroso  da altri soggetti</t>
  </si>
  <si>
    <t>2.4.1.04.10</t>
  </si>
  <si>
    <t>Debiti per anticipazioni a titolo non oneroso da altri soggetti</t>
  </si>
  <si>
    <t>2.4.1.04.10.01</t>
  </si>
  <si>
    <t>2.4.1.04.10.01.001</t>
  </si>
  <si>
    <t>Leasing finanziario</t>
  </si>
  <si>
    <t>2.4.1.04.11</t>
  </si>
  <si>
    <t>2.4.1.04.11.01</t>
  </si>
  <si>
    <t>2.4.1.04.11.01.001</t>
  </si>
  <si>
    <t>Cartolarizzazione</t>
  </si>
  <si>
    <t>2.4.1.04.13</t>
  </si>
  <si>
    <t>2.4.1.04.13.01</t>
  </si>
  <si>
    <t>2.4.1.04.13.01.001</t>
  </si>
  <si>
    <t>Debiti per interessi di mora verso altri soggetti</t>
  </si>
  <si>
    <t>2.4.1.04.14</t>
  </si>
  <si>
    <t>Debiti per interessi di mora ad altri finanziatori</t>
  </si>
  <si>
    <t>2.4.1.04.14.99</t>
  </si>
  <si>
    <t>2.4.1.04.14.99.001</t>
  </si>
  <si>
    <t>Altri finanziamenti</t>
  </si>
  <si>
    <t>2.4.1.04.17</t>
  </si>
  <si>
    <t>Prestiti da attualizzazione contributi pluriennali</t>
  </si>
  <si>
    <t>2.4.1.04.17.01</t>
  </si>
  <si>
    <t>2.4.1.04.17.01.001</t>
  </si>
  <si>
    <t>Derivati</t>
  </si>
  <si>
    <t>2.4.1.04.17.02</t>
  </si>
  <si>
    <t>2.4.1.04.17.02.001</t>
  </si>
  <si>
    <t>Altri debiti per interessi passivi verso altri finanziatori</t>
  </si>
  <si>
    <t>2.4.1.04.18</t>
  </si>
  <si>
    <t>Debiti per interessi per Attualizzazione Contributi Pluriennali</t>
  </si>
  <si>
    <t>2.4.1.04.18.01</t>
  </si>
  <si>
    <t>2.4.1.04.18.01.001</t>
  </si>
  <si>
    <t>Debiti per flussi periodici netti scambiati</t>
  </si>
  <si>
    <t>2.4.1.04.18.02</t>
  </si>
  <si>
    <t>2.4.1.04.18.02.001</t>
  </si>
  <si>
    <t>Debiti per importi pagati per chiusura anticipata di operazioni in essere</t>
  </si>
  <si>
    <t>2.4.1.04.18.03</t>
  </si>
  <si>
    <t>2.4.1.04.18.03.001</t>
  </si>
  <si>
    <t>Debiti per interessi su conti della tesoreria dello Stato o di altre amministrazioni pubbliche pagati a CDDPP</t>
  </si>
  <si>
    <t>2.4.1.04.18.04</t>
  </si>
  <si>
    <t>2.4.1.04.18.04.001</t>
  </si>
  <si>
    <t>Debiti per interessi su conti della tesoreria dello Stato o di altre amministrazioni pubbliche pagati ad altri soggetti</t>
  </si>
  <si>
    <t>2.4.1.04.18.06</t>
  </si>
  <si>
    <t>2.4.1.04.18.06.001</t>
  </si>
  <si>
    <t>Debiti per interessi passivi su operazioni di leasing finanziario</t>
  </si>
  <si>
    <t>2.4.1.04.18.07</t>
  </si>
  <si>
    <t>2.4.1.04.18.07.001</t>
  </si>
  <si>
    <t>Debiti per interessi passivi per operazioni di cartolarizzazione</t>
  </si>
  <si>
    <t>2.4.1.04.18.08</t>
  </si>
  <si>
    <t>2.4.1.04.18.08.001</t>
  </si>
  <si>
    <t>Debiti per altri interessi passivi pagati ad altri soggetti</t>
  </si>
  <si>
    <t>2.4.1.04.18.99</t>
  </si>
  <si>
    <t>2.4.1.04.18.99.001</t>
  </si>
  <si>
    <t>Debiti verso fornitori</t>
  </si>
  <si>
    <t>2.4.2.01.01.01</t>
  </si>
  <si>
    <t>2.4.2.01.01.01.001</t>
  </si>
  <si>
    <t>5.7.0.0.0</t>
  </si>
  <si>
    <t>Debiti per trasferimenti e contributi</t>
  </si>
  <si>
    <t>Debiti per altri trasferimenti ad Amministrazioni pubbliche</t>
  </si>
  <si>
    <t>Debiti per compartecipazione di imposte</t>
  </si>
  <si>
    <t>2.4.3.01.01.01</t>
  </si>
  <si>
    <t>2.4.3.01.01.01.001</t>
  </si>
  <si>
    <t>5.4.1.0.0</t>
  </si>
  <si>
    <t>2.4.3.01.01.03</t>
  </si>
  <si>
    <t>2.4.3.01.01.03.001</t>
  </si>
  <si>
    <t>2.4.3.01.01.04</t>
  </si>
  <si>
    <t>2.4.3.01.01.04.001</t>
  </si>
  <si>
    <t>2.4.3.01.01.05</t>
  </si>
  <si>
    <t>2.4.3.01.01.05.001</t>
  </si>
  <si>
    <t>2.4.3.01.01.06</t>
  </si>
  <si>
    <t>2.4.3.01.01.06.001</t>
  </si>
  <si>
    <t>2.4.3.01.01.98</t>
  </si>
  <si>
    <t>2.4.3.01.01.98.001</t>
  </si>
  <si>
    <t>2.4.3.01.01.99</t>
  </si>
  <si>
    <t>2.4.3.01.01.99.001</t>
  </si>
  <si>
    <t>Debiti per devoluzione di imposte</t>
  </si>
  <si>
    <t>2.4.3.01.02</t>
  </si>
  <si>
    <t>2.4.3.01.02.01</t>
  </si>
  <si>
    <t>2.4.3.01.02.01.001</t>
  </si>
  <si>
    <t>2.4.3.01.02.02</t>
  </si>
  <si>
    <t>2.4.3.01.02.02.001</t>
  </si>
  <si>
    <t>2.4.3.01.02.03</t>
  </si>
  <si>
    <t>2.4.3.01.02.03.001</t>
  </si>
  <si>
    <t>2.4.3.01.02.04</t>
  </si>
  <si>
    <t>2.4.3.01.02.04.001</t>
  </si>
  <si>
    <t>2.4.3.01.02.07</t>
  </si>
  <si>
    <t>2.4.3.01.02.07.001</t>
  </si>
  <si>
    <t>2.4.3.01.02.08</t>
  </si>
  <si>
    <t>2.4.3.01.02.08.001</t>
  </si>
  <si>
    <t>2.4.3.01.02.09</t>
  </si>
  <si>
    <t>2.4.3.01.02.09.001</t>
  </si>
  <si>
    <t>2.4.3.01.02.10</t>
  </si>
  <si>
    <t>2.4.3.01.02.10.001</t>
  </si>
  <si>
    <t>2.4.3.01.02.11</t>
  </si>
  <si>
    <t>2.4.3.01.02.11.001</t>
  </si>
  <si>
    <t>2.4.3.01.02.12</t>
  </si>
  <si>
    <t>2.4.3.01.02.12.001</t>
  </si>
  <si>
    <t>2.4.3.01.02.13</t>
  </si>
  <si>
    <t>2.4.3.01.02.13.001</t>
  </si>
  <si>
    <t>2.4.3.01.02.14</t>
  </si>
  <si>
    <t>2.4.3.01.02.14.001</t>
  </si>
  <si>
    <t>2.4.3.01.02.17</t>
  </si>
  <si>
    <t>2.4.3.01.02.17.001</t>
  </si>
  <si>
    <t>2.4.3.01.02.20</t>
  </si>
  <si>
    <t>2.4.3.01.02.20.001</t>
  </si>
  <si>
    <t>2.4.3.01.02.21</t>
  </si>
  <si>
    <t>2.4.3.01.02.21.001</t>
  </si>
  <si>
    <t>2.4.3.01.02.22</t>
  </si>
  <si>
    <t>2.4.3.01.02.22.001</t>
  </si>
  <si>
    <t>2.4.3.01.02.24</t>
  </si>
  <si>
    <t>2.4.3.01.02.24.001</t>
  </si>
  <si>
    <t>2.4.3.01.02.25</t>
  </si>
  <si>
    <t>2.4.3.01.02.25.001</t>
  </si>
  <si>
    <t>2.4.3.01.02.26</t>
  </si>
  <si>
    <t>2.4.3.01.02.26.001</t>
  </si>
  <si>
    <t>2.4.3.01.02.99</t>
  </si>
  <si>
    <t>2.4.3.01.02.99.999</t>
  </si>
  <si>
    <t>Debiti per trasferimento fondi perequativi</t>
  </si>
  <si>
    <t>2.4.3.01.03</t>
  </si>
  <si>
    <t>Debiti per trasferimento fondi perequativi a Province</t>
  </si>
  <si>
    <t>2.4.3.01.03.02</t>
  </si>
  <si>
    <t>2.4.3.01.03.02.001</t>
  </si>
  <si>
    <t>Debiti per trasferimento fondi perequativi a Comuni</t>
  </si>
  <si>
    <t>2.4.3.01.03.03</t>
  </si>
  <si>
    <t>2.4.3.01.03.03.001</t>
  </si>
  <si>
    <t>Debiti per mobilità sanitaria passiva</t>
  </si>
  <si>
    <t>2.4.3.01.04</t>
  </si>
  <si>
    <t>2.4.3.01.04.01</t>
  </si>
  <si>
    <t>2.4.3.01.04.01.001</t>
  </si>
  <si>
    <t>Debiti per trasferimenti correnti</t>
  </si>
  <si>
    <t>2.4.3.02</t>
  </si>
  <si>
    <t>Debiti per trasferimenti correnti ad Amministrazioni pubbliche</t>
  </si>
  <si>
    <t>2.4.3.02.01</t>
  </si>
  <si>
    <t>Debiti per trasferimenti correnti a Amministrazioni centrali</t>
  </si>
  <si>
    <t>2.4.3.02.01.01</t>
  </si>
  <si>
    <t>Debiti per Trasferimenti correnti a Ministeri</t>
  </si>
  <si>
    <t>2.4.3.02.01.01.001</t>
  </si>
  <si>
    <t>Debiti per Trasferimenti correnti a Ministero dell'Istruzione - Istituzioni scolastiche</t>
  </si>
  <si>
    <t>2.4.3.02.01.01.002</t>
  </si>
  <si>
    <t>Debiti per Trasferimenti correnti a Presidenza del Consiglio dei Ministri</t>
  </si>
  <si>
    <t>2.4.3.02.01.01.003</t>
  </si>
  <si>
    <t>Debiti per Trasferimenti correnti a Organi Costituzionali e di rilievo costituzionale</t>
  </si>
  <si>
    <t>2.4.3.02.01.01.004</t>
  </si>
  <si>
    <t>Debiti per Trasferimenti correnti a Agenzie Fiscali</t>
  </si>
  <si>
    <t>2.4.3.02.01.01.005</t>
  </si>
  <si>
    <t>Debiti per Trasferimenti correnti a enti di regolazione dell'attività economica</t>
  </si>
  <si>
    <t>2.4.3.02.01.01.006</t>
  </si>
  <si>
    <t>Debiti per Trasferimenti correnti a Gruppo Equitalia</t>
  </si>
  <si>
    <t>2.4.3.02.01.01.007</t>
  </si>
  <si>
    <t>Debiti per Trasferimenti correnti a Anas S.p.A.</t>
  </si>
  <si>
    <t>2.4.3.02.01.01.008</t>
  </si>
  <si>
    <t>Debiti per Trasferimenti correnti a altri enti centrali produttori di servizi economici</t>
  </si>
  <si>
    <t>2.4.3.02.01.01.009</t>
  </si>
  <si>
    <t>Debiti per Trasferimenti correnti a autorità amministrative indipendenti</t>
  </si>
  <si>
    <t>2.4.3.02.01.01.010</t>
  </si>
  <si>
    <t>Debiti per Trasferimenti correnti a enti centrali a struttura associativa</t>
  </si>
  <si>
    <t>2.4.3.02.01.01.011</t>
  </si>
  <si>
    <t>Debiti per Trasferimenti correnti a enti centrali produttori di servizi assistenziali, ricreativi e culturali</t>
  </si>
  <si>
    <t>2.4.3.02.01.01.012</t>
  </si>
  <si>
    <t>Debiti per Trasferimenti correnti a enti e istituzioni centrali di ricerca e Istituti e stazioni sperimentali per la ricerca</t>
  </si>
  <si>
    <t>2.4.3.02.01.01.013</t>
  </si>
  <si>
    <t>Debiti per Trasferimenti correnti al Ministero dell' economia in attuazione delle norme in materia di contenimento di spesa</t>
  </si>
  <si>
    <t>2.4.3.02.01.01.014</t>
  </si>
  <si>
    <t>Debiti per Trasferimenti correnti a altre Amministrazioni Centrali n.a.c.</t>
  </si>
  <si>
    <t>2.4.3.02.01.01.999</t>
  </si>
  <si>
    <t>Debiti per trasferimenti correnti a Amministrazioni locali</t>
  </si>
  <si>
    <t>2.4.3.02.01.02</t>
  </si>
  <si>
    <t>Debiti per Trasferimenti correnti a Regioni e province autonome</t>
  </si>
  <si>
    <t>2.4.3.02.01.02.001</t>
  </si>
  <si>
    <t>Debiti per Trasferimenti correnti a Province</t>
  </si>
  <si>
    <t>2.4.3.02.01.02.002</t>
  </si>
  <si>
    <t>Debiti per Trasferimenti correnti a Comuni</t>
  </si>
  <si>
    <t>2.4.3.02.01.02.003</t>
  </si>
  <si>
    <t>Debiti per Trasferimenti correnti a Città metropolitane e Roma capitale</t>
  </si>
  <si>
    <t>2.4.3.02.01.02.004</t>
  </si>
  <si>
    <t>Debiti per Trasferimenti correnti a Unioni di Comuni</t>
  </si>
  <si>
    <t>2.4.3.02.01.02.005</t>
  </si>
  <si>
    <t>Debiti per Trasferimenti correnti a Comunità Montane</t>
  </si>
  <si>
    <t>2.4.3.02.01.02.006</t>
  </si>
  <si>
    <t>Debiti per Trasferimenti correnti a Camere di Commercio</t>
  </si>
  <si>
    <t>2.4.3.02.01.02.007</t>
  </si>
  <si>
    <t>Debiti per Trasferimenti correnti a Università</t>
  </si>
  <si>
    <t>2.4.3.02.01.02.008</t>
  </si>
  <si>
    <t>Debiti per Trasferimenti correnti a Parchi nazionali e consorzi ed enti autonomi gestori di parchi e aree naturali protette</t>
  </si>
  <si>
    <t>2.4.3.02.01.02.009</t>
  </si>
  <si>
    <t>Debiti per Trasferimenti correnti a Autorità Portuali</t>
  </si>
  <si>
    <t>2.4.3.02.01.02.010</t>
  </si>
  <si>
    <t>Debiti per Trasferimenti correnti a Aziende sanitarie locali  n.a.f.</t>
  </si>
  <si>
    <t>2.4.3.02.01.02.011</t>
  </si>
  <si>
    <t>Debiti per Trasferimenti correnti a Aziende ospedaliere e Aziende ospedaliere universitarie integrate con il SSN n.a.f.</t>
  </si>
  <si>
    <t>2.4.3.02.01.02.012</t>
  </si>
  <si>
    <t>Debiti per Trasferimenti correnti a policlinici n.a.f.</t>
  </si>
  <si>
    <t>2.4.3.02.01.02.013</t>
  </si>
  <si>
    <t>Debiti per Trasferimenti correnti a Istituti di ricovero e cura a carattere scientifico pubblici n.a.f.</t>
  </si>
  <si>
    <t>2.4.3.02.01.02.014</t>
  </si>
  <si>
    <t>Debiti per Trasferimenti correnti a altre Amministrazioni Locali produttrici di servizi sanitari</t>
  </si>
  <si>
    <t>2.4.3.02.01.02.015</t>
  </si>
  <si>
    <t>Debiti per Trasferimenti correnti a Agenzie regionali per le erogazioni in agricoltura</t>
  </si>
  <si>
    <t>2.4.3.02.01.02.016</t>
  </si>
  <si>
    <t>Debiti per Trasferimenti correnti a altri enti e agenzie regionali e sub regionali</t>
  </si>
  <si>
    <t>2.4.3.02.01.02.017</t>
  </si>
  <si>
    <t>Debiti per Trasferimenti correnti a Consorzi di enti locali</t>
  </si>
  <si>
    <t>2.4.3.02.01.02.018</t>
  </si>
  <si>
    <t>Debiti per Trasferimenti correnti a Fondazioni e istituzioni liriche locali e a Teatri stabili di iniziativa pubblica</t>
  </si>
  <si>
    <t>2.4.3.02.01.02.019</t>
  </si>
  <si>
    <t xml:space="preserve">Debiti per Trasferimenti correnti a Aziende sanitarie locali  a titolo di finanziamento del servizio sanitario nazionale </t>
  </si>
  <si>
    <t>2.4.3.02.01.02.020</t>
  </si>
  <si>
    <t>Debiti per Trasferimenti correnti a Aziende sanitarie locali  a titolo di finanziamento di livelli di assistenza superiori ai livelli essenziali di assistenza (LEA)</t>
  </si>
  <si>
    <t>2.4.3.02.01.02.021</t>
  </si>
  <si>
    <t>Debiti per Trasferimenti correnti a Aziende sanitarie locali  a titolo di finanziamento aggiuntivo corrente per la garanzia dell'equilibrio del bilancio sanitario corrente</t>
  </si>
  <si>
    <t>2.4.3.02.01.02.022</t>
  </si>
  <si>
    <t>Debiti per Trasferimenti correnti a Aziende ospedaliere e Aziende ospedaliere universitarie integrate con il SSN a titolo di finanziamento del servizio sanitario nazionale</t>
  </si>
  <si>
    <t>2.4.3.02.01.02.025</t>
  </si>
  <si>
    <t>Debiti per Trasferimenti correnti a Aziende ospedaliere e Aziende ospedaliere universitarie integrate con il SSN a titolo di finanziamento di livelli di assistenza superiori ai livelli essenziali di assistenza (LEA)</t>
  </si>
  <si>
    <t>2.4.3.02.01.02.026</t>
  </si>
  <si>
    <t>Debiti per Trasferimenti correnti a Aziende ospedaliere e Aziende ospedaliere universitarie integrate con il SSN a titolo di finanziamento aggiuntivo corrente per la garanzia dell'equilibrio del bilancio sanitario corrente</t>
  </si>
  <si>
    <t>2.4.3.02.01.02.027</t>
  </si>
  <si>
    <t>Debiti per Trasferimenti correnti a policlinici a titolo di finanziamento del servizio sanitario nazionale</t>
  </si>
  <si>
    <t>2.4.3.02.01.02.030</t>
  </si>
  <si>
    <t>Debiti per Trasferimenti correnti a policlinici a titolo di finanziamento di livelli di assistenza superiori ai livelli essenziali di assistenza (LEA)</t>
  </si>
  <si>
    <t>2.4.3.02.01.02.031</t>
  </si>
  <si>
    <t>Debiti per Trasferimenti correnti a policlinici a titolo di finanziamento aggiuntivo corrente per la garanzia dell'equilibrio del bilancio sanitario corrente</t>
  </si>
  <si>
    <t>2.4.3.02.01.02.032</t>
  </si>
  <si>
    <t>Debiti per Trasferimenti correnti a Istituti di ricovero e cura a carattere scientifico pubblici a titolo di finanziamento del servizio sanitario nazionale</t>
  </si>
  <si>
    <t>2.4.3.02.01.02.033</t>
  </si>
  <si>
    <t>Debiti per Trasferimenti correnti a Istituti di ricovero e cura a carattere scientifico pubblici a titolo di finanziamento di livelli di assistenza superiori ai livelli essenziali di assistenza (LEA)</t>
  </si>
  <si>
    <t>2.4.3.02.01.02.034</t>
  </si>
  <si>
    <t>Debiti per Trasferimenti correnti a Istituti di ricovero e cura a carattere scientifico pubblici a titolo di finanziamento aggiuntivo corrente per la garanzia dell'equilibrio del bilancio sanitario corrente</t>
  </si>
  <si>
    <t>2.4.3.02.01.02.035</t>
  </si>
  <si>
    <t>Debiti per Trasferimenti correnti a Regioni - Fondo Sanitario Nazionale</t>
  </si>
  <si>
    <t>2.4.3.02.01.02.038</t>
  </si>
  <si>
    <t>Debiti per Trasferimenti correnti a altre Amministrazioni Locali n.a.c.</t>
  </si>
  <si>
    <t>2.4.3.02.01.02.999</t>
  </si>
  <si>
    <t>Debiti per trasferimenti correnti a Enti di previdenza</t>
  </si>
  <si>
    <t>2.4.3.02.01.03</t>
  </si>
  <si>
    <t>Debiti per Trasferimenti correnti a INPS</t>
  </si>
  <si>
    <t>2.4.3.02.01.03.001</t>
  </si>
  <si>
    <t>Debiti per Trasferimenti correnti a INAIL</t>
  </si>
  <si>
    <t>2.4.3.02.01.03.002</t>
  </si>
  <si>
    <t>Debiti per Trasferimenti correnti a altri Enti di Previdenza n.a.c.</t>
  </si>
  <si>
    <t>2.4.3.02.01.03.999</t>
  </si>
  <si>
    <t>Debiti per trasferimenti correnti a unità locali dell'amministrazione centrale</t>
  </si>
  <si>
    <t>2.4.3.02.01.04</t>
  </si>
  <si>
    <t>Debiti per Trasferimenti correnti a organismi interni e/o unità locali della amministrazione</t>
  </si>
  <si>
    <t>2.4.3.02.01.04.001</t>
  </si>
  <si>
    <t>Debiti per trasferimenti correnti ad imprese controllate</t>
  </si>
  <si>
    <t>2.4.3.02.02</t>
  </si>
  <si>
    <t>Debiti per trasferimenti correnti a imprese controllate</t>
  </si>
  <si>
    <t>2.4.3.02.02.01</t>
  </si>
  <si>
    <t>Debiti per Trasferimenti correnti a imprese controllate</t>
  </si>
  <si>
    <t>2.4.3.02.02.01.001</t>
  </si>
  <si>
    <t>5.9.0.0.0</t>
  </si>
  <si>
    <t>Debiti per trasferimenti correnti ad altre imprese partecipate</t>
  </si>
  <si>
    <t>2.4.3.02.03</t>
  </si>
  <si>
    <t>Debiti per trasferimenti correnti a altre imprese partecipate</t>
  </si>
  <si>
    <t>2.4.3.02.03.02</t>
  </si>
  <si>
    <t>Debiti per Trasferimenti correnti a altre imprese partecipate</t>
  </si>
  <si>
    <t>2.4.3.02.03.02.001</t>
  </si>
  <si>
    <t>Debiti per trasferimenti correnti ad altri soggetti</t>
  </si>
  <si>
    <t>2.4.3.02.99</t>
  </si>
  <si>
    <t>Debiti per trasferimenti correnti a famiglie per interventi previdenziali</t>
  </si>
  <si>
    <t>2.4.3.02.99.01</t>
  </si>
  <si>
    <t>Debiti per trasferimenti a famiglie a titolo di Pensioni e rendite</t>
  </si>
  <si>
    <t>2.4.3.02.99.01.001</t>
  </si>
  <si>
    <t>Debiti per trasferimenti a famiglie a titolo di Liquidazioni per fine rapporto di lavoro</t>
  </si>
  <si>
    <t>2.4.3.02.99.01.002</t>
  </si>
  <si>
    <t>Debiti per trasferimenti a famiglie di altri sussidi e assegni</t>
  </si>
  <si>
    <t>2.4.3.02.99.01.999</t>
  </si>
  <si>
    <t>Debiti per trasferimenti correnti a famiglie per interventi assistenziali</t>
  </si>
  <si>
    <t>2.4.3.02.99.02</t>
  </si>
  <si>
    <t>Debiti per erogazione di altri assegni e sussidi assistenziali</t>
  </si>
  <si>
    <t>2.4.3.02.99.02.999</t>
  </si>
  <si>
    <t>Debiti per rimborsi di trasferimenti all'Unione Europea</t>
  </si>
  <si>
    <t>2.4.3.02.99.03</t>
  </si>
  <si>
    <t>Debiti per Rimborsi di trasferimenti all'Unione Europea</t>
  </si>
  <si>
    <t>2.4.3.02.99.03.001</t>
  </si>
  <si>
    <t>Debiti per trasferimenti a famiglie per vincite</t>
  </si>
  <si>
    <t>2.4.3.02.99.04</t>
  </si>
  <si>
    <t>Debiti dovuti al pagamento a famiglie di vincite alle lotterie</t>
  </si>
  <si>
    <t>2.4.3.02.99.04.002</t>
  </si>
  <si>
    <t>Debiti dovuti al pagamento a famiglie di altre vincite di concorsi a premi n.a.c.</t>
  </si>
  <si>
    <t>2.4.3.02.99.04.999</t>
  </si>
  <si>
    <t>Debiti per altri trasferimenti correnti a famiglie</t>
  </si>
  <si>
    <t>2.4.3.02.99.05</t>
  </si>
  <si>
    <t>Debiti verso famiglie per pagamento retribuzioni servizio civile</t>
  </si>
  <si>
    <t>2.4.3.02.99.05.001</t>
  </si>
  <si>
    <t>Debiti verso famiglie dovuti a titolo di trasferimenti n.a.c.</t>
  </si>
  <si>
    <t>2.4.3.02.99.05.999</t>
  </si>
  <si>
    <t>Debiti per trasferimenti correnti ad altre imprese</t>
  </si>
  <si>
    <t>2.4.3.02.99.06</t>
  </si>
  <si>
    <t>Debiti per Trasferimenti correnti a altre imprese</t>
  </si>
  <si>
    <t>2.4.3.02.99.06.001</t>
  </si>
  <si>
    <t>Debiti correnti per trasferimenti correnti a ISP</t>
  </si>
  <si>
    <t>2.4.3.02.99.07</t>
  </si>
  <si>
    <t xml:space="preserve">Debiti per Trasferimenti correnti a Istituzioni Sociali Private </t>
  </si>
  <si>
    <t>2.4.3.02.99.07.001</t>
  </si>
  <si>
    <t>Debiti per trasferimenti correnti alla UE</t>
  </si>
  <si>
    <t>2.4.3.02.99.08</t>
  </si>
  <si>
    <t>Debiti per Altri Trasferimenti correnti alla UE</t>
  </si>
  <si>
    <t>2.4.3.02.99.08.005</t>
  </si>
  <si>
    <t>Debiti per trasferimenti correnti a Resto del Mondo</t>
  </si>
  <si>
    <t>2.4.3.02.99.09</t>
  </si>
  <si>
    <t>Debiti per Trasferimenti correnti al Resto del Mondo</t>
  </si>
  <si>
    <t>2.4.3.02.99.09.001</t>
  </si>
  <si>
    <t>Debiti per trasferimenti per conto terzi</t>
  </si>
  <si>
    <t>2.4.3.03</t>
  </si>
  <si>
    <t>Debiti per trasferimenti per conto terzi a Amministrazioni pubbliche</t>
  </si>
  <si>
    <t>2.4.3.03.01</t>
  </si>
  <si>
    <t>Debiti per trasferimenti per conto terzi a Amministrazioni Centrali</t>
  </si>
  <si>
    <t>2.4.3.03.01.01</t>
  </si>
  <si>
    <t>Debiti per Trasferimenti per conto terzi a Ministeri</t>
  </si>
  <si>
    <t>2.4.3.03.01.01.001</t>
  </si>
  <si>
    <t>Debiti per Trasferimenti per conto terzi a Presidenza del Consiglio dei Ministri</t>
  </si>
  <si>
    <t>2.4.3.03.01.01.003</t>
  </si>
  <si>
    <t>Debiti per Trasferimenti per conto terzi a Organi Costituzionali e di rilievo costituzionale</t>
  </si>
  <si>
    <t>2.4.3.03.01.01.004</t>
  </si>
  <si>
    <t>Debiti per Trasferimenti per conto terzi a Agenzie Fiscali</t>
  </si>
  <si>
    <t>2.4.3.03.01.01.005</t>
  </si>
  <si>
    <t>Debiti per Trasferimenti per conto terzi a enti di regolazione dell'attività economica</t>
  </si>
  <si>
    <t>2.4.3.03.01.01.006</t>
  </si>
  <si>
    <t>Debiti per Trasferimenti per conto terzi a Gruppo Equitalia</t>
  </si>
  <si>
    <t>2.4.3.03.01.01.007</t>
  </si>
  <si>
    <t>Debiti per Trasferimenti per conto terzi a Anas S.p.A.</t>
  </si>
  <si>
    <t>2.4.3.03.01.01.008</t>
  </si>
  <si>
    <t>Debiti per Trasferimenti per conto terzi a altri enti centrali produttori di servizi economici</t>
  </si>
  <si>
    <t>2.4.3.03.01.01.009</t>
  </si>
  <si>
    <t>Debiti per Trasferimenti per conto terzi a autorità amministrative indipendenti</t>
  </si>
  <si>
    <t>2.4.3.03.01.01.010</t>
  </si>
  <si>
    <t>Debiti per Trasferimenti per conto terzi a enti centrali a struttura associativa</t>
  </si>
  <si>
    <t>2.4.3.03.01.01.011</t>
  </si>
  <si>
    <t>Debiti per Trasferimenti per conto terzi a enti centrali produttori di servizi assistenziali, ricreativi e culturali</t>
  </si>
  <si>
    <t>2.4.3.03.01.01.012</t>
  </si>
  <si>
    <t>Debiti per Trasferimenti per conto terzi a enti e istituzioni centrali di ricerca e Istituti e stazioni sperimentali per la ricerca</t>
  </si>
  <si>
    <t>2.4.3.03.01.01.013</t>
  </si>
  <si>
    <t>Debiti per Trasferimenti per conto terzi a altre Amministrazioni Centrali n.a.c.</t>
  </si>
  <si>
    <t>2.4.3.03.01.01.999</t>
  </si>
  <si>
    <t>Debiti per trasferimenti per conto terzi a Amministrazioni locali</t>
  </si>
  <si>
    <t>2.4.3.03.01.02</t>
  </si>
  <si>
    <t>Debiti per Trasferimenti per conto terzi a Regioni e province autonome</t>
  </si>
  <si>
    <t>2.4.3.03.01.02.001</t>
  </si>
  <si>
    <t>Debiti per Trasferimenti per conto terzi a Province</t>
  </si>
  <si>
    <t>2.4.3.03.01.02.002</t>
  </si>
  <si>
    <t>Debiti per Trasferimenti per conto terzi a Comuni</t>
  </si>
  <si>
    <t>2.4.3.03.01.02.003</t>
  </si>
  <si>
    <t>Debiti per Trasferimenti per conto terzi a Città metropolitane e Roma capitale</t>
  </si>
  <si>
    <t>2.4.3.03.01.02.004</t>
  </si>
  <si>
    <t>Debiti per Trasferimenti per conto terzi a Unioni di Comuni</t>
  </si>
  <si>
    <t>2.4.3.03.01.02.005</t>
  </si>
  <si>
    <t>Debiti per Trasferimenti per conto terzi a Comunità Montane</t>
  </si>
  <si>
    <t>2.4.3.03.01.02.006</t>
  </si>
  <si>
    <t>Debiti per Trasferimenti per conto terzi a Camere di Commercio</t>
  </si>
  <si>
    <t>2.4.3.03.01.02.007</t>
  </si>
  <si>
    <t>Debiti per Trasferimenti per conto terzi a Università</t>
  </si>
  <si>
    <t>2.4.3.03.01.02.008</t>
  </si>
  <si>
    <t>Debiti per Trasferimenti per conto terzi a Parchi nazionali e consorzi ed enti autonomi gestori di parchi e aree naturali protette</t>
  </si>
  <si>
    <t>2.4.3.03.01.02.009</t>
  </si>
  <si>
    <t>Debiti per Trasferimenti per conto terzi a Autorità Portuali</t>
  </si>
  <si>
    <t>2.4.3.03.01.02.010</t>
  </si>
  <si>
    <t xml:space="preserve">Debiti per Trasferimenti per conto terzi a Aziende sanitarie locali </t>
  </si>
  <si>
    <t>2.4.3.03.01.02.011</t>
  </si>
  <si>
    <t>Debiti per Trasferimenti per conto terzi a Aziende ospedaliere e Aziende ospedaliere universitarie integrate con il SSN</t>
  </si>
  <si>
    <t>2.4.3.03.01.02.012</t>
  </si>
  <si>
    <t>Debiti per Trasferimenti per conto terzi a policlinici</t>
  </si>
  <si>
    <t>2.4.3.03.01.02.013</t>
  </si>
  <si>
    <t>Debiti per Trasferimenti per conto terzi a Istituti di ricovero e cura a carattere scientifico pubblici</t>
  </si>
  <si>
    <t>2.4.3.03.01.02.014</t>
  </si>
  <si>
    <t>Debiti per Trasferimenti per conto terzi a altre Amministrazioni Locali produttrici di servizi sanitari</t>
  </si>
  <si>
    <t>2.4.3.03.01.02.015</t>
  </si>
  <si>
    <t>Debiti per Trasferimenti per conto terzi a Agenzie regionali per le erogazioni in agricoltura</t>
  </si>
  <si>
    <t>2.4.3.03.01.02.016</t>
  </si>
  <si>
    <t>Debiti per Trasferimenti per conto terzi a altri enti e agenzie regionali e sub regionali</t>
  </si>
  <si>
    <t>2.4.3.03.01.02.017</t>
  </si>
  <si>
    <t>Debiti per Trasferimenti per conto terzi a Consorzi di enti locali</t>
  </si>
  <si>
    <t>2.4.3.03.01.02.018</t>
  </si>
  <si>
    <t>Debiti per Trasferimenti per conto terzi a Fondazioni e istituzioni liriche locali e a teatri stabili di iniziativa pubblica</t>
  </si>
  <si>
    <t>2.4.3.03.01.02.019</t>
  </si>
  <si>
    <t>Debiti per Trasferimenti per conto terzi a altre Amministrazioni Locali n.a.c.</t>
  </si>
  <si>
    <t>2.4.3.03.01.02.999</t>
  </si>
  <si>
    <t>Debiti per trasferimenti per conto terzi  a Enti di previdenza</t>
  </si>
  <si>
    <t>2.4.3.03.01.03</t>
  </si>
  <si>
    <t>Debiti per Trasferimenti per conto terzi a INPS</t>
  </si>
  <si>
    <t>2.4.3.03.01.03.001</t>
  </si>
  <si>
    <t>Debiti per Trasferimenti per conto terzi a INAIL</t>
  </si>
  <si>
    <t>2.4.3.03.01.03.002</t>
  </si>
  <si>
    <t>Debiti per Trasferimenti per conto terzi a altri Enti di Previdenza n.a.c.</t>
  </si>
  <si>
    <t>2.4.3.03.01.03.999</t>
  </si>
  <si>
    <t>Debiti per trasferimenti per conto terzi a imprese</t>
  </si>
  <si>
    <t>2.4.3.03.02</t>
  </si>
  <si>
    <t>Debiti per trasferimenti per conto terzi  a imprese</t>
  </si>
  <si>
    <t>2.4.3.03.02.01</t>
  </si>
  <si>
    <t>Debiti per Trasferimenti per conto terzi a Imprese controllate</t>
  </si>
  <si>
    <t>2.4.3.03.02.01.001</t>
  </si>
  <si>
    <t>Debiti per Trasferimenti per conto terzi a altre imprese partecipate</t>
  </si>
  <si>
    <t>2.4.3.03.02.01.002</t>
  </si>
  <si>
    <t>Debiti per Trasferimenti per conto terzi a altre imprese</t>
  </si>
  <si>
    <t>2.4.3.03.02.01.999</t>
  </si>
  <si>
    <t>Debiti per trasferimenti per conto terzi a altri soggetti</t>
  </si>
  <si>
    <t>2.4.3.03.03</t>
  </si>
  <si>
    <t>Debiti per trasferimenti per conto terzi  a  famiglie</t>
  </si>
  <si>
    <t>2.4.3.03.03.01</t>
  </si>
  <si>
    <t>Debiti per Trasferimenti per conto terzi a Famiglie</t>
  </si>
  <si>
    <t>2.4.3.03.03.01.001</t>
  </si>
  <si>
    <t>Debiti per trasferimenti per conto terzi  a ISP</t>
  </si>
  <si>
    <t>2.4.3.03.03.02</t>
  </si>
  <si>
    <t xml:space="preserve">Debiti per Trasferimenti per conto terzi a Istituzioni Sociali Private </t>
  </si>
  <si>
    <t>2.4.3.03.03.02.001</t>
  </si>
  <si>
    <t>Debiti per trasferimenti per conto terzi a UE e Resto del Mondo</t>
  </si>
  <si>
    <t>2.4.3.03.03.03</t>
  </si>
  <si>
    <t>Debiti per Trasferimenti per conto terzi all'Unione Europea e al Resto del Mondo</t>
  </si>
  <si>
    <t>2.4.3.03.03.03.001</t>
  </si>
  <si>
    <t>Debiti per contributi agli investimenti</t>
  </si>
  <si>
    <t>2.4.3.04</t>
  </si>
  <si>
    <t>Debiti per contributi agli investimenti ad Amministrazioni pubbliche</t>
  </si>
  <si>
    <t>2.4.3.04.01</t>
  </si>
  <si>
    <t>Debiti per contributi agli investimenti a amministrazioni centrali</t>
  </si>
  <si>
    <t>2.4.3.04.01.01</t>
  </si>
  <si>
    <t>Debiti per Contributi agli investimenti a Ministeri</t>
  </si>
  <si>
    <t>2.4.3.04.01.01.001</t>
  </si>
  <si>
    <t>Debiti per Contributi agli investimenti a Ministero dell'Istruzione - Istituzioni scolastiche</t>
  </si>
  <si>
    <t>2.4.3.04.01.01.002</t>
  </si>
  <si>
    <t>Debiti per Contributi agli investimenti a Presidenza del Consiglio dei Ministri</t>
  </si>
  <si>
    <t>2.4.3.04.01.01.003</t>
  </si>
  <si>
    <t>Debiti per Contributi agli investimenti a Organi Costituzionali e di rilievo costituzionale</t>
  </si>
  <si>
    <t>2.4.3.04.01.01.004</t>
  </si>
  <si>
    <t>Debiti per Contributi agli investimenti a Agenzie Fiscali</t>
  </si>
  <si>
    <t>2.4.3.04.01.01.005</t>
  </si>
  <si>
    <t>Debiti per Contributi agli investimenti a enti di regolazione dell'attività economica</t>
  </si>
  <si>
    <t>2.4.3.04.01.01.006</t>
  </si>
  <si>
    <t>Debiti per Contributi agli investimenti a Gruppo Equitalia</t>
  </si>
  <si>
    <t>2.4.3.04.01.01.007</t>
  </si>
  <si>
    <t>Debiti per Contributi agli investimenti a Anas S.p.A.</t>
  </si>
  <si>
    <t>2.4.3.04.01.01.008</t>
  </si>
  <si>
    <t>Debiti per Contributi agli investimenti ad altri enti centrali produttori di servizi economici</t>
  </si>
  <si>
    <t>2.4.3.04.01.01.009</t>
  </si>
  <si>
    <t>Debiti per Contributi agli investimenti a autorità amministrative indipendenti</t>
  </si>
  <si>
    <t>2.4.3.04.01.01.010</t>
  </si>
  <si>
    <t>Debiti per Contributi agli investimenti a enti centrali a struttura associativa</t>
  </si>
  <si>
    <t>2.4.3.04.01.01.011</t>
  </si>
  <si>
    <t>Debiti per Contributi agli investimenti a enti centrali produttori di servizi assistenziali, ricreativi e culturali</t>
  </si>
  <si>
    <t>2.4.3.04.01.01.012</t>
  </si>
  <si>
    <t>Debiti per Contributi agli investimenti a enti e istituzioni centrali di ricerca e Istituti e stazioni sperimentali per la ricerca</t>
  </si>
  <si>
    <t>2.4.3.04.01.01.013</t>
  </si>
  <si>
    <t>Debiti per Contributi agli investimenti a altre Amministrazioni Centrali n.a.c.</t>
  </si>
  <si>
    <t>2.4.3.04.01.01.999</t>
  </si>
  <si>
    <t>Debiti per contributi agli investimenti a amministrazioni locali</t>
  </si>
  <si>
    <t>2.4.3.04.01.02</t>
  </si>
  <si>
    <t>Debiti per Contributi agli investimenti a Regioni e province autonome</t>
  </si>
  <si>
    <t>2.4.3.04.01.02.001</t>
  </si>
  <si>
    <t>Debiti per Contributi agli investimenti a Province</t>
  </si>
  <si>
    <t>2.4.3.04.01.02.002</t>
  </si>
  <si>
    <t>Debiti per Contributi agli investimenti a Comuni</t>
  </si>
  <si>
    <t>2.4.3.04.01.02.003</t>
  </si>
  <si>
    <t>Debiti per Contributi agli investimenti a Città metropolitane e Roma capitale</t>
  </si>
  <si>
    <t>2.4.3.04.01.02.004</t>
  </si>
  <si>
    <t>Debiti per Contributi agli investimenti a Unioni di Comuni</t>
  </si>
  <si>
    <t>2.4.3.04.01.02.005</t>
  </si>
  <si>
    <t>Debiti per Contributi agli investimenti a Comunità Montane</t>
  </si>
  <si>
    <t>2.4.3.04.01.02.006</t>
  </si>
  <si>
    <t>Debiti per Contributi agli investimenti a Camere di Commercio</t>
  </si>
  <si>
    <t>2.4.3.04.01.02.007</t>
  </si>
  <si>
    <t>Debiti per Contributi agli investimenti a Università</t>
  </si>
  <si>
    <t>2.4.3.04.01.02.008</t>
  </si>
  <si>
    <t>Debiti per Contributi agli investimenti a Parchi nazionali e consorzi ed enti autonomi gestori di parchi e aree naturali protette</t>
  </si>
  <si>
    <t>2.4.3.04.01.02.009</t>
  </si>
  <si>
    <t>Debiti per Contributi agli investimenti a Autorità Portuali</t>
  </si>
  <si>
    <t>2.4.3.04.01.02.010</t>
  </si>
  <si>
    <t xml:space="preserve">Debiti per Contributi agli investimenti a Aziende sanitarie locali </t>
  </si>
  <si>
    <t>2.4.3.04.01.02.011</t>
  </si>
  <si>
    <t>Debiti per Contributi agli investimenti a Aziende ospedaliere e Aziende ospedaliere universitarie integrate con il SSN</t>
  </si>
  <si>
    <t>2.4.3.04.01.02.012</t>
  </si>
  <si>
    <t>Debiti per Contributi agli investimenti a policlinici</t>
  </si>
  <si>
    <t>2.4.3.04.01.02.013</t>
  </si>
  <si>
    <t>Debiti per Contributi agli investimenti a Istituti di ricovero e cura a carattere scientifico pubblici</t>
  </si>
  <si>
    <t>2.4.3.04.01.02.014</t>
  </si>
  <si>
    <t>Debiti per Contributi agli investimenti a altre Amministrazioni Locali produttrici di servizi sanitari</t>
  </si>
  <si>
    <t>2.4.3.04.01.02.015</t>
  </si>
  <si>
    <t>Debiti per Contributi agli investimenti a Agenzie regionali per le erogazioni in agricoltura</t>
  </si>
  <si>
    <t>2.4.3.04.01.02.016</t>
  </si>
  <si>
    <t>Debiti per Contributi agli investimenti a altri enti e agenzie regionali e sub regionali</t>
  </si>
  <si>
    <t>2.4.3.04.01.02.017</t>
  </si>
  <si>
    <t>Debiti per Contributi agli investimenti a Consorzi di enti locali</t>
  </si>
  <si>
    <t>2.4.3.04.01.02.018</t>
  </si>
  <si>
    <t>Debiti per Contributi agli investimenti a Fondazioni e istituzioni liriche locali e a Teatri stabili di iniziativa pubblica</t>
  </si>
  <si>
    <t>2.4.3.04.01.02.019</t>
  </si>
  <si>
    <t xml:space="preserve">Debiti per Contributi agli investimenti, finanziati dallo Stato ai sensi dell'art. 20 della legge 67/1988, a Aziende sanitarie locali </t>
  </si>
  <si>
    <t>2.4.3.04.01.02.023</t>
  </si>
  <si>
    <t>Debiti per Contributi agli investimenti, finanziati dallo Stato ai sensi dell'art. 20 della legge 67/1988, a Aziende ospedaliere e Aziende ospedaliere universitarie integrate con il SSN</t>
  </si>
  <si>
    <t>2.4.3.04.01.02.028</t>
  </si>
  <si>
    <t>Debiti per Contributi agli investimenti, finanziati dallo Stato ai sensi dell'art. 20 della legge 67/1988, a Istituti di ricovero e cura a carattere scientifico pubblici</t>
  </si>
  <si>
    <t>2.4.3.04.01.02.036</t>
  </si>
  <si>
    <t>Debiti per Contributi agli investimenti a altre Amministrazioni Locali n.a.c.</t>
  </si>
  <si>
    <t>2.4.3.04.01.02.999</t>
  </si>
  <si>
    <t>Debiti per contributi agli investimenti a Enti di previdenza</t>
  </si>
  <si>
    <t>2.4.3.04.01.03</t>
  </si>
  <si>
    <t>Debiti per Contributi agli investimenti a INPS</t>
  </si>
  <si>
    <t>2.4.3.04.01.03.001</t>
  </si>
  <si>
    <t>Debiti per Contributi agli investimenti a INAIL</t>
  </si>
  <si>
    <t>2.4.3.04.01.03.002</t>
  </si>
  <si>
    <t>Debiti per Contributi agli investimenti a altri Enti di Previdenza n.a.c.</t>
  </si>
  <si>
    <t>2.4.3.04.01.03.999</t>
  </si>
  <si>
    <t>Debiti per contributi agli investimenti a unità locali dell'amministrazione</t>
  </si>
  <si>
    <t>2.4.3.04.01.04</t>
  </si>
  <si>
    <t>Debiti per Contributi agli investimenti interni ad organismi interni e/o unità locali della amministrazione</t>
  </si>
  <si>
    <t>2.4.3.04.01.04.001</t>
  </si>
  <si>
    <t>Debiti per contributi agli investimenti a imprese controllate</t>
  </si>
  <si>
    <t>2.4.3.04.02</t>
  </si>
  <si>
    <t>Debiti per contributi agli investimentitrasferimenti a imprese controllate</t>
  </si>
  <si>
    <t>2.4.3.04.02.01</t>
  </si>
  <si>
    <t>Debiti per Contributi agli investimenti a imprese controllate</t>
  </si>
  <si>
    <t>2.4.3.04.02.01.001</t>
  </si>
  <si>
    <t>Debiti per contributi agli investimenti a imprese partecipate</t>
  </si>
  <si>
    <t>2.4.3.04.03</t>
  </si>
  <si>
    <t>Debiti per contributi agli investimentitrasferimenti a altre imprese partecipate</t>
  </si>
  <si>
    <t>2.4.3.04.03.01</t>
  </si>
  <si>
    <t>Debiti per Contributi agli investimenti a altre imprese partecipate</t>
  </si>
  <si>
    <t>2.4.3.04.03.01.001</t>
  </si>
  <si>
    <t>Debiti per contributi agli investimenti a altri soggetti</t>
  </si>
  <si>
    <t>2.4.3.04.99</t>
  </si>
  <si>
    <t>Debiti per contributi agli investimenti a famiglie</t>
  </si>
  <si>
    <t>2.4.3.04.99.01</t>
  </si>
  <si>
    <t>Debiti per Contributi agli investimenti a Famiglie</t>
  </si>
  <si>
    <t>2.4.3.04.99.01.001</t>
  </si>
  <si>
    <t>Debiti per contributi agli investimenti a altre imprese</t>
  </si>
  <si>
    <t>2.4.3.04.99.02</t>
  </si>
  <si>
    <t>Debiti per Contributi agli investimenti a altre Imprese</t>
  </si>
  <si>
    <t>2.4.3.04.99.02.001</t>
  </si>
  <si>
    <t>Debiti per contributi agli investimentitrasferimenti a ISP</t>
  </si>
  <si>
    <t>2.4.3.04.99.03</t>
  </si>
  <si>
    <t xml:space="preserve">Debiti per Contributi agli investimenti a Istituzioni Sociali Private </t>
  </si>
  <si>
    <t>2.4.3.04.99.03.001</t>
  </si>
  <si>
    <t>Debiti per contributi agli investimenti alla UE</t>
  </si>
  <si>
    <t>2.4.3.04.99.04</t>
  </si>
  <si>
    <t>Debiti per Contributi agli investimenti all'Unione Europea</t>
  </si>
  <si>
    <t>2.4.3.04.99.04.001</t>
  </si>
  <si>
    <t>Debiti per contributi agli investimenti al Resto del Mondo</t>
  </si>
  <si>
    <t>2.4.3.04.99.05</t>
  </si>
  <si>
    <t>Debiti per Contributi agli investimenti al Resto del Mondo</t>
  </si>
  <si>
    <t>2.4.3.04.99.05.001</t>
  </si>
  <si>
    <t>Debiti per trasferimenti in conto capitale</t>
  </si>
  <si>
    <t>2.4.3.05</t>
  </si>
  <si>
    <t>Debiti per trasferimenti in conto capitale per assunzione di debiti di amministrazioni pubbliche</t>
  </si>
  <si>
    <t>2.4.3.05.01</t>
  </si>
  <si>
    <t>Debiti per trasferimenti in conto capitale per assunzione di debiti di amministrazioni centrali</t>
  </si>
  <si>
    <t>2.4.3.05.01.01</t>
  </si>
  <si>
    <t>Debiti per Altri trasferimenti in conto capitale per assunzione di debiti di Ministeri</t>
  </si>
  <si>
    <t>2.4.3.05.01.01.001</t>
  </si>
  <si>
    <t>4.4.1.0.0</t>
  </si>
  <si>
    <t>Debiti per Altri trasferimenti in conto capitale per assunzione di debiti di Presidenza del Consiglio dei Ministri</t>
  </si>
  <si>
    <t>2.4.3.05.01.01.003</t>
  </si>
  <si>
    <t>Debiti per Altri trasferimenti in conto capitale per assunzione di debiti di Organi Costituzionali e di rilievo costituzionale</t>
  </si>
  <si>
    <t>2.4.3.05.01.01.004</t>
  </si>
  <si>
    <t>Debiti per Altri trasferimenti in conto capitale per assunzione di debiti di Agenzie Fiscali</t>
  </si>
  <si>
    <t>2.4.3.05.01.01.005</t>
  </si>
  <si>
    <t>Debiti per Altri trasferimenti in conto capitale per assunzione di debiti di enti di regolazione dell'attività economica</t>
  </si>
  <si>
    <t>2.4.3.05.01.01.006</t>
  </si>
  <si>
    <t>Debiti per Altri trasferimenti in conto capitale per assunzione di debiti di Gruppo Equitalia</t>
  </si>
  <si>
    <t>2.4.3.05.01.01.007</t>
  </si>
  <si>
    <t>Debiti per Altri trasferimenti in conto capitale per assunzione di debiti di Anas S.p.A.</t>
  </si>
  <si>
    <t>2.4.3.05.01.01.008</t>
  </si>
  <si>
    <t>Debiti per Altri trasferimenti in conto capitale per assunzione di debiti di altri enti centrali produttori di servizi economici</t>
  </si>
  <si>
    <t>2.4.3.05.01.01.009</t>
  </si>
  <si>
    <t>Debiti per Altri trasferimenti in conto capitale per assunzione di debiti di autorità amministrative indipendenti</t>
  </si>
  <si>
    <t>2.4.3.05.01.01.010</t>
  </si>
  <si>
    <t>Debiti per Altri trasferimenti in conto capitale per assunzione di debiti di enti centrali a struttura associativa</t>
  </si>
  <si>
    <t>2.4.3.05.01.01.011</t>
  </si>
  <si>
    <t>Debiti per Altri trasferimenti in conto capitale per assunzione di debiti di enti centrali produttori di servizi assistenziali, ricreativi e culturali</t>
  </si>
  <si>
    <t>2.4.3.05.01.01.012</t>
  </si>
  <si>
    <t>Debiti per Altri trasferimenti in conto capitale per assunzione di debiti di enti e istituzioni centrali di ricerca e Istituti e stazioni sperimentali per la ricerca</t>
  </si>
  <si>
    <t>2.4.3.05.01.01.013</t>
  </si>
  <si>
    <t>Debiti per Altri trasferimenti in conto capitale per assunzione di debiti di altre Amministrazioni Centrali n.a.c.</t>
  </si>
  <si>
    <t>2.4.3.05.01.01.999</t>
  </si>
  <si>
    <t>Debiti per trasferimenti in conto capitale per assunzione di debiti di amministrazioni locali</t>
  </si>
  <si>
    <t>2.4.3.05.01.02</t>
  </si>
  <si>
    <t>Debiti per Altri trasferimenti in conto capitale per assunzione di debiti di Regioni e province autonome</t>
  </si>
  <si>
    <t>2.4.3.05.01.02.001</t>
  </si>
  <si>
    <t>Debiti per Altri trasferimenti in conto capitale per assunzione di debiti di Province</t>
  </si>
  <si>
    <t>2.4.3.05.01.02.002</t>
  </si>
  <si>
    <t>Debiti per Altri trasferimenti in conto capitale per assunzione di debiti di Comuni</t>
  </si>
  <si>
    <t>2.4.3.05.01.02.003</t>
  </si>
  <si>
    <t>Debiti per Altri trasferimenti in conto capitale per assunzione di debiti di Città metropolitane e Roma capitale</t>
  </si>
  <si>
    <t>2.4.3.05.01.02.004</t>
  </si>
  <si>
    <t>Debiti per Altri trasferimenti in conto capitale per assunzione di debiti di Unioni di Comuni</t>
  </si>
  <si>
    <t>2.4.3.05.01.02.005</t>
  </si>
  <si>
    <t>Debiti per Altri trasferimenti in conto capitale per assunzione di debiti di Comunità Montane</t>
  </si>
  <si>
    <t>2.4.3.05.01.02.006</t>
  </si>
  <si>
    <t>Debiti per Altri trasferimenti in conto capitale per assunzione di debiti di Camere di Commercio</t>
  </si>
  <si>
    <t>2.4.3.05.01.02.007</t>
  </si>
  <si>
    <t>Debiti per Altri trasferimenti in conto capitale per assunzione di debiti di Università</t>
  </si>
  <si>
    <t>2.4.3.05.01.02.008</t>
  </si>
  <si>
    <t>Debiti per Altri trasferimenti in conto capitale per assunzione di debiti di Parchi nazionali e consorzi ed enti autonomi gestori di parchi e aree naturali protette</t>
  </si>
  <si>
    <t>2.4.3.05.01.02.009</t>
  </si>
  <si>
    <t>Debiti per Altri trasferimenti in conto capitale per assunzione di debiti di Autorità Portuali</t>
  </si>
  <si>
    <t>2.4.3.05.01.02.010</t>
  </si>
  <si>
    <t xml:space="preserve">Debiti per Altri trasferimenti in conto capitale per assunzione di debiti di Aziende sanitarie locali </t>
  </si>
  <si>
    <t>2.4.3.05.01.02.011</t>
  </si>
  <si>
    <t>Debiti per Altri trasferimenti in conto capitale per assunzione di debiti di Aziende ospedaliere e Aziende ospedaliere universitarie integrate con il SSN</t>
  </si>
  <si>
    <t>2.4.3.05.01.02.012</t>
  </si>
  <si>
    <t>Debiti per Altri trasferimenti in conto capitale per assunzione di debiti di Policlinici</t>
  </si>
  <si>
    <t>2.4.3.05.01.02.013</t>
  </si>
  <si>
    <t>Debiti per Altri trasferimenti in conto capitale per assunzione di debiti di Istituti di ricovero e cura a carattere scientifico pubblici</t>
  </si>
  <si>
    <t>2.4.3.05.01.02.014</t>
  </si>
  <si>
    <t>Debiti per Altri trasferimenti in conto capitale per assunzione di debiti di altre Amministrazioni Locali produttrici di servizi sanitari</t>
  </si>
  <si>
    <t>2.4.3.05.01.02.015</t>
  </si>
  <si>
    <t>Debiti per Altri trasferimenti in conto capitale per assunzione di debiti di Agenzie regionali per le erogazioni in agricoltura</t>
  </si>
  <si>
    <t>2.4.3.05.01.02.016</t>
  </si>
  <si>
    <t>Debiti per Altri trasferimenti in conto capitale per assunzione di debiti di altri enti e agenzie regionali e sub regionali</t>
  </si>
  <si>
    <t>2.4.3.05.01.02.017</t>
  </si>
  <si>
    <t>Debiti per Altri trasferimenti in conto capitale per assunzione di debiti di Consorzi di enti locali</t>
  </si>
  <si>
    <t>2.4.3.05.01.02.018</t>
  </si>
  <si>
    <t>Debiti per Altri trasferimenti in conto capitale per assunzione di debiti di Fondazioni e istituzioni liriche locali e a Teatri stabili di iniziativa pubblica</t>
  </si>
  <si>
    <t>2.4.3.05.01.02.019</t>
  </si>
  <si>
    <t>Debiti per Altri trasferimenti in conto capitale per assunzione di debiti di altre Amministrazioni Locali n.a.c.</t>
  </si>
  <si>
    <t>2.4.3.05.01.02.999</t>
  </si>
  <si>
    <t>Debiti per trasferimenti in conto capitale per assunzione di debiti di enti di previdenza</t>
  </si>
  <si>
    <t>2.4.3.05.01.03</t>
  </si>
  <si>
    <t>Debiti per Altri trasferimenti in conto capitale per assunzione di debiti di INPS</t>
  </si>
  <si>
    <t>2.4.3.05.01.03.001</t>
  </si>
  <si>
    <t>Debiti per Altri trasferimenti in conto capitale per assunzione di debiti di INAIL</t>
  </si>
  <si>
    <t>2.4.3.05.01.03.002</t>
  </si>
  <si>
    <t>Debiti per Altri trasferimenti in conto capitale per assunzione di debiti di altri Enti di Previdenza n.a.c.</t>
  </si>
  <si>
    <t>2.4.3.05.01.03.999</t>
  </si>
  <si>
    <t>Debiti per trasferimenti in conto capitale a unità locali dell'amministrazione</t>
  </si>
  <si>
    <t>2.4.3.05.01.04</t>
  </si>
  <si>
    <t>Debiti per Altri trasferimenti in conto capitale per assunzione di debiti di organismi interni e/o unità locali della amministrazione</t>
  </si>
  <si>
    <t>2.4.3.05.01.04.001</t>
  </si>
  <si>
    <t>Debiti per trasferimenti in conto capitale per assunzione di debiti di imprese controllate</t>
  </si>
  <si>
    <t>2.4.3.05.02</t>
  </si>
  <si>
    <t>Debiti per trasferimenti in conto capitale  per assunzione di debiti di imprese controllate</t>
  </si>
  <si>
    <t>2.4.3.05.02.01</t>
  </si>
  <si>
    <t>Debiti per Altri trasferimenti in conto capitale per assunzione di debiti di imprese controllate</t>
  </si>
  <si>
    <t>2.4.3.05.02.01.001</t>
  </si>
  <si>
    <t>4.9.0.0.0</t>
  </si>
  <si>
    <t>Debiti per trasferimenti in conto capitale per assunzione di debiti di imprese partecipate</t>
  </si>
  <si>
    <t>2.4.3.05.03</t>
  </si>
  <si>
    <t>Debiti per trasferimenti in conto capitale  per assunzione di debiti di società  partecipate</t>
  </si>
  <si>
    <t>2.4.3.05.03.01</t>
  </si>
  <si>
    <t>Debiti per Altri trasferimenti in conto capitale per assunzione di debiti di altre imprese partecipate</t>
  </si>
  <si>
    <t>2.4.3.05.03.01.001</t>
  </si>
  <si>
    <t>Debiti per trasferimenti  in conto capitale per assunzione di debiti di altri soggetti</t>
  </si>
  <si>
    <t>2.4.3.05.04</t>
  </si>
  <si>
    <t>Debiti per trasferimenti in conto capitale per assunzione di debiti di  famiglie</t>
  </si>
  <si>
    <t>2.4.3.05.04.01</t>
  </si>
  <si>
    <t>Debiti per Altri trasferimenti in conto capitale per assunzione di debiti di Famiglie</t>
  </si>
  <si>
    <t>2.4.3.05.04.01.001</t>
  </si>
  <si>
    <t>Debiti per trasferimenti in conto capitale per assunzione di debiti di altre imprese</t>
  </si>
  <si>
    <t>2.4.3.05.04.02</t>
  </si>
  <si>
    <t>Debiti per Altri trasferimenti in conto capitale per assunzione di debiti di altre Imprese</t>
  </si>
  <si>
    <t>2.4.3.05.04.02.001</t>
  </si>
  <si>
    <t>Debiti per trasferimenti in conto capitale per assunzione di debiti di ISP</t>
  </si>
  <si>
    <t>2.4.3.05.04.03</t>
  </si>
  <si>
    <t xml:space="preserve">Debiti per Altri trasferimenti in conto capitale per assunzione di debiti di Istituzioni Sociali Private </t>
  </si>
  <si>
    <t>2.4.3.05.04.03.001</t>
  </si>
  <si>
    <t>Debiti per trasferimenti in conto capitale per assunzione di debiti della UE</t>
  </si>
  <si>
    <t>2.4.3.05.04.04</t>
  </si>
  <si>
    <t>Debiti per Altri trasferimenti in conto capitale per assunzione di debiti dell'Unione Europea</t>
  </si>
  <si>
    <t>2.4.3.05.04.04.001</t>
  </si>
  <si>
    <t>Debiti per trasferimenti in conto capitale per assunzione di debiti del Resto del Mondo</t>
  </si>
  <si>
    <t>2.4.3.05.04.05</t>
  </si>
  <si>
    <t>Debiti per Altri trasferimenti in conto capitale per assunzione di debiti del Resto del Mondo</t>
  </si>
  <si>
    <t>2.4.3.05.04.05.001</t>
  </si>
  <si>
    <t xml:space="preserve">Debiti per trasferimenti in conto capitale per escussione di garanzie in favore di amministrazioni pubbliche  </t>
  </si>
  <si>
    <t>2.4.3.05.09</t>
  </si>
  <si>
    <t>Debiti per trasferimenti in conto capitale verso Amministrazioni Centrali per escussione di garanzie</t>
  </si>
  <si>
    <t>2.4.3.05.09.01</t>
  </si>
  <si>
    <t>Debiti per Altri trasferimenti in conto capitale verso Ministeri per escussione di garanzie</t>
  </si>
  <si>
    <t>2.4.3.05.09.01.001</t>
  </si>
  <si>
    <t>Debiti per Altri trasferimenti in conto capitale verso Presidenza del Consiglio dei Ministri per escussione di garanzie</t>
  </si>
  <si>
    <t>2.4.3.05.09.01.003</t>
  </si>
  <si>
    <t>Debiti per Altri trasferimenti in conto capitale verso Organi Costituzionali e di rilievo costituzionale per escussione di garanzie</t>
  </si>
  <si>
    <t>2.4.3.05.09.01.004</t>
  </si>
  <si>
    <t>Debiti per Altri trasferimenti in conto capitale verso Agenzie Fiscali per escussione di garanzie</t>
  </si>
  <si>
    <t>2.4.3.05.09.01.005</t>
  </si>
  <si>
    <t>Debiti per Altri trasferimenti in conto capitale verso enti di regolazione dell'attività economica per escussione di garanzie</t>
  </si>
  <si>
    <t>2.4.3.05.09.01.006</t>
  </si>
  <si>
    <t>Debiti per Altri trasferimenti in conto capitale verso Gruppo Equitalia per escussione di garanzie</t>
  </si>
  <si>
    <t>2.4.3.05.09.01.007</t>
  </si>
  <si>
    <t>Debiti per Altri trasferimenti in conto capitale verso Anas S.p.A. per escussione di garanzie</t>
  </si>
  <si>
    <t>2.4.3.05.09.01.008</t>
  </si>
  <si>
    <t>Debiti per Altri trasferimenti in conto capitale verso altri enti centrali produttori di servizi economici per escussione di garanzie</t>
  </si>
  <si>
    <t>2.4.3.05.09.01.009</t>
  </si>
  <si>
    <t>Debiti per Altri trasferimenti in conto capitale verso autorità amministrative indipendenti per escussione di garanzie</t>
  </si>
  <si>
    <t>2.4.3.05.09.01.010</t>
  </si>
  <si>
    <t>Debiti per Altri trasferimenti in conto capitale verso enti centrali a struttura associativa per escussione di garanzie</t>
  </si>
  <si>
    <t>2.4.3.05.09.01.011</t>
  </si>
  <si>
    <t>Debiti per Altri trasferimenti in conto capitale verso enti centrali produttori di servizi assistenziali, ricreativi e culturali per escussione di garanzie</t>
  </si>
  <si>
    <t>2.4.3.05.09.01.012</t>
  </si>
  <si>
    <t>Debiti per Altri trasferimenti in conto capitale verso enti e istituzioni centrali di ricerca e Istituti e stazioni sperimentali per la ricerca per escussione di garanzie</t>
  </si>
  <si>
    <t>2.4.3.05.09.01.013</t>
  </si>
  <si>
    <t>Debiti per Altri trasferimenti in conto capitale verso altre Amministrazioni Centrali n.a.c. per escussione di garanzie</t>
  </si>
  <si>
    <t>2.4.3.05.09.01.999</t>
  </si>
  <si>
    <t>Debiti per trasferimenti in conto capitale verso Amministrazioni Locali per escussione di garanzie</t>
  </si>
  <si>
    <t>2.4.3.05.09.02</t>
  </si>
  <si>
    <t>Debiti per Altri trasferimenti in conto capitale verso Regioni e province autonome per escussione di garanzie</t>
  </si>
  <si>
    <t>2.4.3.05.09.02.001</t>
  </si>
  <si>
    <t>Debiti per Altri trasferimenti in conto capitale verso Province per escussione di garanzie</t>
  </si>
  <si>
    <t>2.4.3.05.09.02.002</t>
  </si>
  <si>
    <t>Debiti per Altri trasferimenti in conto capitale verso Comuni per escussione di garanzie</t>
  </si>
  <si>
    <t>2.4.3.05.09.02.003</t>
  </si>
  <si>
    <t>Debiti per Altri trasferimenti in conto capitale verso Città metropolitane e Roma capitale per escussione di garanzie</t>
  </si>
  <si>
    <t>2.4.3.05.09.02.004</t>
  </si>
  <si>
    <t>Debiti per Altri trasferimenti in conto capitale verso Unioni di Comuni per escussione di garanzie</t>
  </si>
  <si>
    <t>2.4.3.05.09.02.005</t>
  </si>
  <si>
    <t>Debiti per Altri trasferimenti in conto capitale verso Comunità Montane per escussione di garanzie</t>
  </si>
  <si>
    <t>2.4.3.05.09.02.006</t>
  </si>
  <si>
    <t>Debiti per Altri trasferimenti in conto capitale verso Camere di Commercio per escussione di garanzie</t>
  </si>
  <si>
    <t>2.4.3.05.09.02.007</t>
  </si>
  <si>
    <t>Debiti per Altri trasferimenti in conto capitale verso Università per escussione di garanzie</t>
  </si>
  <si>
    <t>2.4.3.05.09.02.008</t>
  </si>
  <si>
    <t>Debiti per Altri trasferimenti in conto capitale verso Parchi nazionali e consorzi ed enti autonomi gestori di parchi e aree naturali protette per escussione di garanzie</t>
  </si>
  <si>
    <t>2.4.3.05.09.02.009</t>
  </si>
  <si>
    <t>Debiti per Altri trasferimenti in conto capitale verso Autorità Portuali per escussione di garanzie</t>
  </si>
  <si>
    <t>2.4.3.05.09.02.010</t>
  </si>
  <si>
    <t>Debiti per Altri trasferimenti in conto capitale verso Aziende sanitarie locali  per escussione di garanzie</t>
  </si>
  <si>
    <t>2.4.3.05.09.02.011</t>
  </si>
  <si>
    <t>Debiti per Altri trasferimenti in conto capitale verso Aziende ospedaliere e Aziende ospedaliere universitarie integrate con il SSN per escussione di garanzie</t>
  </si>
  <si>
    <t>2.4.3.05.09.02.012</t>
  </si>
  <si>
    <t>Debiti per Altri trasferimenti in conto capitale verso Policlinici per escussione di garanzie</t>
  </si>
  <si>
    <t>2.4.3.05.09.02.013</t>
  </si>
  <si>
    <t>Debiti per Altri trasferimenti in conto capitale verso Istituti di ricovero e cura a carattere scientifico pubblici per escussione di garanzie</t>
  </si>
  <si>
    <t>2.4.3.05.09.02.014</t>
  </si>
  <si>
    <t>Debiti per Altri trasferimenti in conto capitale verso altre Amministrazioni Locali produttrici di servizi sanitari per escussione di garanzie</t>
  </si>
  <si>
    <t>2.4.3.05.09.02.015</t>
  </si>
  <si>
    <t>Debiti per Altri trasferimenti in conto capitale verso Agenzie regionali per le erogazioni in agricoltura per escussione di garanzie</t>
  </si>
  <si>
    <t>2.4.3.05.09.02.016</t>
  </si>
  <si>
    <t>Debiti per Altri trasferimenti in conto capitale verso altri enti e agenzie regionali e sub regionali per escussione di garanzie</t>
  </si>
  <si>
    <t>2.4.3.05.09.02.017</t>
  </si>
  <si>
    <t>Debiti per Altri trasferimenti in conto capitale verso Consorzi di enti locali per escussione di garanzie</t>
  </si>
  <si>
    <t>2.4.3.05.09.02.018</t>
  </si>
  <si>
    <t>Debiti per Altri trasferimenti in conto capitale verso Fondazioni e istituzioni liriche locali e a Teatri stabili di iniziativa pubblica per escussione di garanzie</t>
  </si>
  <si>
    <t>2.4.3.05.09.02.019</t>
  </si>
  <si>
    <t>Debiti per Altri trasferimenti in conto capitale verso altre Amministrazioni Locali n.a.c. per escussione di garanzie</t>
  </si>
  <si>
    <t>2.4.3.05.09.02.999</t>
  </si>
  <si>
    <t>Debiti per trasferimenti in conto capitale verso enti di previdenza per escussione di garanzie</t>
  </si>
  <si>
    <t>2.4.3.05.09.03</t>
  </si>
  <si>
    <t>Debiti per Altri trasferimenti in conto capitale verso INPS per escussione di garanzie</t>
  </si>
  <si>
    <t>2.4.3.05.09.03.001</t>
  </si>
  <si>
    <t>Debiti per Altri trasferimenti in conto capitale verso INAIL per escussione di garanzie</t>
  </si>
  <si>
    <t>2.4.3.05.09.03.002</t>
  </si>
  <si>
    <t>Debiti per Altri trasferimenti in conto capitale verso altri Enti di Previdenza n.a.c. per escussione di garanzie</t>
  </si>
  <si>
    <t>2.4.3.05.09.03.999</t>
  </si>
  <si>
    <t>Debiti per trasferimenti in conto capitale verso unità locali dell'amministrazione per escussione di garanzie</t>
  </si>
  <si>
    <t>2.4.3.05.09.04</t>
  </si>
  <si>
    <t>Debiti per Altri trasferimenti in conto capitale verso organismi interni e/o unità locali della amministrazione per escussione di garanzie</t>
  </si>
  <si>
    <t>2.4.3.05.09.04.001</t>
  </si>
  <si>
    <t>Debiti per trasferimenti in conto capitale per escussione di garanzie in favore di imprese controllate</t>
  </si>
  <si>
    <t>2.4.3.05.10</t>
  </si>
  <si>
    <t>Debiti per trasferimenti in conto capitale per escussione di garanzie senza rivalsa in favore di imprese controllate</t>
  </si>
  <si>
    <t>2.4.3.05.10.01</t>
  </si>
  <si>
    <t>Debiti per Altri trasferimenti in conto capitale verso imprese controllate per escussione di garanzie</t>
  </si>
  <si>
    <t>2.4.3.05.10.01.001</t>
  </si>
  <si>
    <t>Debiti per trasferimenti in conto capitale per escussione di garanzie in favore di imprese partecipate</t>
  </si>
  <si>
    <t>2.4.3.05.11</t>
  </si>
  <si>
    <t>Debiti per trasferimenti in conto capitale per escussione di garanzie senza rivalsa in favore di altre imprese partecipate</t>
  </si>
  <si>
    <t>2.4.3.05.11.01</t>
  </si>
  <si>
    <t>Debiti per Altri trasferimenti in conto capitale verso altre imprese partecipate per escussione di garanzie</t>
  </si>
  <si>
    <t>2.4.3.05.11.01.001</t>
  </si>
  <si>
    <t>Debiti per trasferimenti in conto capitale per escussione di garanzie in favore di altri soggetti</t>
  </si>
  <si>
    <t>2.4.3.05.12</t>
  </si>
  <si>
    <t>Debiti per trasferimenti in conto capitale per escussione di garanzie senza rivalsa in favore di famiglie</t>
  </si>
  <si>
    <t>2.4.3.05.12.01</t>
  </si>
  <si>
    <t>Debiti per Altri trasferimenti in conto capitale verso Famiglie per escussione di garanzie</t>
  </si>
  <si>
    <t>2.4.3.05.12.01.001</t>
  </si>
  <si>
    <t>Debiti per trasferimenti in conto capitale per escussione di garanzie senza rivalsa in favore di altre Imprese</t>
  </si>
  <si>
    <t>2.4.3.05.12.02</t>
  </si>
  <si>
    <t>Debiti per Altri trasferimenti in conto capitale verso altre Imprese per escussione di garanzie</t>
  </si>
  <si>
    <t>2.4.3.05.12.02.001</t>
  </si>
  <si>
    <t>Debiti per trasferimenti in conto capitale per escussione di garanzie senza rivalsa in favore di ISP</t>
  </si>
  <si>
    <t>2.4.3.05.12.03</t>
  </si>
  <si>
    <t>Debiti per Altri trasferimenti in conto capitale verso Istituzioni Sociali Private  per escussione di garanzie</t>
  </si>
  <si>
    <t>2.4.3.05.12.03.001</t>
  </si>
  <si>
    <t>Debiti per trasferimenti in conto capitale per escussione di garanzie senza rivalsa in favore di Unione Europea</t>
  </si>
  <si>
    <t>2.4.3.05.12.04</t>
  </si>
  <si>
    <t>Debiti per Altri trasferimenti in conto capitale verso Unione Europea per escussione di garanzie</t>
  </si>
  <si>
    <t>2.4.3.05.12.04.001</t>
  </si>
  <si>
    <t>Debiti per trasferimenti in conto capitale per escussione di garanzie senza rivalsa in favore di Resto del Mondo</t>
  </si>
  <si>
    <t>2.4.3.05.12.05</t>
  </si>
  <si>
    <t>Debiti per Altri trasferimenti in conto capitale verso Resto del Mondo per escussione di garanzie</t>
  </si>
  <si>
    <t>2.4.3.05.12.05.001</t>
  </si>
  <si>
    <t xml:space="preserve">Debiti per trasferimenti in conto capitale erogati a titolo di ripiano disavanzi pregressi ad amministrazioni pubbliche  </t>
  </si>
  <si>
    <t>2.4.3.05.13</t>
  </si>
  <si>
    <t>Debiti per trasferimenti in conto capitale erogati a titolo di ripiano disavanzi pregressi a Amministrazioni Centrali</t>
  </si>
  <si>
    <t>2.4.3.05.13.01</t>
  </si>
  <si>
    <t>Debiti per Trasferimenti in conto capitale erogati a titolo di ripiano disavanzi pregressi a Ministeri</t>
  </si>
  <si>
    <t>2.4.3.05.13.01.001</t>
  </si>
  <si>
    <t>Debiti per Trasferimenti in conto capitale erogati a titolo di ripiano disavanzi pregressi a Presidenza del Consiglio dei Ministri</t>
  </si>
  <si>
    <t>2.4.3.05.13.01.003</t>
  </si>
  <si>
    <t>Debiti per Trasferimenti in conto capitale erogati a titolo di ripiano disavanzi pregressi a Organi Costituzionali e di rilievo costituzionale</t>
  </si>
  <si>
    <t>2.4.3.05.13.01.004</t>
  </si>
  <si>
    <t>Debiti per Trasferimenti in conto capitale erogati a titolo di ripiano disavanzi pregressi a Agenzie Fiscali</t>
  </si>
  <si>
    <t>2.4.3.05.13.01.005</t>
  </si>
  <si>
    <t>Debiti per Trasferimenti in conto capitale erogati a titolo di ripiano disavanzi pregressi a enti di regolazione dell'attività economica</t>
  </si>
  <si>
    <t>2.4.3.05.13.01.006</t>
  </si>
  <si>
    <t>Debiti per Trasferimenti in conto capitale erogati a titolo di ripiano disavanzi pregressi a Gruppo Equitalia</t>
  </si>
  <si>
    <t>2.4.3.05.13.01.007</t>
  </si>
  <si>
    <t>Debiti per Trasferimenti in conto capitale erogati a titolo di ripiano disavanzi pregressi a Anas S.p.A.</t>
  </si>
  <si>
    <t>2.4.3.05.13.01.008</t>
  </si>
  <si>
    <t>Debiti per Trasferimenti in conto capitale erogati a titolo di ripiano disavanzi pregressi a altri enti centrali produttori di servizi economici</t>
  </si>
  <si>
    <t>2.4.3.05.13.01.009</t>
  </si>
  <si>
    <t>Debiti per Trasferimenti in conto capitale erogati a titolo di ripiano disavanzi pregressi a autorità amministrative indipendenti</t>
  </si>
  <si>
    <t>2.4.3.05.13.01.010</t>
  </si>
  <si>
    <t>Debiti per Trasferimenti in conto capitale erogati a titolo di ripiano disavanzi pregressi a enti centrali a struttura associativa</t>
  </si>
  <si>
    <t>2.4.3.05.13.01.011</t>
  </si>
  <si>
    <t>Debiti per Trasferimenti in conto capitale erogati a titolo di ripiano disavanzi pregressi a enti centrali produttori di servizi assistenziali, ricreativi e culturali</t>
  </si>
  <si>
    <t>2.4.3.05.13.01.012</t>
  </si>
  <si>
    <t>Debiti per Trasferimenti in conto capitale erogati a titolo di ripiano disavanzi pregressi a enti e istituzioni centrali di ricerca e Istituti e stazioni sperimentali per la ricerca</t>
  </si>
  <si>
    <t>2.4.3.05.13.01.013</t>
  </si>
  <si>
    <t>Debiti per Trasferimenti in conto capitale erogati a titolo di ripiano disavanzi pregressi a altre Amministrazioni Centrali n.a.c.</t>
  </si>
  <si>
    <t>2.4.3.05.13.01.999</t>
  </si>
  <si>
    <t>Debiti per trasferimenti in conto capitale erogati a titolo di ripiano disavanzi pregressi a Amministrazioni locali</t>
  </si>
  <si>
    <t>2.4.3.05.13.02</t>
  </si>
  <si>
    <t>Debiti per Trasferimenti in conto capitale erogati a titolo di ripiano disavanzi pregressi a Regioni e province autonome</t>
  </si>
  <si>
    <t>2.4.3.05.13.02.001</t>
  </si>
  <si>
    <t>Debiti per Trasferimenti in conto capitale erogati a titolo di ripiano disavanzi pregressi a Province</t>
  </si>
  <si>
    <t>2.4.3.05.13.02.002</t>
  </si>
  <si>
    <t>Debiti per Trasferimenti in conto capitale erogati a titolo di ripiano disavanzi pregressi a Comuni</t>
  </si>
  <si>
    <t>2.4.3.05.13.02.003</t>
  </si>
  <si>
    <t>Debiti per Trasferimenti in conto capitale erogati a titolo di ripiano disavanzi pregressi a Città metropolitane e Roma capitale</t>
  </si>
  <si>
    <t>2.4.3.05.13.02.004</t>
  </si>
  <si>
    <t>Debiti per Trasferimenti in conto capitale erogati a titolo di ripiano disavanzi pregressi a Unioni di Comuni</t>
  </si>
  <si>
    <t>2.4.3.05.13.02.005</t>
  </si>
  <si>
    <t>Debiti per Trasferimenti in conto capitale erogati a titolo di ripiano disavanzi pregressi a Comunità Montane</t>
  </si>
  <si>
    <t>2.4.3.05.13.02.006</t>
  </si>
  <si>
    <t>Debiti per Trasferimenti in conto capitale erogati a titolo di ripiano disavanzi pregressi a Camere di Commercio</t>
  </si>
  <si>
    <t>2.4.3.05.13.02.007</t>
  </si>
  <si>
    <t>Debiti per Trasferimenti in conto capitale erogati a titolo di ripiano disavanzi pregressi a Università</t>
  </si>
  <si>
    <t>2.4.3.05.13.02.008</t>
  </si>
  <si>
    <t>Debiti per Trasferimenti in conto capitale erogati a titolo di ripiano disavanzi pregressi a Parchi nazionali e consorzi ed enti autonomi gestori di parchi e aree naturali protette</t>
  </si>
  <si>
    <t>2.4.3.05.13.02.009</t>
  </si>
  <si>
    <t>Debiti per Trasferimenti in conto capitale erogati a titolo di ripiano disavanzi pregressi a Autorità Portuali</t>
  </si>
  <si>
    <t>2.4.3.05.13.02.010</t>
  </si>
  <si>
    <t xml:space="preserve">Debiti per Trasferimenti in conto capitale erogati a titolo di ripiano disavanzi pregressi a Aziende sanitarie locali </t>
  </si>
  <si>
    <t>2.4.3.05.13.02.011</t>
  </si>
  <si>
    <t>Debiti per Trasferimenti in conto capitale erogati a titolo di ripiano disavanzi pregressi a Aziende ospedaliere e Aziende ospedaliere universitarie integrate con il SSN</t>
  </si>
  <si>
    <t>2.4.3.05.13.02.012</t>
  </si>
  <si>
    <t>Debiti per Trasferimenti in conto capitale erogati a titolo di ripiano disavanzi pregressi a Policlinici</t>
  </si>
  <si>
    <t>2.4.3.05.13.02.013</t>
  </si>
  <si>
    <t>Debiti per Trasferimenti in conto capitale erogati a titolo di ripiano disavanzi pregressi a Istituti di ricovero e cura a carattere scientifico pubblici</t>
  </si>
  <si>
    <t>2.4.3.05.13.02.014</t>
  </si>
  <si>
    <t>Debiti per Trasferimenti in conto capitale erogati a titolo di ripiano disavanzi pregressi a altre Amministrazioni Locali produttrici di servizi sanitari</t>
  </si>
  <si>
    <t>2.4.3.05.13.02.015</t>
  </si>
  <si>
    <t>Debiti per Trasferimenti in conto capitale erogati a titolo di ripiano disavanzi pregressi a Agenzie regionali per le erogazioni in agricoltura</t>
  </si>
  <si>
    <t>2.4.3.05.13.02.016</t>
  </si>
  <si>
    <t>Debiti per Trasferimenti in conto capitale erogati a titolo di ripiano disavanzi pregressi a altri enti e agenzie regionali e sub regionali</t>
  </si>
  <si>
    <t>2.4.3.05.13.02.017</t>
  </si>
  <si>
    <t>Debiti per Trasferimenti in conto capitale erogati a titolo di ripiano disavanzi pregressi a Consorzi di enti locali</t>
  </si>
  <si>
    <t>2.4.3.05.13.02.018</t>
  </si>
  <si>
    <t>Debiti per Trasferimenti in conto capitale erogati a titolo di ripiano disavanzi pregressi a Fondazioni e istituzioni liriche locali e a Teatri stabili di iniziativa pubblica</t>
  </si>
  <si>
    <t>2.4.3.05.13.02.019</t>
  </si>
  <si>
    <t>Debiti per Trasferimenti in conto capitale erogati a titolo di ripiano disavanzi pregressi a altre Amministrazioni Locali n.a.c.</t>
  </si>
  <si>
    <t>2.4.3.05.13.02.999</t>
  </si>
  <si>
    <t>Debiti per trasferimenti in conto capitale erogati a titolo di ripiano disavanzi pregressi a Enti di previdenza</t>
  </si>
  <si>
    <t>2.4.3.05.13.03</t>
  </si>
  <si>
    <t>Debiti per Trasferimenti in conto capitale erogati a titolo di ripiano disavanzi pregressi a INPS</t>
  </si>
  <si>
    <t>2.4.3.05.13.03.001</t>
  </si>
  <si>
    <t>Debiti per Trasferimenti in conto capitale erogati a titolo di ripiano disavanzi pregressi a INAIL</t>
  </si>
  <si>
    <t>2.4.3.05.13.03.002</t>
  </si>
  <si>
    <t>Debiti per Trasferimenti in conto capitale erogati a titolo di ripiano disavanzi pregressi a altri Enti di Previdenza n.a.c.</t>
  </si>
  <si>
    <t>2.4.3.05.13.03.999</t>
  </si>
  <si>
    <t>Debiti per trasferimenti in conto capitale erogati a titolo di ripiano disavanzi pregressi a unità locali dell'amministrazione</t>
  </si>
  <si>
    <t>2.4.3.05.13.99</t>
  </si>
  <si>
    <t>Debiti per Trasferimenti in conto capitale erogati a titolo di ripiano disavanzi pregressi a organismi interni e/o unità locali della amministrazione</t>
  </si>
  <si>
    <t>2.4.3.05.13.99.001</t>
  </si>
  <si>
    <t>Debiti per trasferimenti in conto capitale erogati a titolo di ripiano disavanzi pregressi a imprese controllate</t>
  </si>
  <si>
    <t>2.4.3.05.14</t>
  </si>
  <si>
    <t>Debiti per trasferimenti in conto capitale erogati a titolo di ripiano disavanzi pregressi  a imprese controllate</t>
  </si>
  <si>
    <t>2.4.3.05.14.01</t>
  </si>
  <si>
    <t>Debiti per Trasferimenti in conto capitale erogati a titolo di ripiano disavanzi pregressi a imprese controllate</t>
  </si>
  <si>
    <t>2.4.3.05.14.01.001</t>
  </si>
  <si>
    <t>Debiti per trasferimenti in conto capitale erogati a titolo di ripiano disavanzi pregressi a imprese partecipate</t>
  </si>
  <si>
    <t>2.4.3.05.15</t>
  </si>
  <si>
    <t>Debiti per trasferimenti in conto capitale erogati a titolo di ripiano disavanzi pregressi  a società  partecipate</t>
  </si>
  <si>
    <t>2.4.3.05.15.01</t>
  </si>
  <si>
    <t>Debiti per Trasferimenti in conto capitale erogati a titolo di ripiano disavanzi pregressi a altre imprese partecipate</t>
  </si>
  <si>
    <t>2.4.3.05.15.01.001</t>
  </si>
  <si>
    <t>Debiti per trasferimenti in conto capitale erogati a titolo di ripiano disavanzi pregressi a altri soggetti</t>
  </si>
  <si>
    <t>2.4.3.05.16</t>
  </si>
  <si>
    <t>Debiti per trasferimenti in conto capitale erogati a titolo di ripiano disavanzi pregressi a  famiglie</t>
  </si>
  <si>
    <t>2.4.3.05.16.01</t>
  </si>
  <si>
    <t>Debiti per Trasferimenti in conto capitale erogati a titolo di ripiano disavanzi pregressi a Famiglie</t>
  </si>
  <si>
    <t>2.4.3.05.16.01.001</t>
  </si>
  <si>
    <t>Debiti per Trasferimenti in conto capitale erogati a titolo di ripiano disavanzi pregressi a altre Imprese</t>
  </si>
  <si>
    <t>2.4.3.05.16.02</t>
  </si>
  <si>
    <t>2.4.3.05.16.02.001</t>
  </si>
  <si>
    <t>Debiti per trasferimenti in conto capitale erogati a titolo di ripiano disavanzi pregressi a ISP</t>
  </si>
  <si>
    <t>2.4.3.05.16.03</t>
  </si>
  <si>
    <t xml:space="preserve">Debiti per Trasferimenti in conto capitale erogati a titolo di ripiano disavanzi pregressi a Istituzioni Sociali Private </t>
  </si>
  <si>
    <t>2.4.3.05.16.03.001</t>
  </si>
  <si>
    <t>Debiti per trasferimenti in conto capitale erogati a titolo di ripiano disavanzi pregressi alla UE</t>
  </si>
  <si>
    <t>2.4.3.05.16.04</t>
  </si>
  <si>
    <t>Debiti per Trasferimenti in conto capitale erogati a titolo di ripiano disavanzi pregressi all'Unione Europea</t>
  </si>
  <si>
    <t>2.4.3.05.16.04.001</t>
  </si>
  <si>
    <t>Debiti per trasferimenti in conto capitale erogati a titolo di ripiano disavanzi pregressi al Resto del Mondo</t>
  </si>
  <si>
    <t>2.4.3.05.16.05</t>
  </si>
  <si>
    <t>Debiti per Trasferimenti in conto capitale erogati a titolo di ripiano disavanzi pregressi al Resto del Mondo</t>
  </si>
  <si>
    <t>2.4.3.05.16.05.001</t>
  </si>
  <si>
    <t xml:space="preserve">Debiti per altri trasferimenti in conto capitale ad amministrazioni pubbliche  </t>
  </si>
  <si>
    <t>2.4.3.05.17</t>
  </si>
  <si>
    <t>Debiti per altri trasferimenti in conto capitale a Amministrazioni Centrali</t>
  </si>
  <si>
    <t>2.4.3.05.17.01</t>
  </si>
  <si>
    <t>Debiti per Altri trasferimenti in conto capitale n.a.c. a Ministeri</t>
  </si>
  <si>
    <t>2.4.3.05.17.01.001</t>
  </si>
  <si>
    <t>Debiti per Altri trasferimenti in conto capitale n.a.c. a Presidenza del Consiglio dei Ministri</t>
  </si>
  <si>
    <t>2.4.3.05.17.01.003</t>
  </si>
  <si>
    <t>Debiti per Altri trasferimenti in conto capitale n.a.c. a Organi Costituzionali e di rilievo costituzionale</t>
  </si>
  <si>
    <t>2.4.3.05.17.01.004</t>
  </si>
  <si>
    <t>Debiti per Altri trasferimenti in conto capitale n.a.c. a Agenzie Fiscali</t>
  </si>
  <si>
    <t>2.4.3.05.17.01.005</t>
  </si>
  <si>
    <t>Debiti per Altri trasferimenti in conto capitale n.a.c. a enti di regolazione dell'attività economica</t>
  </si>
  <si>
    <t>2.4.3.05.17.01.006</t>
  </si>
  <si>
    <t>Debiti per Altri trasferimenti in conto capitale n.a.c. a Gruppo Equitalia</t>
  </si>
  <si>
    <t>2.4.3.05.17.01.007</t>
  </si>
  <si>
    <t>Debiti per Altri trasferimenti in conto capitale n.a.c. a Anas S.p.A.</t>
  </si>
  <si>
    <t>2.4.3.05.17.01.008</t>
  </si>
  <si>
    <t>Debiti per Altri trasferimenti in conto capitale n.a.c. a altri enti centrali produttori di servizi economici</t>
  </si>
  <si>
    <t>2.4.3.05.17.01.009</t>
  </si>
  <si>
    <t>Debiti per Altri trasferimenti in conto capitale n.a.c. a autorità amministrative indipendenti</t>
  </si>
  <si>
    <t>2.4.3.05.17.01.010</t>
  </si>
  <si>
    <t>Debiti per Altri trasferimenti in conto capitale n.a.c. a enti centrali a struttura associativa</t>
  </si>
  <si>
    <t>2.4.3.05.17.01.011</t>
  </si>
  <si>
    <t>Debiti per Altri trasferimenti in conto capitale n.a.c. a enti centrali produttori di servizi assistenziali, ricreativi e culturali</t>
  </si>
  <si>
    <t>2.4.3.05.17.01.012</t>
  </si>
  <si>
    <t>Debiti per Altri trasferimenti in conto capitale n.a.c. a enti e istituzioni centrali di ricerca e Istituti e stazioni sperimentali per la ricerca</t>
  </si>
  <si>
    <t>2.4.3.05.17.01.013</t>
  </si>
  <si>
    <t>Debiti per Altri trasferimenti in conto capitale n.a.c. a altre Amministrazioni Centrali n.a.c.</t>
  </si>
  <si>
    <t>2.4.3.05.17.01.999</t>
  </si>
  <si>
    <t>Debiti per altri trasferimenti in conto capitale a Amministrazioni locali</t>
  </si>
  <si>
    <t>2.4.3.05.17.02</t>
  </si>
  <si>
    <t>Debiti per Altri trasferimenti in conto capitale n.a.c. a Regioni e province autonome</t>
  </si>
  <si>
    <t>2.4.3.05.17.02.001</t>
  </si>
  <si>
    <t>Debiti per Altri trasferimenti in conto capitale n.a.c. a Province</t>
  </si>
  <si>
    <t>2.4.3.05.17.02.002</t>
  </si>
  <si>
    <t>Debiti per Altri trasferimenti in conto capitale n.a.c. a Comuni</t>
  </si>
  <si>
    <t>2.4.3.05.17.02.003</t>
  </si>
  <si>
    <t>Debiti per Altri trasferimenti in conto capitale n.a.c. a Città metropolitane e Roma capitale</t>
  </si>
  <si>
    <t>2.4.3.05.17.02.004</t>
  </si>
  <si>
    <t>Debiti per Altri trasferimenti in conto capitale n.a.c. a Unioni di Comuni</t>
  </si>
  <si>
    <t>2.4.3.05.17.02.005</t>
  </si>
  <si>
    <t>Debiti per Altri trasferimenti in conto capitale n.a.c. a Comunità Montane</t>
  </si>
  <si>
    <t>2.4.3.05.17.02.006</t>
  </si>
  <si>
    <t>Debiti per Altri trasferimenti in conto capitale n.a.c. a Camere di Commercio</t>
  </si>
  <si>
    <t>2.4.3.05.17.02.007</t>
  </si>
  <si>
    <t>Debiti per Altri trasferimenti in conto capitale n.a.c. a Università</t>
  </si>
  <si>
    <t>2.4.3.05.17.02.008</t>
  </si>
  <si>
    <t>Debiti per Altri trasferimenti in conto capitale n.a.c. a Parchi nazionali e consorzi ed enti autonomi gestori di parchi e aree naturali protette</t>
  </si>
  <si>
    <t>2.4.3.05.17.02.009</t>
  </si>
  <si>
    <t>Debiti per Altri trasferimenti in conto capitale n.a.c. a Autorità Portuali</t>
  </si>
  <si>
    <t>2.4.3.05.17.02.010</t>
  </si>
  <si>
    <t xml:space="preserve">Debiti per Altri trasferimenti in conto capitale n.a.c. a Aziende sanitarie locali </t>
  </si>
  <si>
    <t>2.4.3.05.17.02.011</t>
  </si>
  <si>
    <t>Debiti per Altri trasferimenti in conto capitale n.a.c. a Aziende ospedaliere e Aziende ospedaliere universitarie integrate con il SSN</t>
  </si>
  <si>
    <t>2.4.3.05.17.02.012</t>
  </si>
  <si>
    <t>Debiti per Altri trasferimenti in conto capitale n.a.c. a Policlinici</t>
  </si>
  <si>
    <t>2.4.3.05.17.02.013</t>
  </si>
  <si>
    <t>Debiti per Altri trasferimenti in conto capitale n.a.c. a Istituti di ricovero e cura a carattere scientifico pubblici</t>
  </si>
  <si>
    <t>2.4.3.05.17.02.014</t>
  </si>
  <si>
    <t>Debiti per Altri trasferimenti in conto capitale n.a.c. a altre Amministrazioni Locali produttrici di servizi sanitari</t>
  </si>
  <si>
    <t>2.4.3.05.17.02.015</t>
  </si>
  <si>
    <t>Debiti per Altri trasferimenti in conto capitale n.a.c. a Agenzie regionali per le erogazioni in agricoltura</t>
  </si>
  <si>
    <t>2.4.3.05.17.02.016</t>
  </si>
  <si>
    <t>Debiti per Altri trasferimenti in conto capitale n.a.c. a altri enti e agenzie regionali e sub regionali</t>
  </si>
  <si>
    <t>2.4.3.05.17.02.017</t>
  </si>
  <si>
    <t>Debiti per Altri trasferimenti in conto capitale n.a.c. a Consorzi di enti locali</t>
  </si>
  <si>
    <t>2.4.3.05.17.02.018</t>
  </si>
  <si>
    <t>Debiti per Altri trasferimenti in conto capitale n.a.c. a Fondazioni e istituzioni liriche locali e a Teatri stabili di iniziativa pubblica</t>
  </si>
  <si>
    <t>2.4.3.05.17.02.019</t>
  </si>
  <si>
    <t>Debiti per Altri trasferimenti in conto capitale n.a.c. a Aziende sanitarie locali  a titolo di ripiano perdite pregresse del SSR</t>
  </si>
  <si>
    <t>2.4.3.05.17.02.024</t>
  </si>
  <si>
    <t>Debiti per Altri trasferimenti in conto capitale n.a.c. a Aziende ospedaliere e Aziende ospedaliere universitarie integrate con il SSN a titolo di ripiano perdite pregresse del SSR</t>
  </si>
  <si>
    <t>2.4.3.05.17.02.029</t>
  </si>
  <si>
    <t>Debiti per Altri trasferimenti in conto capitale n.a.c. a Istituti di ricovero e cura a carattere scientifico pubblici a titolo di ripiano perdite pregresse del SSR</t>
  </si>
  <si>
    <t>2.4.3.05.17.02.037</t>
  </si>
  <si>
    <t>Debiti per Altri trasferimenti in conto capitale n.a.c. a altre Amministrazioni Locali n.a.c.</t>
  </si>
  <si>
    <t>2.4.3.05.17.02.999</t>
  </si>
  <si>
    <t>Debiti per altri trasferimenti in conto capitale a Enti di previdenza</t>
  </si>
  <si>
    <t>2.4.3.05.17.03</t>
  </si>
  <si>
    <t>Debiti per Altri trasferimenti in conto capitale n.a.c. a INPS</t>
  </si>
  <si>
    <t>2.4.3.05.17.03.001</t>
  </si>
  <si>
    <t>Debiti per Altri trasferimenti in conto capitale n.a.c. a INAIL</t>
  </si>
  <si>
    <t>2.4.3.05.17.03.002</t>
  </si>
  <si>
    <t>Debiti per Altri trasferimenti in conto capitale n.a.c. a altri Enti di Previdenza n.a.c.</t>
  </si>
  <si>
    <t>2.4.3.05.17.03.999</t>
  </si>
  <si>
    <t>Debiti per altri trasferimenti in conto capitale a unità locali dell'amministrazione</t>
  </si>
  <si>
    <t>2.4.3.05.17.99</t>
  </si>
  <si>
    <t>Debiti per Altri trasferimenti in conto capitale n.a.c. a organismi interni e/o unità locali della amministrazione</t>
  </si>
  <si>
    <t>2.4.3.05.17.99.001</t>
  </si>
  <si>
    <t>Debiti per altri trasferimenti in conto capitale a imprese controllate</t>
  </si>
  <si>
    <t>2.4.3.05.18</t>
  </si>
  <si>
    <t>Debiti per altri trasferimenti in conto capitale  a imprese controllate</t>
  </si>
  <si>
    <t>2.4.3.05.18.01</t>
  </si>
  <si>
    <t>Debiti per Altri trasferimenti in conto capitale n.a.c. a imprese controllate</t>
  </si>
  <si>
    <t>2.4.3.05.18.01.001</t>
  </si>
  <si>
    <t>Debiti per altri trasferimenti in conto capitale a altre imprese partecipate</t>
  </si>
  <si>
    <t>2.4.3.05.19</t>
  </si>
  <si>
    <t>2.4.3.05.19.01</t>
  </si>
  <si>
    <t>Debiti per Altri trasferimenti in conto capitale n.a.c. a altre imprese partecipate</t>
  </si>
  <si>
    <t>2.4.3.05.19.01.001</t>
  </si>
  <si>
    <t>Debiti per altri trasferimenti in conto capitale a altri soggetti</t>
  </si>
  <si>
    <t>2.4.3.05.20</t>
  </si>
  <si>
    <t>Debiti per altri trasferimenti in conto capitale a  famiglie</t>
  </si>
  <si>
    <t>2.4.3.05.20.01</t>
  </si>
  <si>
    <t>Debiti per Altri trasferimenti in conto capitale n.a.c. a Famiglie</t>
  </si>
  <si>
    <t>2.4.3.05.20.01.001</t>
  </si>
  <si>
    <t>Debiti per altri trasferimenti ad altre imprese</t>
  </si>
  <si>
    <t>2.4.3.05.20.02</t>
  </si>
  <si>
    <t>Debiti per Altri trasferimenti in conto capitale n.a.c. a altre Imprese</t>
  </si>
  <si>
    <t>2.4.3.05.20.02.001</t>
  </si>
  <si>
    <t>Debiti per trasferimenti in conto capitale a ISP</t>
  </si>
  <si>
    <t>2.4.3.05.20.03</t>
  </si>
  <si>
    <t xml:space="preserve">Debiti per Altri trasferimenti in conto capitale n.a.c. a Istituzioni Sociali Private </t>
  </si>
  <si>
    <t>2.4.3.05.20.03.001</t>
  </si>
  <si>
    <t>Debiti per altri trasferimenti in conto capitale alla UE</t>
  </si>
  <si>
    <t>2.4.3.05.20.04</t>
  </si>
  <si>
    <t>Debiti per Altri trasferimenti in conto capitale n.a.c. all'Unione Europea</t>
  </si>
  <si>
    <t>2.4.3.05.20.04.001</t>
  </si>
  <si>
    <t>Debiti per altri trasferimenti in conto capitale al Resto del Mondo</t>
  </si>
  <si>
    <t>2.4.3.05.20.05</t>
  </si>
  <si>
    <t>Debiti per Altri trasferimenti in conto capitale n.a.c. al Resto del Mondo</t>
  </si>
  <si>
    <t>2.4.3.05.20.05.001</t>
  </si>
  <si>
    <t>Acconti ricevuti</t>
  </si>
  <si>
    <t>2.4.4</t>
  </si>
  <si>
    <t>2.4.4.01</t>
  </si>
  <si>
    <t>2.4.4.01.01</t>
  </si>
  <si>
    <t>2.4.4.01.01.01</t>
  </si>
  <si>
    <t>2.4.4.01.01.01.001</t>
  </si>
  <si>
    <t>5.8.0.0.0</t>
  </si>
  <si>
    <t>Debiti tributari</t>
  </si>
  <si>
    <t>2.4.5</t>
  </si>
  <si>
    <t>Debiti per imposte di natura corrente a carico dell'ente</t>
  </si>
  <si>
    <t>2.4.5.01</t>
  </si>
  <si>
    <t>2.4.5.01.01</t>
  </si>
  <si>
    <t>2.4.5.01.01.01</t>
  </si>
  <si>
    <t>2.4.5.01.01.01.001</t>
  </si>
  <si>
    <t>2.4.5.01.02</t>
  </si>
  <si>
    <t>2.4.5.01.02.01</t>
  </si>
  <si>
    <t>2.4.5.01.02.01.001</t>
  </si>
  <si>
    <t>2.4.5.01.03</t>
  </si>
  <si>
    <t>2.4.5.01.03.01</t>
  </si>
  <si>
    <t>2.4.5.01.03.01.001</t>
  </si>
  <si>
    <t>2.4.5.01.04</t>
  </si>
  <si>
    <t>2.4.5.01.04.01</t>
  </si>
  <si>
    <t>2.4.5.01.04.01.001</t>
  </si>
  <si>
    <t>2.4.5.01.05</t>
  </si>
  <si>
    <t>2.4.5.01.05.01</t>
  </si>
  <si>
    <t>2.4.5.01.05.01.001</t>
  </si>
  <si>
    <t>2.4.5.01.06</t>
  </si>
  <si>
    <t>2.4.5.01.06.01</t>
  </si>
  <si>
    <t>2.4.5.01.06.01.001</t>
  </si>
  <si>
    <t>2.4.5.01.07</t>
  </si>
  <si>
    <t>2.4.5.01.07.01</t>
  </si>
  <si>
    <t>2.4.5.01.07.01.001</t>
  </si>
  <si>
    <t>2.4.5.01.08</t>
  </si>
  <si>
    <t>2.4.5.01.08.01</t>
  </si>
  <si>
    <t>2.4.5.01.08.01.001</t>
  </si>
  <si>
    <t>2.4.5.01.09</t>
  </si>
  <si>
    <t>2.4.5.01.09.01</t>
  </si>
  <si>
    <t>2.4.5.01.09.01.001</t>
  </si>
  <si>
    <r>
      <t xml:space="preserve">Imposte sul reddito delle </t>
    </r>
    <r>
      <rPr>
        <b/>
        <sz val="8"/>
        <rFont val="Arial"/>
        <family val="2"/>
      </rPr>
      <t>società (ex IRPEG)</t>
    </r>
  </si>
  <si>
    <t>2.4.5.01.10</t>
  </si>
  <si>
    <t>2.4.5.01.10.01</t>
  </si>
  <si>
    <t>2.4.5.01.10.01.001</t>
  </si>
  <si>
    <t>2.4.5.01.11</t>
  </si>
  <si>
    <t>2.4.5.01.11.01</t>
  </si>
  <si>
    <t>2.4.5.01.11.01.001</t>
  </si>
  <si>
    <t>2.4.5.01.12</t>
  </si>
  <si>
    <t>2.4.5.01.12.01</t>
  </si>
  <si>
    <t>2.4.5.01.12.01.001</t>
  </si>
  <si>
    <t>2.4.5.01.13</t>
  </si>
  <si>
    <t>2.4.5.01.13.01</t>
  </si>
  <si>
    <t>2.4.5.01.13.01.001</t>
  </si>
  <si>
    <t>2.4.5.01.14</t>
  </si>
  <si>
    <t>2.4.5.01.14.01</t>
  </si>
  <si>
    <t>2.4.5.01.14.01.001</t>
  </si>
  <si>
    <t>2.4.5.01.99</t>
  </si>
  <si>
    <t>2.4.5.01.99.01</t>
  </si>
  <si>
    <t>2.4.5.01.99.01.001</t>
  </si>
  <si>
    <t>Debiti per imposte in conto capitale</t>
  </si>
  <si>
    <t>2.4.5.02</t>
  </si>
  <si>
    <t>2.4.5.02.01</t>
  </si>
  <si>
    <t>2.4.5.02.01.01</t>
  </si>
  <si>
    <t>2.4.5.02.01.01.001</t>
  </si>
  <si>
    <t>2.4.5.02.99</t>
  </si>
  <si>
    <t>2.4.5.02.99.99</t>
  </si>
  <si>
    <t>2.4.5.02.99.99.999</t>
  </si>
  <si>
    <t>Debiti per rimborso di imposte</t>
  </si>
  <si>
    <t>2.4.5.03</t>
  </si>
  <si>
    <t>Debiti per rimborsi di imposte e tasse di natura corrente</t>
  </si>
  <si>
    <t>2.4.5.03.01</t>
  </si>
  <si>
    <t>2.4.5.03.01.01</t>
  </si>
  <si>
    <t>2.4.5.03.01.01.001</t>
  </si>
  <si>
    <t>Debiti per rimborsi di mposte in conto capitale</t>
  </si>
  <si>
    <t>2.4.5.03.02</t>
  </si>
  <si>
    <t>2.4.5.03.02.01</t>
  </si>
  <si>
    <t>2.4.5.03.02.01.001</t>
  </si>
  <si>
    <t>Debiti per imposte riscosse per conto terzi</t>
  </si>
  <si>
    <t>2.4.5.04</t>
  </si>
  <si>
    <t>Debiti per versamenti di imposte e tasse di natura corrente riscosse per conto di terzi</t>
  </si>
  <si>
    <t>2.4.5.04.01</t>
  </si>
  <si>
    <t>2.4.5.04.01.01</t>
  </si>
  <si>
    <t>Debiti per Versamenti di imposte e tasse di natura corrente riscosse per conto di terzi</t>
  </si>
  <si>
    <t>2.4.5.04.01.01.001</t>
  </si>
  <si>
    <t>Debiti per versamenti di imposte in conto capitale riscosse per conto di terzi</t>
  </si>
  <si>
    <t>2.4.5.04.02</t>
  </si>
  <si>
    <t>2.4.5.04.02.01</t>
  </si>
  <si>
    <t>Debiti per Versamenti di imposte in conto capitale riscosse per conto di terzi</t>
  </si>
  <si>
    <t>2.4.5.04.02.01.001</t>
  </si>
  <si>
    <t>Debiti tributari a titolo di sostituto di imposta</t>
  </si>
  <si>
    <t>2.4.5.05</t>
  </si>
  <si>
    <t>Debiti per ritenuta del 4% sui contributi pubblici</t>
  </si>
  <si>
    <t>2.4.5.05.01</t>
  </si>
  <si>
    <t>2.4.5.05.01.01</t>
  </si>
  <si>
    <t>2.4.5.05.01.01.001</t>
  </si>
  <si>
    <t>Ritenute erariali su redditi da lavoro dipendente per conto terzi</t>
  </si>
  <si>
    <t>2.4.5.05.02</t>
  </si>
  <si>
    <t>2.4.5.05.02.01</t>
  </si>
  <si>
    <t>2.4.5.05.02.01.001</t>
  </si>
  <si>
    <t>Ritenute erariali su redditi da lavoro autonomo per conto terzi</t>
  </si>
  <si>
    <t>2.4.5.05.03</t>
  </si>
  <si>
    <t>2.4.5.05.03.01</t>
  </si>
  <si>
    <t>2.4.5.05.03.01.001</t>
  </si>
  <si>
    <t>Scissione IVA (Split payment)</t>
  </si>
  <si>
    <t>2.4.5.05.04</t>
  </si>
  <si>
    <t>Scissione iva (split payment)</t>
  </si>
  <si>
    <t>2.4.5.05.04.01</t>
  </si>
  <si>
    <t xml:space="preserve">Debito per scissione IVA pagato contestualmente alla fattura            </t>
  </si>
  <si>
    <t>2.4.5.05.04.01.001</t>
  </si>
  <si>
    <t xml:space="preserve">Debito per scissione IVA da pagare mensilmente         </t>
  </si>
  <si>
    <t>2.4.5.05.04.01.002</t>
  </si>
  <si>
    <t>Debiti per ritenute erariali su prestazioni sociali</t>
  </si>
  <si>
    <t>2.4.5.05.05</t>
  </si>
  <si>
    <t>2.4.5.05.05.01</t>
  </si>
  <si>
    <t>2.4.5.05.05.01.001</t>
  </si>
  <si>
    <t>Debiti IVA</t>
  </si>
  <si>
    <t>2.4.5.06</t>
  </si>
  <si>
    <t>IVA a debito</t>
  </si>
  <si>
    <t>2.4.5.06.01</t>
  </si>
  <si>
    <t>2.4.5.06.01.01</t>
  </si>
  <si>
    <t>2.4.5.06.01.01.001</t>
  </si>
  <si>
    <t>IVA vendite in sospensione/differita</t>
  </si>
  <si>
    <t>2.4.5.06.02</t>
  </si>
  <si>
    <t>2.4.5.06.02.01</t>
  </si>
  <si>
    <t>2.4.5.06.02.01.001</t>
  </si>
  <si>
    <t>Erario c/IVA</t>
  </si>
  <si>
    <t>2.4.5.06.03</t>
  </si>
  <si>
    <t>2.4.5.06.03.01</t>
  </si>
  <si>
    <t>2.4.5.06.03.01.001</t>
  </si>
  <si>
    <t>Debiti previdenziali e assistenziali</t>
  </si>
  <si>
    <t>2.4.6</t>
  </si>
  <si>
    <r>
      <rPr>
        <b/>
        <sz val="9"/>
        <rFont val="Calibri"/>
        <family val="2"/>
      </rPr>
      <t>Debiti per contributi</t>
    </r>
  </si>
  <si>
    <t>2.4.6.01</t>
  </si>
  <si>
    <r>
      <rPr>
        <b/>
        <sz val="9"/>
        <rFont val="Calibri"/>
        <family val="2"/>
      </rPr>
      <t>Debiti per contributi obbligatori per il personale</t>
    </r>
  </si>
  <si>
    <t>2.4.6.01.01</t>
  </si>
  <si>
    <r>
      <rPr>
        <sz val="11"/>
        <rFont val="Calibri"/>
        <family val="2"/>
        <scheme val="minor"/>
      </rPr>
      <t>Debiti per contributi obbligatori per il personale</t>
    </r>
  </si>
  <si>
    <t>2.4.6.01.01.01</t>
  </si>
  <si>
    <r>
      <rPr>
        <sz val="8"/>
        <rFont val="Calibri"/>
        <family val="2"/>
      </rPr>
      <t>Debiti per contributi obbligatori per il personale</t>
    </r>
  </si>
  <si>
    <t>2.4.6.01.01.01.001</t>
  </si>
  <si>
    <r>
      <rPr>
        <b/>
        <sz val="9"/>
        <rFont val="Calibri"/>
        <family val="2"/>
      </rPr>
      <t xml:space="preserve">Debiti per contributi previdenza complementare </t>
    </r>
  </si>
  <si>
    <t>2.4.6.01.02</t>
  </si>
  <si>
    <r>
      <rPr>
        <sz val="11"/>
        <rFont val="Calibri"/>
        <family val="2"/>
        <scheme val="minor"/>
      </rPr>
      <t xml:space="preserve">Debiti per contributiprevidenza complementare </t>
    </r>
  </si>
  <si>
    <t>2.4.6.01.02.01</t>
  </si>
  <si>
    <r>
      <rPr>
        <sz val="8"/>
        <rFont val="Calibri"/>
        <family val="2"/>
      </rPr>
      <t xml:space="preserve">Debiti per contributi previdenza complementare </t>
    </r>
  </si>
  <si>
    <t>2.4.6.01.02.01.001</t>
  </si>
  <si>
    <r>
      <rPr>
        <b/>
        <sz val="9"/>
        <rFont val="Calibri"/>
        <family val="2"/>
      </rPr>
      <t>Debiti per contributi per indennità di fine rapporto</t>
    </r>
  </si>
  <si>
    <t>2.4.6.01.03</t>
  </si>
  <si>
    <r>
      <rPr>
        <sz val="11"/>
        <rFont val="Calibri"/>
        <family val="2"/>
        <scheme val="minor"/>
      </rPr>
      <t>Debiti per contributi per indennità di fine rapporto</t>
    </r>
  </si>
  <si>
    <t>2.4.6.01.03.01</t>
  </si>
  <si>
    <r>
      <rPr>
        <sz val="8"/>
        <rFont val="Calibri"/>
        <family val="2"/>
      </rPr>
      <t>Debiti per contributi per indennità di fine rapporto</t>
    </r>
  </si>
  <si>
    <t>2.4.6.01.03.01.001</t>
  </si>
  <si>
    <r>
      <t xml:space="preserve">Altri </t>
    </r>
    <r>
      <rPr>
        <b/>
        <sz val="9"/>
        <rFont val="Calibri"/>
        <family val="2"/>
      </rPr>
      <t>debiti per contributi sociali effettivi n.a.c.</t>
    </r>
  </si>
  <si>
    <t>2.4.6.01.99</t>
  </si>
  <si>
    <r>
      <t xml:space="preserve">Altri </t>
    </r>
    <r>
      <rPr>
        <sz val="11"/>
        <rFont val="Calibri"/>
        <family val="2"/>
        <scheme val="minor"/>
      </rPr>
      <t>debiti per contributi sociali effettivi n.a.c.</t>
    </r>
  </si>
  <si>
    <t>2.4.6.01.99.01</t>
  </si>
  <si>
    <r>
      <t xml:space="preserve">Altri </t>
    </r>
    <r>
      <rPr>
        <sz val="8"/>
        <rFont val="Calibri"/>
        <family val="2"/>
      </rPr>
      <t>debiti per contributi sociali effettivi n.a.c.</t>
    </r>
  </si>
  <si>
    <t>2.4.6.01.99.01.001</t>
  </si>
  <si>
    <t>Ritenute</t>
  </si>
  <si>
    <t>2.4.6.02</t>
  </si>
  <si>
    <t>Ritenute previdenziali e assistenziali su redditi da lavoro dipendente per conto terzi</t>
  </si>
  <si>
    <t>2.4.6.02.01</t>
  </si>
  <si>
    <t>2.4.6.02.01.01</t>
  </si>
  <si>
    <t>2.4.6.02.01.01.001</t>
  </si>
  <si>
    <t>Versamenti di ritenute previdenziali e assistenziali su Redditi da lavoro dipendente riscosse per conto terzi</t>
  </si>
  <si>
    <t>2.4.6.02.01.02</t>
  </si>
  <si>
    <t>2.4.6.02.01.02.001</t>
  </si>
  <si>
    <t>Versamenti di ritenute previdenziali e assistenziali su Redditi da lavoro autonomo per conto terzi</t>
  </si>
  <si>
    <t>2.4.6.02.01.03</t>
  </si>
  <si>
    <t>2.4.6.02.01.03.001</t>
  </si>
  <si>
    <t>Ritenute previdenziali e assistenziali su redditi da lavoro autonomo per conto terzi</t>
  </si>
  <si>
    <t>2.4.6.02.02</t>
  </si>
  <si>
    <t>2.4.6.02.02.01</t>
  </si>
  <si>
    <t>2.4.6.02.02.01.001</t>
  </si>
  <si>
    <t>Altri debiti</t>
  </si>
  <si>
    <t>2.4.7</t>
  </si>
  <si>
    <t>Debiti verso il personale dipendente</t>
  </si>
  <si>
    <t>2.4.7.01</t>
  </si>
  <si>
    <t>Debiti per arretrati per anni precedenti corrisposti al personale a tempo indeterminato</t>
  </si>
  <si>
    <t>2.4.7.01.01</t>
  </si>
  <si>
    <t>2.4.7.01.01.01</t>
  </si>
  <si>
    <t>2.4.7.01.01.01.001</t>
  </si>
  <si>
    <t>Debiti per stipendi al personale a tempo indeterminato</t>
  </si>
  <si>
    <t>2.4.7.01.02</t>
  </si>
  <si>
    <t>2.4.7.01.02.01</t>
  </si>
  <si>
    <t>2.4.7.01.02.01.001</t>
  </si>
  <si>
    <t>Debiti per straordinario da corrispondere al personale a tempo indeterminato</t>
  </si>
  <si>
    <t>2.4.7.01.03</t>
  </si>
  <si>
    <t>2.4.7.01.03.01</t>
  </si>
  <si>
    <t>2.4.7.01.03.01.001</t>
  </si>
  <si>
    <t>Debiti per compensi per la produttività e altre indennità per il personale non dirigente a tempo indeterminato</t>
  </si>
  <si>
    <t>2.4.7.01.04</t>
  </si>
  <si>
    <t>2.4.7.01.04.01</t>
  </si>
  <si>
    <t>2.4.7.01.04.01.001</t>
  </si>
  <si>
    <t>Debiti per arretrati per anni precedenti corrisposti al personale a tempo determinato</t>
  </si>
  <si>
    <t>2.4.7.01.05</t>
  </si>
  <si>
    <t>2.4.7.01.05.01</t>
  </si>
  <si>
    <t>2.4.7.01.05.01.001</t>
  </si>
  <si>
    <t>Debiti per stipendi al personale a tempo determinato</t>
  </si>
  <si>
    <t>2.4.7.01.06</t>
  </si>
  <si>
    <t>2.4.7.01.06.01</t>
  </si>
  <si>
    <t>2.4.7.01.06.01.001</t>
  </si>
  <si>
    <t>Debiti per straordinario da corrispondere al personale a tempo determinato</t>
  </si>
  <si>
    <t>2.4.7.01.07</t>
  </si>
  <si>
    <t>2.4.7.01.07.01</t>
  </si>
  <si>
    <t>2.4.7.01.07.01.001</t>
  </si>
  <si>
    <t>Debiti per compensi per la produttività e altre indennità per il personale non dirigente a tempo determinato</t>
  </si>
  <si>
    <t>2.4.7.01.08</t>
  </si>
  <si>
    <t>2.4.7.01.08.01</t>
  </si>
  <si>
    <t>2.4.7.01.08.01.001</t>
  </si>
  <si>
    <t>Debiti per assegni di ricerca</t>
  </si>
  <si>
    <t>2.4.7.01.09</t>
  </si>
  <si>
    <t>2.4.7.01.09.01</t>
  </si>
  <si>
    <t>2.4.7.01.09.01.001</t>
  </si>
  <si>
    <t>Debiti per assegni familiari</t>
  </si>
  <si>
    <t>2.4.7.01.10</t>
  </si>
  <si>
    <t>2.4.7.01.10.01</t>
  </si>
  <si>
    <t>2.4.7.01.10.01.001</t>
  </si>
  <si>
    <t>Debiti per equo indennizzo</t>
  </si>
  <si>
    <t>2.4.7.01.11</t>
  </si>
  <si>
    <t>2.4.7.01.11.01</t>
  </si>
  <si>
    <t>2.4.7.01.11.01.001</t>
  </si>
  <si>
    <t>Debiti per indennità di fine servizio erogata direttamente dal datore di lavoro</t>
  </si>
  <si>
    <t>2.4.7.01.12</t>
  </si>
  <si>
    <t>2.4.7.01.12.01</t>
  </si>
  <si>
    <t>2.4.7.01.12.01.001</t>
  </si>
  <si>
    <r>
      <t xml:space="preserve">Altri contributi </t>
    </r>
    <r>
      <rPr>
        <b/>
        <sz val="8"/>
        <rFont val="Arial"/>
        <family val="2"/>
      </rPr>
      <t>erogati direttamente al proprio personale</t>
    </r>
  </si>
  <si>
    <t>2.4.7.01.13</t>
  </si>
  <si>
    <t>Altri contributi erogati direttamente al proprio personale</t>
  </si>
  <si>
    <t>2.4.7.01.13.01</t>
  </si>
  <si>
    <t>Altri contributierogati direttamente al proprio personale</t>
  </si>
  <si>
    <t>2.4.7.01.13.01.001</t>
  </si>
  <si>
    <t>Rimborso per viaggio e trasloco</t>
  </si>
  <si>
    <t>2.4.7.01.14</t>
  </si>
  <si>
    <t>2.4.7.01.14.01</t>
  </si>
  <si>
    <t>2.4.7.01.14.01.001</t>
  </si>
  <si>
    <t>2.4.7.01.15</t>
  </si>
  <si>
    <t>2.4.7.01.15.01</t>
  </si>
  <si>
    <t>2.4.7.01.15.01.001</t>
  </si>
  <si>
    <t>Debiti per Contributi per asili nido e strutture sportive, ricreative o di vacanza messe a disposizione dei lavoratori dipendenti e delle loro famiglie</t>
  </si>
  <si>
    <t>2.4.7.01.16</t>
  </si>
  <si>
    <t>2.4.7.01.16.01</t>
  </si>
  <si>
    <t>2.4.7.01.16.01.001</t>
  </si>
  <si>
    <t>Altri debiti verso il personale dipendente</t>
  </si>
  <si>
    <t>2.4.7.01.99</t>
  </si>
  <si>
    <t>2.4.7.01.99.99</t>
  </si>
  <si>
    <t>2.4.7.01.99.99.999</t>
  </si>
  <si>
    <t>Debiti verso organi istituzionali dell'ente</t>
  </si>
  <si>
    <t>2.4.7.02</t>
  </si>
  <si>
    <t>Debiti per erogazione indennità agli organi istituzionali dell'amministrazione</t>
  </si>
  <si>
    <t>2.4.7.02.01</t>
  </si>
  <si>
    <t>2.4.7.02.01.01</t>
  </si>
  <si>
    <t>2.4.7.02.01.01.001</t>
  </si>
  <si>
    <t>Debiti per erogazione rimborsi agli organi istituzionali dell'amministrazione</t>
  </si>
  <si>
    <t>2.4.7.02.02</t>
  </si>
  <si>
    <t>2.4.7.02.02.01</t>
  </si>
  <si>
    <t>2.4.7.02.02.01.001</t>
  </si>
  <si>
    <t>Debiti verso creditori diversi</t>
  </si>
  <si>
    <t>2.4.7.03</t>
  </si>
  <si>
    <t>Debiti verso organi e incarichi istituzionali dell'amministrazione</t>
  </si>
  <si>
    <t>2.4.7.03.01</t>
  </si>
  <si>
    <t>2.4.7.03.01.01</t>
  </si>
  <si>
    <t>2.4.7.03.01.01.001</t>
  </si>
  <si>
    <t>Debiti verso creditori diversi per servizi amministrativi</t>
  </si>
  <si>
    <t>2.4.7.03.02</t>
  </si>
  <si>
    <t>2.4.7.03.02.01</t>
  </si>
  <si>
    <t>2.4.7.03.02.01.001</t>
  </si>
  <si>
    <t>Debiti verso creditori diversi per servizi finanziari</t>
  </si>
  <si>
    <t>2.4.7.03.03</t>
  </si>
  <si>
    <t>2.4.7.03.03.01</t>
  </si>
  <si>
    <t>2.4.7.03.03.01.001</t>
  </si>
  <si>
    <t>Debiti verso creditori diversi per altri servizi</t>
  </si>
  <si>
    <t>2.4.7.03.04</t>
  </si>
  <si>
    <t>2.4.7.03.04.01</t>
  </si>
  <si>
    <t>2.4.7.03.04.01.001</t>
  </si>
  <si>
    <t>Altri debiti diversi</t>
  </si>
  <si>
    <t>2.4.7.04</t>
  </si>
  <si>
    <t>Rimborsi in conto capitale di somme non dovute o incassate in eccesso</t>
  </si>
  <si>
    <t>2.4.7.04.01</t>
  </si>
  <si>
    <t>Rimborsi in conto capitale a Amministrazioni pubbliche di somme non dovute o incassate in eccesso</t>
  </si>
  <si>
    <t>2.4.7.04.01.01</t>
  </si>
  <si>
    <t>2.4.7.04.01.01.001</t>
  </si>
  <si>
    <t>2.4.7.04.01.01.002</t>
  </si>
  <si>
    <t>2.4.7.04.01.01.003</t>
  </si>
  <si>
    <t>Rimborsi in conto capitale a imprese di somme non dovute o incassate in eccesso</t>
  </si>
  <si>
    <t>2.4.7.04.01.02</t>
  </si>
  <si>
    <t>2.4.7.04.01.02.001</t>
  </si>
  <si>
    <t>Rimborsi in conto capitale a altri soggetti di somme non dovute o incassate in eccesso</t>
  </si>
  <si>
    <t>2.4.7.04.01.03</t>
  </si>
  <si>
    <t>2.4.7.04.01.03.001</t>
  </si>
  <si>
    <t>2.4.7.04.01.03.002</t>
  </si>
  <si>
    <t>Rimborsi in conto capitale a Ue e Resto del Mondo</t>
  </si>
  <si>
    <t>2.4.7.04.01.03.003</t>
  </si>
  <si>
    <r>
      <t xml:space="preserve">Debiti per trasferimenti a famiglie per Borse di studio, </t>
    </r>
    <r>
      <rPr>
        <b/>
        <sz val="8"/>
        <rFont val="Arial"/>
        <family val="2"/>
      </rPr>
      <t>dottorati di ricerca e contratti di formazione specialistica area medica</t>
    </r>
  </si>
  <si>
    <t>2.4.7.04.02</t>
  </si>
  <si>
    <t>Debiti verso borsisti, dottorandi di ricerca e specializzandi area medica</t>
  </si>
  <si>
    <t>2.4.7.04.02.01</t>
  </si>
  <si>
    <t>Debiti per borse di studio</t>
  </si>
  <si>
    <t>2.4.7.04.02.01.001</t>
  </si>
  <si>
    <t>Debiti per contratti di formazione specialistica area medica</t>
  </si>
  <si>
    <t>2.4.7.04.02.01.002</t>
  </si>
  <si>
    <t>Debiti per tirocini formativi curriculari</t>
  </si>
  <si>
    <t>2.4.7.04.02.01.003</t>
  </si>
  <si>
    <t xml:space="preserve">Debiti verso collaboratori occasionali, continuativi ed altre forme di collaborazione </t>
  </si>
  <si>
    <t>2.4.7.04.03</t>
  </si>
  <si>
    <t>2.4.7.04.03.01</t>
  </si>
  <si>
    <t>2.4.7.04.03.01.001</t>
  </si>
  <si>
    <t>Debiti per tirocini formativi extracurriculari</t>
  </si>
  <si>
    <t>2.4.7.04.03.01.002</t>
  </si>
  <si>
    <t>Debiti verso terzi per costi di personale comandato</t>
  </si>
  <si>
    <t>2.4.7.04.04</t>
  </si>
  <si>
    <t>2.4.7.04.04.01</t>
  </si>
  <si>
    <t>2.4.7.04.04.01.001</t>
  </si>
  <si>
    <t>Debiti per servitù passive e diritti di godimento a favore di terzi</t>
  </si>
  <si>
    <t>2.4.7.04.05</t>
  </si>
  <si>
    <t>2.4.7.04.05.01</t>
  </si>
  <si>
    <t>2.4.7.04.05.01.001</t>
  </si>
  <si>
    <t>Debiti per sanzioni</t>
  </si>
  <si>
    <t>2.4.7.04.06</t>
  </si>
  <si>
    <t>2.4.7.04.06.01</t>
  </si>
  <si>
    <t>2.4.7.04.06.01.001</t>
  </si>
  <si>
    <t>Rimborsi di parte corrente di somme non dovute o incassate in eccesso</t>
  </si>
  <si>
    <t>2.4.7.04.07</t>
  </si>
  <si>
    <t>Rimborsi di parte corrente a Amministrazioni pubbliche di somme non dovute o incassate in eccesso</t>
  </si>
  <si>
    <t>2.4.7.04.07.01</t>
  </si>
  <si>
    <t>Rimborsi di parte corrente ad Amministrazioni Centrali di somme non dovute o incassate in eccesso</t>
  </si>
  <si>
    <t>2.4.7.04.07.01.001</t>
  </si>
  <si>
    <t>Rimborsi di parte corrente ad Amministrazioni Locali di somme non dovute o incassate in eccesso</t>
  </si>
  <si>
    <t>2.4.7.04.07.01.002</t>
  </si>
  <si>
    <t>Rimborsi di parte corrente a Enti Previdenziali di somme non dovute o incassate in eccesso</t>
  </si>
  <si>
    <t>2.4.7.04.07.01.003</t>
  </si>
  <si>
    <t>Rimborsi di parte corrente a imprese di somme non dovute o incassate in eccesso</t>
  </si>
  <si>
    <t>2.4.7.04.07.02</t>
  </si>
  <si>
    <t>Rimborsi di parte corrente a Imprese di somme non dovute o incassate in eccesso</t>
  </si>
  <si>
    <t>2.4.7.04.07.02.001</t>
  </si>
  <si>
    <t>Rimborsi di parte corrente a altri soggetti di somme non dovute o incassate in eccesso</t>
  </si>
  <si>
    <t>2.4.7.04.07.03</t>
  </si>
  <si>
    <t>Rimborsi di parte corrente a Famiglie di somme non dovute o incassate in eccesso</t>
  </si>
  <si>
    <t>2.4.7.04.07.03.001</t>
  </si>
  <si>
    <t>Rimborsi di parte corrente a Istituzioni Sociali Private di somme non dovute o incassate in eccesso</t>
  </si>
  <si>
    <t>2.4.7.04.07.03.002</t>
  </si>
  <si>
    <t>Rimborsi di parte corrente a UE e Resto del Mondo</t>
  </si>
  <si>
    <t>2.4.7.04.07.03.003</t>
  </si>
  <si>
    <t>Debiti verso terzi per loro redditi di capitale</t>
  </si>
  <si>
    <t>2.4.7.04.08</t>
  </si>
  <si>
    <t>2.4.7.04.08.01</t>
  </si>
  <si>
    <t>2.4.7.04.08.01.001</t>
  </si>
  <si>
    <t>Debiti per risarcimenti danni</t>
  </si>
  <si>
    <t>2.4.7.04.09</t>
  </si>
  <si>
    <t>2.4.7.04.09.01</t>
  </si>
  <si>
    <t>2.4.7.04.09.01.001</t>
  </si>
  <si>
    <t>Debiti per indennizzi</t>
  </si>
  <si>
    <t>2.4.7.04.10</t>
  </si>
  <si>
    <t>2.4.7.04.10.01</t>
  </si>
  <si>
    <t>2.4.7.04.10.01.001</t>
  </si>
  <si>
    <t>Debiti da oneri per il personale in quiescenza</t>
  </si>
  <si>
    <t>2.4.7.04.11</t>
  </si>
  <si>
    <r>
      <t>Debiti da oneri per il personale in quiescenza</t>
    </r>
    <r>
      <rPr>
        <strike/>
        <sz val="11"/>
        <rFont val="Calibri"/>
        <family val="2"/>
        <scheme val="minor"/>
      </rPr>
      <t>:</t>
    </r>
  </si>
  <si>
    <t>2.4.7.04.11.01</t>
  </si>
  <si>
    <r>
      <t>Debiti da oneri per il personale in quiescenza</t>
    </r>
    <r>
      <rPr>
        <strike/>
        <sz val="8"/>
        <rFont val="Arial"/>
        <family val="2"/>
      </rPr>
      <t xml:space="preserve">: </t>
    </r>
  </si>
  <si>
    <t>2.4.7.04.11.01.001</t>
  </si>
  <si>
    <r>
      <t>Debiti per arretrati per oneri per il personale in quiescenza</t>
    </r>
    <r>
      <rPr>
        <b/>
        <strike/>
        <sz val="8"/>
        <rFont val="Arial"/>
        <family val="2"/>
      </rPr>
      <t xml:space="preserve">: </t>
    </r>
  </si>
  <si>
    <t>2.4.7.04.12</t>
  </si>
  <si>
    <r>
      <t>Debiti per arretrati per oneri per il personale in quiescenza</t>
    </r>
    <r>
      <rPr>
        <strike/>
        <sz val="11"/>
        <rFont val="Calibri"/>
        <family val="2"/>
        <scheme val="minor"/>
      </rPr>
      <t xml:space="preserve">: </t>
    </r>
  </si>
  <si>
    <t>2.4.7.04.12.01</t>
  </si>
  <si>
    <r>
      <t>Debiti per arretrati per oneri per il personale in quiescenza</t>
    </r>
    <r>
      <rPr>
        <strike/>
        <sz val="8"/>
        <rFont val="Arial"/>
        <family val="2"/>
      </rPr>
      <t>:</t>
    </r>
  </si>
  <si>
    <t>2.4.7.04.12.01.001</t>
  </si>
  <si>
    <t>Altre ritenute diverse dalle ritenute erariali e previdenziali</t>
  </si>
  <si>
    <t>2.4.7.04.13</t>
  </si>
  <si>
    <t>2.4.7.04.13.01</t>
  </si>
  <si>
    <t>2.4.7.04.13.01.001</t>
  </si>
  <si>
    <t>2.4.7.04.14</t>
  </si>
  <si>
    <t>2.4.7.04.14.01</t>
  </si>
  <si>
    <t>2.4.7.04.14.01.001</t>
  </si>
  <si>
    <t>Debiti per altre ritenute diverse dalle ritenute erariali e previdenziali</t>
  </si>
  <si>
    <t>2.4.7.04.15</t>
  </si>
  <si>
    <t>2.4.7.04.15.01</t>
  </si>
  <si>
    <t>2.4.7.04.15.01.001</t>
  </si>
  <si>
    <t>Debiti per derivati da ammortamento</t>
  </si>
  <si>
    <t>2.4.7.04.16</t>
  </si>
  <si>
    <t>2.4.7.04.16.01</t>
  </si>
  <si>
    <t>Flussi periodici da erogare per derivati da ammortamento</t>
  </si>
  <si>
    <t>2.4.7.04.16.01.001</t>
  </si>
  <si>
    <t>Spese derivanti dalla estinzione anticipata di derivati da ammortamento</t>
  </si>
  <si>
    <t>2.4.7.04.16.01.002</t>
  </si>
  <si>
    <t>Altri debiti n.a.c.</t>
  </si>
  <si>
    <t>2.4.7.04.99</t>
  </si>
  <si>
    <t>2.4.7.04.99.99</t>
  </si>
  <si>
    <t>2.4.7.04.99.99.999</t>
  </si>
  <si>
    <t>Fatture da ricevere</t>
  </si>
  <si>
    <t>2.4.8</t>
  </si>
  <si>
    <t>2.4.8.01</t>
  </si>
  <si>
    <t>2.4.8.01.01</t>
  </si>
  <si>
    <t>2.4.8.01.01.01</t>
  </si>
  <si>
    <t>2.4.8.01.01.01.001</t>
  </si>
  <si>
    <t>Ratei e risconti e contributi agli investimenti</t>
  </si>
  <si>
    <t>Ratei passivi</t>
  </si>
  <si>
    <t>Ratei di debito su costi del personale</t>
  </si>
  <si>
    <t>2.5.1.01.01.01</t>
  </si>
  <si>
    <t>2.5.1.01.01.01.001</t>
  </si>
  <si>
    <t>5.11.1.0.0</t>
  </si>
  <si>
    <t>Ratei di debito su acquisti di servizi ed utilizzo di beni di terzi</t>
  </si>
  <si>
    <t>2.5.1.02</t>
  </si>
  <si>
    <t>2.5.1.02.01</t>
  </si>
  <si>
    <t>2.5.1.02.01.01</t>
  </si>
  <si>
    <t>2.5.1.02.01.01.001</t>
  </si>
  <si>
    <t>Ratei di debito su altri costi</t>
  </si>
  <si>
    <t>2.5.1.03</t>
  </si>
  <si>
    <t>2.5.1.03.01</t>
  </si>
  <si>
    <t>2.5.1.03.01.01</t>
  </si>
  <si>
    <t>2.5.1.03.01.01.001</t>
  </si>
  <si>
    <t>Risconti passivi</t>
  </si>
  <si>
    <t>2.5.2</t>
  </si>
  <si>
    <t>Concessioni pluriennali</t>
  </si>
  <si>
    <t>2.5.2.01</t>
  </si>
  <si>
    <t>2.5.2.01.01</t>
  </si>
  <si>
    <t>2.5.2.01.01.01</t>
  </si>
  <si>
    <t>2.5.2.01.01.01.001</t>
  </si>
  <si>
    <t>5.11.3.0.0</t>
  </si>
  <si>
    <t>Risconti per progetti in corso</t>
  </si>
  <si>
    <t>2.5.2.02</t>
  </si>
  <si>
    <t>2.5.2.02.01</t>
  </si>
  <si>
    <t>2.5.2.02.01.01</t>
  </si>
  <si>
    <t>2.5.2.02.01.01.001</t>
  </si>
  <si>
    <t>4.16.1.0.0</t>
  </si>
  <si>
    <t>Altri risconti passivi</t>
  </si>
  <si>
    <t>2.5.2.09</t>
  </si>
  <si>
    <t>2.5.2.09.01</t>
  </si>
  <si>
    <t>2.5.2.09.01.01</t>
  </si>
  <si>
    <t>2.5.2.09.01.01.001</t>
  </si>
  <si>
    <t>5.11.2.0.0</t>
  </si>
  <si>
    <t>2.5.3</t>
  </si>
  <si>
    <t>2.5.3.01</t>
  </si>
  <si>
    <t>2.5.3.01.01</t>
  </si>
  <si>
    <t>Contributi agli investimenti da Amministrazioni CENTRALI</t>
  </si>
  <si>
    <t>2.5.3.01.01.01</t>
  </si>
  <si>
    <t>2.5.3.01.01.01.001</t>
  </si>
  <si>
    <t>2.5.3.01.01.01.002</t>
  </si>
  <si>
    <t>2.5.3.01.01.01.003</t>
  </si>
  <si>
    <t>2.5.3.01.01.01.004</t>
  </si>
  <si>
    <t>2.5.3.01.01.01.005</t>
  </si>
  <si>
    <t>2.5.3.01.01.01.006</t>
  </si>
  <si>
    <t>2.5.3.01.01.01.007</t>
  </si>
  <si>
    <t>2.5.3.01.01.01.008</t>
  </si>
  <si>
    <t>2.5.3.01.01.01.009</t>
  </si>
  <si>
    <t>2.5.3.01.01.01.010</t>
  </si>
  <si>
    <t>2.5.3.01.01.01.011</t>
  </si>
  <si>
    <t>2.5.3.01.01.01.012</t>
  </si>
  <si>
    <t>2.5.3.01.01.01.013</t>
  </si>
  <si>
    <t>2.5.3.01.01.01.999</t>
  </si>
  <si>
    <t>Contributi agli investimenti da Amministrazioni LOCALI</t>
  </si>
  <si>
    <t>2.5.3.01.01.02</t>
  </si>
  <si>
    <t>2.5.3.01.01.02.001</t>
  </si>
  <si>
    <t>2.5.3.01.01.02.002</t>
  </si>
  <si>
    <t>2.5.3.01.01.02.003</t>
  </si>
  <si>
    <t>2.5.3.01.01.02.004</t>
  </si>
  <si>
    <t>2.5.3.01.01.02.005</t>
  </si>
  <si>
    <t>2.5.3.01.01.02.006</t>
  </si>
  <si>
    <t>2.5.3.01.01.02.007</t>
  </si>
  <si>
    <t>2.5.3.01.01.02.008</t>
  </si>
  <si>
    <t>2.5.3.01.01.02.009</t>
  </si>
  <si>
    <t>2.5.3.01.01.02.010</t>
  </si>
  <si>
    <t>2.5.3.01.01.02.011</t>
  </si>
  <si>
    <t>2.5.3.01.01.02.012</t>
  </si>
  <si>
    <t>2.5.3.01.01.02.013</t>
  </si>
  <si>
    <t>2.5.3.01.01.02.014</t>
  </si>
  <si>
    <t>2.5.3.01.01.02.015</t>
  </si>
  <si>
    <t>2.5.3.01.01.02.016</t>
  </si>
  <si>
    <t>2.5.3.01.01.02.017</t>
  </si>
  <si>
    <t>2.5.3.01.01.02.018</t>
  </si>
  <si>
    <t>2.5.3.01.01.02.019</t>
  </si>
  <si>
    <t>2.5.3.01.01.02.999</t>
  </si>
  <si>
    <t>Contributi agli investimenti da ENTI DI PREVIDENZA</t>
  </si>
  <si>
    <t>2.5.3.01.01.03</t>
  </si>
  <si>
    <t>2.5.3.01.01.03.001</t>
  </si>
  <si>
    <t>2.5.3.01.01.03.002</t>
  </si>
  <si>
    <t>2.5.3.01.01.03.999</t>
  </si>
  <si>
    <t>2.5.3.01.01.04</t>
  </si>
  <si>
    <t>2.5.3.01.01.04.001</t>
  </si>
  <si>
    <t>2.5.3.01.02</t>
  </si>
  <si>
    <t>2.5.3.01.02.01</t>
  </si>
  <si>
    <t>2.5.3.01.02.01.001</t>
  </si>
  <si>
    <t>2.5.3.01.03</t>
  </si>
  <si>
    <t>2.5.3.01.03.01</t>
  </si>
  <si>
    <t>2.5.3.01.03.01.001</t>
  </si>
  <si>
    <t>2.5.3.01.03.02</t>
  </si>
  <si>
    <t>2.5.3.01.03.02.001</t>
  </si>
  <si>
    <t>2.5.3.01.03.99</t>
  </si>
  <si>
    <t>2.5.3.01.03.99.999</t>
  </si>
  <si>
    <t>2.5.3.01.04</t>
  </si>
  <si>
    <t>2.5.3.01.04.01</t>
  </si>
  <si>
    <t>2.5.3.01.04.01.001</t>
  </si>
  <si>
    <t>2.5.3.01.05</t>
  </si>
  <si>
    <t>Contributi agli investimenti dall'Unione Europea</t>
  </si>
  <si>
    <t>2.5.3.01.05.01</t>
  </si>
  <si>
    <t>2.5.3.01.05.01.001</t>
  </si>
  <si>
    <t>2.5.3.01.05.02</t>
  </si>
  <si>
    <t>2.5.3.01.05.02.001</t>
  </si>
  <si>
    <r>
      <rPr>
        <b/>
        <sz val="28"/>
        <rFont val="Calibri"/>
        <family val="2"/>
        <scheme val="minor"/>
      </rPr>
      <t xml:space="preserve">Piano dei conti unico </t>
    </r>
    <r>
      <rPr>
        <b/>
        <sz val="26"/>
        <rFont val="Calibri"/>
        <family val="2"/>
        <scheme val="minor"/>
      </rPr>
      <t xml:space="preserve">
</t>
    </r>
    <r>
      <rPr>
        <b/>
        <i/>
        <sz val="16"/>
        <rFont val="Calibri"/>
        <family val="2"/>
        <scheme val="minor"/>
      </rPr>
      <t>(Aggiornamento, approvato il 17 aprile 2025, del Piano dei conti adottato con Determina del RGS n. 176775 del 27 giugno 2024  )</t>
    </r>
  </si>
  <si>
    <t>Dati fissi NON MODIFICABILI</t>
  </si>
  <si>
    <t>Importi calcolati dal foglio 1)
NON MODIFICABILI</t>
  </si>
  <si>
    <t>Importi da inserire</t>
  </si>
  <si>
    <t>Importi calcolati (formula)
NON MODIFICABILI</t>
  </si>
  <si>
    <t xml:space="preserve">Codice delle voci </t>
  </si>
  <si>
    <t>Voci del SEGMENTO A (ITAS)</t>
  </si>
  <si>
    <t>B)</t>
  </si>
  <si>
    <t>C)</t>
  </si>
  <si>
    <t>D) = B) + C)</t>
  </si>
  <si>
    <t>Cod Liv I</t>
  </si>
  <si>
    <t>Cod Liv II</t>
  </si>
  <si>
    <t>Cod Liv III</t>
  </si>
  <si>
    <t>Cod Liv IV</t>
  </si>
  <si>
    <t>Cod Liv V</t>
  </si>
  <si>
    <t>Codice puntato completo v0325</t>
  </si>
  <si>
    <t>Livello voce Segm A</t>
  </si>
  <si>
    <t>Descrizione voce Segmento A</t>
  </si>
  <si>
    <t>Collegamento delle voci del segmento A con le voci degli schemi di bilancio ITAS1</t>
  </si>
  <si>
    <t>IMPORTO 2025 RICLASSIFICATO SU VOCI SEGMENTO A</t>
  </si>
  <si>
    <t>EVENTUALI RETTIFICHE/INTEGRAZIONI  (+/-)</t>
  </si>
  <si>
    <t>IMPORTO 2025 DA RIALLOCARE SUGLI SCHEMI DI CE e SP</t>
  </si>
  <si>
    <t>ATTIVITA' NON CORRENTI</t>
  </si>
  <si>
    <t>Immobilizzazioni immateriali e avviamento</t>
  </si>
  <si>
    <t>Diritti di brevetto industriale e diritti di utilizzazione di opere dell'ingegno</t>
  </si>
  <si>
    <t>SP-ATT-A.1_L</t>
  </si>
  <si>
    <t>Diritti di brevetto industriale e diritti di utilizzazione di opere dell'ingegno acquisiti con leasing finanziario</t>
  </si>
  <si>
    <t>SP-ATT-A.1_L_leas</t>
  </si>
  <si>
    <t>Diritti di brevetto industriale e diritti di utilizzazione di opere dell'ingegno in concessione a terzi</t>
  </si>
  <si>
    <t>SP-ATT-A.1_L_conc</t>
  </si>
  <si>
    <t>Diritti di brevetto industriale e diritti di utilizzazione di opere dell'ingegno non in concessione e non acquisiti con leasing finanziario</t>
  </si>
  <si>
    <t>SP-ATT-A.1_L_Noleasconc</t>
  </si>
  <si>
    <t>Concessioni, licenze, marchi</t>
  </si>
  <si>
    <t>SP-ATT-A.2_L</t>
  </si>
  <si>
    <t>Concessioni, licenze, marchi acquisiti con leasing finanziario</t>
  </si>
  <si>
    <t>SP-ATT-A.2_L_leas</t>
  </si>
  <si>
    <t>Concessioni, licenze, marchi in concessione a terzi</t>
  </si>
  <si>
    <t>SP-ATT-A.2_L_conc</t>
  </si>
  <si>
    <t>Concessioni, licenze, marchi non in concessione e non acquisiti con leasing finanziario</t>
  </si>
  <si>
    <t>SP-ATT-A.2_L_Noleasconc</t>
  </si>
  <si>
    <t>Altri diritti</t>
  </si>
  <si>
    <t>SP-ATT-A.3_L</t>
  </si>
  <si>
    <t>Altri diritti acquisiti con leasing finanziario</t>
  </si>
  <si>
    <t>SP-ATT-A.3_L_leas</t>
  </si>
  <si>
    <t>Altri diritti in concessione a terzi</t>
  </si>
  <si>
    <t>SP-ATT-A.3_L_conc</t>
  </si>
  <si>
    <t>Altri diritti non in concessione e non acquisiti con leasing finanziario</t>
  </si>
  <si>
    <t>SP-ATT-A.3_L_Noleasconc</t>
  </si>
  <si>
    <t>SP-ATT-A.4_L</t>
  </si>
  <si>
    <t>Avviamento acquisito con leasing finanziario</t>
  </si>
  <si>
    <t>SP-ATT-A.4_L_leas</t>
  </si>
  <si>
    <t>Avviamento in concessione a terzi</t>
  </si>
  <si>
    <t>SP-ATT-A.4_L_conc</t>
  </si>
  <si>
    <t>Avviamento non in concessione e non acquisito con leasing finanziario</t>
  </si>
  <si>
    <t>SP-ATT-A.4_L_Noleasconc</t>
  </si>
  <si>
    <t>SP-ATT-A.5_L</t>
  </si>
  <si>
    <t>SP-ATT-A.6_L</t>
  </si>
  <si>
    <t>Altre immobilizzazioni immateriali acquisiti con leasing finanziario</t>
  </si>
  <si>
    <t>SP-ATT-A.6_L_leas</t>
  </si>
  <si>
    <t>Altre immobilizzazioni immateriali in concessione a terzi</t>
  </si>
  <si>
    <t>SP-ATT-A.6_L_conc</t>
  </si>
  <si>
    <t>Altre immobilizzazioni immateriali non in concessione e non acquisiti con leasing finanziario</t>
  </si>
  <si>
    <t>SP-ATT-A.6_L_Noleasconc</t>
  </si>
  <si>
    <t>SP-ATT-B.1.1_L</t>
  </si>
  <si>
    <t>Terreni demaniali in concessione</t>
  </si>
  <si>
    <t>SP-ATT-B.1.1_L_conc</t>
  </si>
  <si>
    <t>Terreni demaniali non in concessione</t>
  </si>
  <si>
    <t>SP-ATT-B.1.1_L_NOconc</t>
  </si>
  <si>
    <t>Fabbricati demaniali</t>
  </si>
  <si>
    <t>SP-ATT-B.1.2_L</t>
  </si>
  <si>
    <t>Fabbricati demaniali in concessione</t>
  </si>
  <si>
    <t>SP-ATT-B.1.2_L_conc</t>
  </si>
  <si>
    <t>Fabbricati demaniali non in concessione</t>
  </si>
  <si>
    <t>SP-ATT-B.1.2_L_NOconc</t>
  </si>
  <si>
    <t>Strade e autostrade (demanio stradale)</t>
  </si>
  <si>
    <t>SP-ATT-B.1.3_L</t>
  </si>
  <si>
    <t>Strade e autostrade (demanio stradale) in concessione</t>
  </si>
  <si>
    <t>SP-ATT-B.1.3_L_conc</t>
  </si>
  <si>
    <t>Strade e autostrade (demanio stradale) non in concessione</t>
  </si>
  <si>
    <t>SP-ATT-B.1.3_L_NOconc</t>
  </si>
  <si>
    <t>Strade ferrate non militari (demanio ferroviario)</t>
  </si>
  <si>
    <t>SP-ATT-B.1.4_L</t>
  </si>
  <si>
    <t>Strade ferrate non militari (demanio ferroviario) in concessione</t>
  </si>
  <si>
    <t>SP-ATT-B.1.4_L_conc</t>
  </si>
  <si>
    <t>Strade ferrate non militari (demanio ferroviario) non in concessione</t>
  </si>
  <si>
    <t>SP-ATT-B.1.4_L_NOconc</t>
  </si>
  <si>
    <t>Opere destinate alla difesa nazionale (Demanio militare)</t>
  </si>
  <si>
    <t>SP-ATT-B.1.5_L</t>
  </si>
  <si>
    <t>Opere destinate alla difesa nazionale - porti, aerodromi e strade ferrate militari in concessione</t>
  </si>
  <si>
    <t>SP-ATT-B.1.5_L_conc</t>
  </si>
  <si>
    <t>Opere destinate alla difesa nazionale - porti, aerodromi e strade ferrate militari non in concessione</t>
  </si>
  <si>
    <t>SP-ATT-B.1.5_L_NOconc</t>
  </si>
  <si>
    <t>Altre opere permanenti per la difesa nazionale in concessione</t>
  </si>
  <si>
    <t>Altre opere permanenti per la difesa nazionale non in concessione</t>
  </si>
  <si>
    <t>Aerodromi non militari (demanio aeronautico)</t>
  </si>
  <si>
    <t>SP-ATT-B.1.6_L</t>
  </si>
  <si>
    <t>Aerodromi non militari (demanio aeronautico) in concessione</t>
  </si>
  <si>
    <t>SP-ATT-B.1.6_L_conc</t>
  </si>
  <si>
    <t>Aerodromi non militari (demanio aeronautico) non in concessione</t>
  </si>
  <si>
    <t>SP-ATT-B.1.6_L_NOconc</t>
  </si>
  <si>
    <t>Porti non militari (parte del demanio marittimo)</t>
  </si>
  <si>
    <t>Porti non militari in concessione</t>
  </si>
  <si>
    <t>Porti non militari non in concessione</t>
  </si>
  <si>
    <t>Acquedotti pubblici e infrastrutture idrauliche</t>
  </si>
  <si>
    <t>SP-ATT-B.1.7_L</t>
  </si>
  <si>
    <t>Acquedotti pubblici e infrastrutture idrauliche in concessione</t>
  </si>
  <si>
    <t>SP-ATT-B.1.7_L_conc</t>
  </si>
  <si>
    <t>Acquedotti pubblici e infrastrutture idrauliche non in concessione</t>
  </si>
  <si>
    <t>SP-ATT-B.1.7_L_NOconc</t>
  </si>
  <si>
    <t>Beni immobili del demanio culturale</t>
  </si>
  <si>
    <t>SP-ATT-B.1.8_L</t>
  </si>
  <si>
    <t>Beni immobili del demanio culturale in concessione</t>
  </si>
  <si>
    <t>SP-ATT-B.1.8_L_conc</t>
  </si>
  <si>
    <t>Beni immobili del demanio culturale non in concessione</t>
  </si>
  <si>
    <t>SP-ATT-B.1.8_L_NOconc</t>
  </si>
  <si>
    <t>Beni mobili del demanio culturale (collezioni di valore storico artistico e culturale)</t>
  </si>
  <si>
    <t>SP-ATT-B.1.9_L</t>
  </si>
  <si>
    <t>Beni mobili del demanio culturale - collezioni di valore storico artistico e culturale in concessione</t>
  </si>
  <si>
    <t>SP-ATT-B.1.9_L_conc</t>
  </si>
  <si>
    <t>Beni mobili del demanio culturale - collezioni di valore storico artistico e culturale non in concessione</t>
  </si>
  <si>
    <t>SP-ATT-B.1.9_L_NOconc</t>
  </si>
  <si>
    <t>Cimiteri comunali</t>
  </si>
  <si>
    <t>SP-ATT-B.1.10_L</t>
  </si>
  <si>
    <t>Cimiteri comunali in concessione</t>
  </si>
  <si>
    <t>SP-ATT-B.1.10_L_conc</t>
  </si>
  <si>
    <t>Cimiteri comunali non in concessione</t>
  </si>
  <si>
    <t>SP-ATT-B.1.10_L_NOconc</t>
  </si>
  <si>
    <t>Mercati comunali</t>
  </si>
  <si>
    <t>SP-ATT-B.1.11_L</t>
  </si>
  <si>
    <t>Mercati comunali in concessione</t>
  </si>
  <si>
    <t>SP-ATT-B.1.11_L_conc</t>
  </si>
  <si>
    <t>Mercati comunali non in concessione</t>
  </si>
  <si>
    <t>SP-ATT-B.1.11_L_NOconc</t>
  </si>
  <si>
    <t>SP-ATT-B.1.12_L</t>
  </si>
  <si>
    <t>Altri beni del demanio marittimo in concessione</t>
  </si>
  <si>
    <t>SP-ATT-B.1.12_L_conc</t>
  </si>
  <si>
    <t>Altri beni del demanio marittimo non in concessione</t>
  </si>
  <si>
    <t>SP-ATT-B.1.12_L_NOconc</t>
  </si>
  <si>
    <t>Beni del demanio idrico in concessione</t>
  </si>
  <si>
    <t>Beni del demanio idrico non in concessione</t>
  </si>
  <si>
    <t>Altri beni demaniali in concessione</t>
  </si>
  <si>
    <t>Altri beni demaniali non in concessione</t>
  </si>
  <si>
    <t>Beni del patrimonio indisponibile</t>
  </si>
  <si>
    <t>Terreni del patrimonio indisponibile</t>
  </si>
  <si>
    <t>SP-ATT-B.2.1_L</t>
  </si>
  <si>
    <t>Terreni del patrimonio indisponibile in concessione</t>
  </si>
  <si>
    <t>SP-ATT-B.2.1_L_conc</t>
  </si>
  <si>
    <t>Terreni del patrimonio indisponibile non in concessione</t>
  </si>
  <si>
    <t>SP-ATT-B.2.1_L_NOconc</t>
  </si>
  <si>
    <t>Mobili e arredi di fabbricati destinati a pubblici uffici o all'erogazione di servizi pubblici</t>
  </si>
  <si>
    <t>SP-ATT-B.2.2_L</t>
  </si>
  <si>
    <t>Mobili e arredi di fabbricati destinati a pubblici uffici o all'erogazione di servizi pubblici in concessione</t>
  </si>
  <si>
    <t>SP-ATT-B.2.2_L_conc</t>
  </si>
  <si>
    <t>Mobili e arredi di fabbricati destinati a pubblici uffici o all'erogazione di servizi pubblici non in concessione</t>
  </si>
  <si>
    <t>SP-ATT-B.2.2_L_NOconc</t>
  </si>
  <si>
    <t>Fabbricati destinati a sede di pubblici uffici o all'erogazione di servizi pubblici (non militari)</t>
  </si>
  <si>
    <t>SP-ATT-B.2.3_L</t>
  </si>
  <si>
    <t>Fabbricati destinati a sede di pubblici uffici o all'erogazione di servizi pubblici (non militari) in concessione</t>
  </si>
  <si>
    <t>SP-ATT-B.2.3_L_conc</t>
  </si>
  <si>
    <t>SP-ATT-B.2.3_L_NOconc</t>
  </si>
  <si>
    <t>Impianti e macchinari del patrimonio indisponibile</t>
  </si>
  <si>
    <t>SP-ATT-B.2.4_L</t>
  </si>
  <si>
    <t>Impianti e macchinari del patrimonio indisponibile in concessione</t>
  </si>
  <si>
    <t>SP-ATT-B.2.4_L_conc</t>
  </si>
  <si>
    <t>Impianti e macchinari del patrimonio indisponibile non in concessione</t>
  </si>
  <si>
    <t>SP-ATT-B.2.4_L_NOconc</t>
  </si>
  <si>
    <t>Attrezzature del patrimonio indisponibile</t>
  </si>
  <si>
    <t>SP-ATT-B.2.5_L</t>
  </si>
  <si>
    <t>Attrezzature del patrimonio indisponibile acquisite in concessione</t>
  </si>
  <si>
    <t>SP-ATT-B.2.5_L_conc</t>
  </si>
  <si>
    <t>Attrezzature del patrimonio indisponibile non in concessione</t>
  </si>
  <si>
    <t>SP-ATT-B.2.5_L_NOconc</t>
  </si>
  <si>
    <t>Mezzi di trasporto del patrimonio indisponibile (non militari)</t>
  </si>
  <si>
    <t>SP-ATT-B.2.6_L</t>
  </si>
  <si>
    <t>Mezzi di trasporto del patrimonio indisponibile (non militari) in concessione</t>
  </si>
  <si>
    <t>SP-ATT-B.2.6_L_conc</t>
  </si>
  <si>
    <t>Mezzi di trasporto del patrimonio indisponibile (non militari) non in concessione</t>
  </si>
  <si>
    <t>SP-ATT-B.2.6_L_NOconc</t>
  </si>
  <si>
    <t>Macchine per ufficio e hardware del patrimonio indisponibile</t>
  </si>
  <si>
    <t>SP-ATT-B.2.7_L</t>
  </si>
  <si>
    <t>Macchine per ufficio e hardware del patrimonio indisponibile in concessione</t>
  </si>
  <si>
    <t>SP-ATT-B.2.7_L_conc</t>
  </si>
  <si>
    <t>Macchine per ufficio e hardware del patrimonio indisponibile non in concessione</t>
  </si>
  <si>
    <t>SP-ATT-B.2.7_L_NOconc</t>
  </si>
  <si>
    <t>Miniere, cave e torbiere</t>
  </si>
  <si>
    <t>SP-ATT-B.2.8_L</t>
  </si>
  <si>
    <t>Miniere, cave e torbiere in concessione</t>
  </si>
  <si>
    <t>SP-ATT-B.2.8_L_conc</t>
  </si>
  <si>
    <t>Miniere, cave e torbiere non in concessione</t>
  </si>
  <si>
    <t>SP-ATT-B.2.8_L_NOconc</t>
  </si>
  <si>
    <t>Caserme</t>
  </si>
  <si>
    <t>SP-ATT-B.2.9_L</t>
  </si>
  <si>
    <t>Caserme in concessione</t>
  </si>
  <si>
    <t>SP-ATT-B.2.9_L_conc</t>
  </si>
  <si>
    <t>Caserme non in concessione</t>
  </si>
  <si>
    <t>SP-ATT-B.2.9_L_NOconc</t>
  </si>
  <si>
    <t>Armamenti, aeromobili e mezzi terrestri militari, navi da guerra</t>
  </si>
  <si>
    <t>SP-ATT-B.2.10_L</t>
  </si>
  <si>
    <t>Armamenti, aeromobili e mezzi terrestri militari, navi da guerra in concessione</t>
  </si>
  <si>
    <t>SP-ATT-B.2.10_L_conc</t>
  </si>
  <si>
    <t>Armamenti, aeromobili e mezzi terrestri militari, navi da guerra non in concessione</t>
  </si>
  <si>
    <t>SP-ATT-B.2.10_L_NOconc</t>
  </si>
  <si>
    <t>Beni culturali non demaniali</t>
  </si>
  <si>
    <t>SP-ATT-B.2.11_L</t>
  </si>
  <si>
    <t>Beni culturali non demaniali in concessione</t>
  </si>
  <si>
    <t>SP-ATT-B.2.11_L_conc</t>
  </si>
  <si>
    <t>Beni culturali non demaniali non in concessione</t>
  </si>
  <si>
    <t>SP-ATT-B.2.11_L_NOconc</t>
  </si>
  <si>
    <t>SP-ATT-B.2.12_L</t>
  </si>
  <si>
    <t>Foreste in concessione</t>
  </si>
  <si>
    <t>SP-ATT-B.2.12_L_conc</t>
  </si>
  <si>
    <t>Foreste non in concessione</t>
  </si>
  <si>
    <t>SP-ATT-B.2.12_L_NOconc</t>
  </si>
  <si>
    <t>Altri beni del patrimonio indisponibile</t>
  </si>
  <si>
    <t>Altri beni del patrimonio indisponibile in concessione</t>
  </si>
  <si>
    <t>Altri beni del patrimonio indisponibile non in concessione</t>
  </si>
  <si>
    <t>Beni del patrimonio disponibile</t>
  </si>
  <si>
    <t>Investimenti immobiliari</t>
  </si>
  <si>
    <t>SP-ATT-B.3.1_L</t>
  </si>
  <si>
    <t>Investimenti immobiliari acquisiti con leasing finanziario</t>
  </si>
  <si>
    <t>SP-ATT-B.3.1_L_leas</t>
  </si>
  <si>
    <t>Investimenti immobiliari non acquisiti con leasing finanziario</t>
  </si>
  <si>
    <t>SP-ATT-B.3.1_L_NOleas</t>
  </si>
  <si>
    <t>Terreni del patrimonio disponibile</t>
  </si>
  <si>
    <t>SP-ATT-B.3.2_L</t>
  </si>
  <si>
    <t>Terreni del patrimonio disponibile acquisiti con leasing finanziario</t>
  </si>
  <si>
    <t>SP-ATT-B.3.2_L_leas</t>
  </si>
  <si>
    <t>Terreni del patrimonio disponibile non acquisiti con leasing finanziario</t>
  </si>
  <si>
    <t>SP-ATT-B.3.2_L_NOleas</t>
  </si>
  <si>
    <t>Fabbricati non destinati a sede di uffici pubblici o a all'erogazione di servizi pubblici</t>
  </si>
  <si>
    <t>SP-ATT-B.3.3_L</t>
  </si>
  <si>
    <t>Fabbricati non destinati ad uffici pubblici o a all'erogazione di servizi pubblici acquisiti con leasing finanziario</t>
  </si>
  <si>
    <t>SP-ATT-B.3.3_L_leas</t>
  </si>
  <si>
    <t>Fabbricati non destinati ad uffici pubblici o a all'erogazione di servizi pubblici non acquisiti con leasing finanziario</t>
  </si>
  <si>
    <t>SP-ATT-B.3.3_L_NOleas</t>
  </si>
  <si>
    <t>Impianti e macchinari del patrimonio disponibile</t>
  </si>
  <si>
    <t>SP-ATT-B.3.4_L</t>
  </si>
  <si>
    <t>Impianti e macchinari del patrimonio disponibile acquisiti con leasing finanziario</t>
  </si>
  <si>
    <t>SP-ATT-B.3.4_L_leas</t>
  </si>
  <si>
    <t>Impianti e macchinari del patrimonio disponibile non acquisiti con leasing finanziario</t>
  </si>
  <si>
    <t>SP-ATT-B.3.4_L_NOleas</t>
  </si>
  <si>
    <t>Attrezzature del patrimonio disponibile</t>
  </si>
  <si>
    <t>SP-ATT-B.3.5_L</t>
  </si>
  <si>
    <t>Attrezzature del patrimonio disponibile acquisite con leasing finanziario</t>
  </si>
  <si>
    <t>SP-ATT-B.3.5_L_leas</t>
  </si>
  <si>
    <t>Attrezzature del patrimonio disponibile non acquisite con leasing finanziario</t>
  </si>
  <si>
    <t>SP-ATT-B.3.5_L_NOleas</t>
  </si>
  <si>
    <t>Mezzi di trasporto del patrimonio disponibile (non militari)</t>
  </si>
  <si>
    <t>SP-ATT-B.3.6_L</t>
  </si>
  <si>
    <t>Mezzi di trasporto del patrimonio disponibile (non militari) acquisiti con leasing finanziario</t>
  </si>
  <si>
    <t>SP-ATT-B.3.6_L_leas</t>
  </si>
  <si>
    <t>Mezzi di trasporto del patrimonio disponibile (non militari) non acquisiti con leasing finanziario</t>
  </si>
  <si>
    <t>SP-ATT-B.3.6_L_NOleas</t>
  </si>
  <si>
    <t>Macchine per ufficio e hardware del patrimonio disponibile</t>
  </si>
  <si>
    <t>SP-ATT-B.3.7_L</t>
  </si>
  <si>
    <t>Macchine per ufficio e hardware del patrimonio disponibile acquisiti con leasing finanziario</t>
  </si>
  <si>
    <t>SP-ATT-B.3.7_L_leas</t>
  </si>
  <si>
    <t>Macchine per ufficio e hardware del patrimonio disponibile non acquisiti con leasing finanziario</t>
  </si>
  <si>
    <t>SP-ATT-B.3.7_L_NOleas</t>
  </si>
  <si>
    <t>Mobili e arredi del patrimonio disponibile</t>
  </si>
  <si>
    <t>SP-ATT-B.3.8_L</t>
  </si>
  <si>
    <t>Mobili e arredi del patrimonio disponibile acquisiti con leasing finanziario</t>
  </si>
  <si>
    <t>SP-ATT-B.3.8_L_leas</t>
  </si>
  <si>
    <t>Mobili e arredi del patrimonio disponibile non acquisiti con leasing finanziario</t>
  </si>
  <si>
    <t>SP-ATT-B.3.8_L_NOleas</t>
  </si>
  <si>
    <t>Attività biologiche</t>
  </si>
  <si>
    <t>SP-ATT-B.3.9_L</t>
  </si>
  <si>
    <t>Attività biologiche acquisite con leasing finanziario</t>
  </si>
  <si>
    <t>SP-ATT-B.3.9_L_leas</t>
  </si>
  <si>
    <t>Attività biologiche non acquisite con leasing finanziario</t>
  </si>
  <si>
    <t>SP-ATT-B.3.9_L_NOleas</t>
  </si>
  <si>
    <t>Atri beni del patrimonio disponibile</t>
  </si>
  <si>
    <t>SP-ATT-B.3.10_L</t>
  </si>
  <si>
    <t>Atri beni del patrimonio disponibile acquisiti con leasing finanziario</t>
  </si>
  <si>
    <t>SP-ATT-B.3.10_L_leas</t>
  </si>
  <si>
    <t>Atri beni del patrimonio disponibile non acquisiti con leasing finanziario</t>
  </si>
  <si>
    <t>SP-ATT-B.3.10_L_NOleas</t>
  </si>
  <si>
    <t>Immobilizzazioni materiali in corso e acconti</t>
  </si>
  <si>
    <t>SP-ATT-B.4</t>
  </si>
  <si>
    <t>Partecipazioni in organismi controllati che costituiscono immobilizzazioni finanziarie</t>
  </si>
  <si>
    <t>SP-ATT-C.1_L</t>
  </si>
  <si>
    <t>Partecipazioni in organismi collegati che costituiscono immobilizzazioni finanziarie</t>
  </si>
  <si>
    <t>SP-ATT-C.2_L</t>
  </si>
  <si>
    <t>Partecipazioni in altri organismi che costituiscono immobilizzazioni finanziarie</t>
  </si>
  <si>
    <t>SP-ATT-C.3_L</t>
  </si>
  <si>
    <t>Altri titoli che costituiscono immobilizzazioni finanziarie</t>
  </si>
  <si>
    <t>SP-ATT-C.4_L</t>
  </si>
  <si>
    <t>Crediti di natura tributaria che costituiscono immobilizzazioni finanziarie</t>
  </si>
  <si>
    <t>SP-ATT-C.5_L</t>
  </si>
  <si>
    <t>Crediti per trasferimenti ottenuti che costituiscono immobilizzazioni finanziarie</t>
  </si>
  <si>
    <t>SP-ATT-C.6_L</t>
  </si>
  <si>
    <t>Crediti per trasferimenti condizionati concessi che costituiscono immobilizzazioni finanziarie</t>
  </si>
  <si>
    <t>Crediti verso clienti e utenti che costituiscono immobilizzazioni finanziarie</t>
  </si>
  <si>
    <t>SP-ATT-C.7_L</t>
  </si>
  <si>
    <t>Altri crediti che costituiscono immobilizzazioni finanziarie</t>
  </si>
  <si>
    <t>SP-ATT-C.8_L</t>
  </si>
  <si>
    <t>Risconti attivi pluriennali (non correnti)</t>
  </si>
  <si>
    <t>SP-ATT-D.1</t>
  </si>
  <si>
    <t>ATTIVITA' CORRENTI</t>
  </si>
  <si>
    <t/>
  </si>
  <si>
    <t>Rimanenze e lavori in corso su ordinazione</t>
  </si>
  <si>
    <t>Rimanenze di materie prime, sussidiarie e materiali di consumo</t>
  </si>
  <si>
    <t>SP-ATT-E.1</t>
  </si>
  <si>
    <t>Rimanenze di semilavorati e prodotti in corso di lavorazione</t>
  </si>
  <si>
    <t>SP-ATT-E.2</t>
  </si>
  <si>
    <t>Rimanenze di prodotti finiti e merci</t>
  </si>
  <si>
    <t>SP-ATT-E.3</t>
  </si>
  <si>
    <t>Rimanenze di attività biologiche</t>
  </si>
  <si>
    <t>SP-ATT-E.4</t>
  </si>
  <si>
    <t>SP-ATT-E.5</t>
  </si>
  <si>
    <t>Acconti versati</t>
  </si>
  <si>
    <t>SP-ATT-E.6</t>
  </si>
  <si>
    <t>Altre attività destinate alla vendita</t>
  </si>
  <si>
    <t>Attività immateriali destinate alla dismissione</t>
  </si>
  <si>
    <t>SP-ATT-F.1</t>
  </si>
  <si>
    <t>Attività materiali destinate alla dismissione</t>
  </si>
  <si>
    <t>SP-ATT-F.2</t>
  </si>
  <si>
    <t>Attività finanziarie destinate alla dismissione</t>
  </si>
  <si>
    <t>SP-ATT-F.3</t>
  </si>
  <si>
    <t>Crediti correnti</t>
  </si>
  <si>
    <t>Crediti correnti di natura tributaria</t>
  </si>
  <si>
    <t>SP-ATT-G.1</t>
  </si>
  <si>
    <t>Crediti correnti per trasferimenti ottenuti</t>
  </si>
  <si>
    <t>SP-ATT-G.2</t>
  </si>
  <si>
    <t>Crediti correnti per trasferimenti condizionati concessi</t>
  </si>
  <si>
    <t xml:space="preserve">Crediti correnti verso clienti e utenti </t>
  </si>
  <si>
    <t>SP-ATT-G.3</t>
  </si>
  <si>
    <t>SP-ATT-G.4</t>
  </si>
  <si>
    <t>Ratei attivi e risconti attivi annuali (correnti)</t>
  </si>
  <si>
    <t>SP-ATT-H.1</t>
  </si>
  <si>
    <t>Risconti attivi annuali (correnti)</t>
  </si>
  <si>
    <t>SP-ATT-H.2</t>
  </si>
  <si>
    <r>
      <t xml:space="preserve">Fondi presso istituti tesorieri </t>
    </r>
    <r>
      <rPr>
        <sz val="18"/>
        <rFont val="Calibri"/>
        <family val="2"/>
      </rPr>
      <t>(diversi da BKI)</t>
    </r>
  </si>
  <si>
    <t>SP-ATT-I.1.1</t>
  </si>
  <si>
    <r>
      <t xml:space="preserve">Conti attivi presso la Tesoreria dello Stato </t>
    </r>
    <r>
      <rPr>
        <sz val="18"/>
        <rFont val="Calibri"/>
        <family val="2"/>
      </rPr>
      <t xml:space="preserve">(BKI) </t>
    </r>
    <r>
      <rPr>
        <b/>
        <sz val="18"/>
        <rFont val="Calibri"/>
        <family val="2"/>
      </rPr>
      <t>per la gestione del Bilancio dello Stato</t>
    </r>
  </si>
  <si>
    <t>SP-ATT-I.1.2</t>
  </si>
  <si>
    <t>SP-ATT-I.2</t>
  </si>
  <si>
    <t>SP-ATT-I.3</t>
  </si>
  <si>
    <t>Altri conti presso la tesoreria statale (BKI) intestati all'amministrazione</t>
  </si>
  <si>
    <t>SP-ATT-I.4</t>
  </si>
  <si>
    <t>SP-PASS-A</t>
  </si>
  <si>
    <t>Riserve disponibili</t>
  </si>
  <si>
    <t>SP-PASS-B.1</t>
  </si>
  <si>
    <t>Riserve indisponibili</t>
  </si>
  <si>
    <t>Riserve vincolate per beni demaniali e beni patrimoniali indisponibili non soggetti ad ammortamento</t>
  </si>
  <si>
    <t>SP-PASS-B.2.1</t>
  </si>
  <si>
    <t>Riserve negative</t>
  </si>
  <si>
    <t>SP-PASS-B.2.2</t>
  </si>
  <si>
    <t>SP-PASS-B.2.3</t>
  </si>
  <si>
    <t>Risultati economici degli esercizi precedenti</t>
  </si>
  <si>
    <t>SP-PASS-C</t>
  </si>
  <si>
    <t>SP-PASS-D</t>
  </si>
  <si>
    <t>PASSIVITA' NON CORRENTI</t>
  </si>
  <si>
    <t>Debiti per emissione di titoli del debito pubblico a lungo termine</t>
  </si>
  <si>
    <t>SP-PASS-E.1</t>
  </si>
  <si>
    <t>Debiti verso banche a lungo termine</t>
  </si>
  <si>
    <t>SP-PASS-E.2</t>
  </si>
  <si>
    <t>Debiti verso Tesoreria dello Stato a lungo termine</t>
  </si>
  <si>
    <t>SP-PASS-E.3</t>
  </si>
  <si>
    <t>Debiti non correnti verso altre amministrazioni pubbliche</t>
  </si>
  <si>
    <t>SP-PASS-E.4</t>
  </si>
  <si>
    <t>Debiti non correnti per trasferimenti concessi e non erogati ad amministrazioni pubblliche</t>
  </si>
  <si>
    <t>SP-PASS-E.4.1</t>
  </si>
  <si>
    <t>Debiti non correnti per trasferimenti condizionati ricevuti da amministrazioni pubblliche</t>
  </si>
  <si>
    <t>SP-PASS-E.4.2</t>
  </si>
  <si>
    <t>Altri debiti non correnti verso amministrazioni pubbliche</t>
  </si>
  <si>
    <t>SP-PASS-E.4.3</t>
  </si>
  <si>
    <t>Debiti verso altri finanziatori a lungo termine</t>
  </si>
  <si>
    <t>SP-PASS-E.5</t>
  </si>
  <si>
    <t xml:space="preserve">Debiti non correnti verso concessionari di servizi </t>
  </si>
  <si>
    <t>SP-PASS-E.6</t>
  </si>
  <si>
    <t xml:space="preserve">Debiti non correnti verso concessionari di servizi (modello della passività finanziaria) </t>
  </si>
  <si>
    <t>SP-PASS-E.6.1</t>
  </si>
  <si>
    <t>Debiti non correnti per conferimento di un diritto relativo a servizi in concessione (Modello del conferimento di un diritto al concessionario)</t>
  </si>
  <si>
    <t>SP-PASS-E.6.2</t>
  </si>
  <si>
    <t xml:space="preserve">Debiti non correnti verso fornitori </t>
  </si>
  <si>
    <t>SP-PASS-E.7</t>
  </si>
  <si>
    <t>Debiti non correnti per Acconti passivi</t>
  </si>
  <si>
    <t>SP-PASS-E.8</t>
  </si>
  <si>
    <t>Debiti non correnti verso altri</t>
  </si>
  <si>
    <t>SP-PASS-E.9</t>
  </si>
  <si>
    <t>Fondi (non correnti)</t>
  </si>
  <si>
    <t>SP-PASS-F</t>
  </si>
  <si>
    <t>Fondo per trattamento di quiescenza e TFR (non correnti)</t>
  </si>
  <si>
    <t>SP-PASS-F.1</t>
  </si>
  <si>
    <t>Fondo imposte (non correnti)</t>
  </si>
  <si>
    <t>SP-PASS-F.2</t>
  </si>
  <si>
    <t>Altri fondi (non correnti)</t>
  </si>
  <si>
    <t>SP-PASS-F.3</t>
  </si>
  <si>
    <t>Fondi svalutazione di immobilizzazioni immateriali</t>
  </si>
  <si>
    <t>Fondi svalutazione Diritti di brevetto industriale e diritti di utilizzazione di opere dell'ingegno</t>
  </si>
  <si>
    <t>SP-ATT-A.1_FS</t>
  </si>
  <si>
    <t>Fondi svalutazione Diritti di brevetto industriale e diritti di utilizzazione di opere dell'ingegno acquisiti con leasing finanziario</t>
  </si>
  <si>
    <t>SP-ATT-A.1_FS_leas</t>
  </si>
  <si>
    <t>Fondi svalutazione Diritti di brevetto industriale e diritti di utilizzazione di opere dell'ingegno in concessione a terzi</t>
  </si>
  <si>
    <t>SP-ATT-A.1_FS_conc</t>
  </si>
  <si>
    <t>Fondi svalutazione Diritti di brevetto industriale e diritti di utilizzazione di opere dell'ingegno non in concessione e non acquisiti con leasing finanziario</t>
  </si>
  <si>
    <t>SP-ATT-A.1_FS_Noleasconc</t>
  </si>
  <si>
    <t>Fondi svalutazione Concessioni, licenze, marchi</t>
  </si>
  <si>
    <t>SP-ATT-A.2_FS</t>
  </si>
  <si>
    <t>Fondi svalutazione Concessioni, licenze, marchi acquisiti con leasing finanziario</t>
  </si>
  <si>
    <t>SP-ATT-A.2_FS_leas</t>
  </si>
  <si>
    <t>Fondi svalutazione Concessioni, licenze, marchi in concessione a terzi</t>
  </si>
  <si>
    <t>SP-ATT-A.2_FS_conc</t>
  </si>
  <si>
    <t>Fondi svalutazione Concessioni, licenze, marchi non in concessione e non acquisiti con leasing finanziario</t>
  </si>
  <si>
    <t>SP-ATT-A.2_FS_Noleasconc</t>
  </si>
  <si>
    <t>Fondi svalutazione Altri diritti</t>
  </si>
  <si>
    <t>SP-ATT-A.3_FS</t>
  </si>
  <si>
    <t>Fondi svalutazione Altri diritti acquisiti con leasing finanziario</t>
  </si>
  <si>
    <t>SP-ATT-A.3_FS_leas</t>
  </si>
  <si>
    <t>Fondi svalutazione Altri diritti in concessione a terzi</t>
  </si>
  <si>
    <t>SP-ATT-A.3_FS_conc</t>
  </si>
  <si>
    <t>Fondi svalutazione Altri diritti non in concessione e non acquisiti con leasing finanziario</t>
  </si>
  <si>
    <t>SP-ATT-A.3_FS_Noleasconc</t>
  </si>
  <si>
    <t>Fondi svalutazione Avviamento</t>
  </si>
  <si>
    <t>SP-ATT-A.4_FS</t>
  </si>
  <si>
    <t>Fondi svalutazione Avviamento acquisito con leasing finanziario</t>
  </si>
  <si>
    <t>SP-ATT-A.4_FS_leas</t>
  </si>
  <si>
    <t>Fondi svalutazione Avviamento in concessione a terzi</t>
  </si>
  <si>
    <t>SP-ATT-A.4_FS_conc</t>
  </si>
  <si>
    <t>Fondi svalutazione Avviamento non in concessione e non acquisito con leasing finanziario</t>
  </si>
  <si>
    <t>SP-ATT-A.4_FS_Noleasconc</t>
  </si>
  <si>
    <t>Fondi svalutazione Immobilizzazioni immateriali in corso e acconti</t>
  </si>
  <si>
    <t>SP-ATT-A.5_FS</t>
  </si>
  <si>
    <t>Fondi svalutazione Altre immobilizzazioni immateriali</t>
  </si>
  <si>
    <t>SP-ATT-A.6_FS</t>
  </si>
  <si>
    <t>Fondi svalutazione Altre immobilizzazioni immateriali acquisiti con leasing finanziario</t>
  </si>
  <si>
    <t>SP-ATT-A.6_FS_leas</t>
  </si>
  <si>
    <t>Fondi svalutazione Altre immobilizzazioni immateriali in concessione a terzi</t>
  </si>
  <si>
    <t>SP-ATT-A.6_FS_conc</t>
  </si>
  <si>
    <t>Fondi svalutazione Altre immobilizzazioni immateriali non in concessione e non acquisiti con leasing finanziario</t>
  </si>
  <si>
    <t>SP-ATT-A.6_FS_Noleasconc</t>
  </si>
  <si>
    <t>Fondi svalutazione di immobilizzazioni materiali</t>
  </si>
  <si>
    <t>Fondi per svalutazione di beni demaniali</t>
  </si>
  <si>
    <t>Fondo svalutazione Terreni demaniali</t>
  </si>
  <si>
    <t>SP-ATT-B.1.1_FS</t>
  </si>
  <si>
    <t>Fondo svalutazione Terreni demaniali in concessione</t>
  </si>
  <si>
    <t>SP-ATT-B.1.1_FS_conc</t>
  </si>
  <si>
    <t>Fondo svalutazione Terreni demaniali non in concessione</t>
  </si>
  <si>
    <t>SP-ATT-B.1.1_FS_NOconc</t>
  </si>
  <si>
    <t>Fondo svalutazione Fabbricati demaniali</t>
  </si>
  <si>
    <t>SP-ATT-B.1.2_FS</t>
  </si>
  <si>
    <t>Fondo svalutazione Fabbricati demaniali in concessione</t>
  </si>
  <si>
    <t>SP-ATT-B.1.2_FS_conc</t>
  </si>
  <si>
    <t>Fondo svalutazione Fabbricati demaniali non in concessione</t>
  </si>
  <si>
    <t>SP-ATT-B.1.2_FS_NOconc</t>
  </si>
  <si>
    <t>Fondo svalutazione Strade e autostrade (demanio stradale)</t>
  </si>
  <si>
    <t>SP-ATT-B.1.3_FS</t>
  </si>
  <si>
    <t>Fondo svalutazione Strade e autostrade (demanio stradale) in concessione</t>
  </si>
  <si>
    <t>SP-ATT-B.1.3_FS_conc</t>
  </si>
  <si>
    <t>Fondo svalutazione Strade e autostrade (demanio stradale) non in concessione</t>
  </si>
  <si>
    <t>SP-ATT-B.1.3_FS_NOconc</t>
  </si>
  <si>
    <t>Fondo svalutazione Strade ferrate non militari (demanio ferroviario)</t>
  </si>
  <si>
    <t>SP-ATT-B.1.4_FS</t>
  </si>
  <si>
    <t>Fondo svalutazione Strade ferrate non militari (demanio ferroviario) in concessione</t>
  </si>
  <si>
    <t>SP-ATT-B.1.4_FS_conc</t>
  </si>
  <si>
    <t>Fondo svalutazione Strade ferrate non militari (demanio ferroviario) non in concessione</t>
  </si>
  <si>
    <t>SP-ATT-B.1.4_FS_NOconc</t>
  </si>
  <si>
    <t>Fondo svalutazione Opere destinate alla difesa nazionale (Demanio militare)</t>
  </si>
  <si>
    <t>SP-ATT-B.1.5_FS</t>
  </si>
  <si>
    <t>Fondo svalutazione Opere destinate alla difesa nazionale - porti, aerodromi e strade ferrate militari in concessione</t>
  </si>
  <si>
    <t>SP-ATT-B.1.5_FS_conc</t>
  </si>
  <si>
    <t>Fondo svalutazione Opere destinate alla difesa nazionale - porti, aerodromi e strade ferrate militari non in concessione</t>
  </si>
  <si>
    <t>SP-ATT-B.1.5_FS_NOconc</t>
  </si>
  <si>
    <t>Fondo svalutazione Altre opere permanenti per la difesa nazionale in concessione</t>
  </si>
  <si>
    <t>Fondo svalutazione Altre opere permanenti per la difesa nazionale non in concessione</t>
  </si>
  <si>
    <t>Fondo svalutazione Aerodromi non militari (demanio aeronautico)</t>
  </si>
  <si>
    <t>SP-ATT-B.1.6_FS</t>
  </si>
  <si>
    <t>Fondo svalutazione Aerodromi non militari (demanio aeronautico) in concessione</t>
  </si>
  <si>
    <t>SP-ATT-B.1.6_FS_conc</t>
  </si>
  <si>
    <t>Fondo svalutazione Aerodromi non militari (demanio aeronautico) non in concessione</t>
  </si>
  <si>
    <t>SP-ATT-B.1.6_FS_NOconc</t>
  </si>
  <si>
    <t>Fondo svalutazione Porti non militari (parte del demanio marittimo)</t>
  </si>
  <si>
    <t>Fondo svalutazione Porti non militari in concessione</t>
  </si>
  <si>
    <t>Fondo svalutazione Porti non militari non in concessione</t>
  </si>
  <si>
    <t>Fondo svalutazione Acquedotti pubblici e infrastrutture idrauliche</t>
  </si>
  <si>
    <t>SP-ATT-B.1.7_FS</t>
  </si>
  <si>
    <t>Fondo svalutazione Acquedotti pubblici e infrastrutture idrauliche in concessione</t>
  </si>
  <si>
    <t>SP-ATT-B.1.7_FS_conc</t>
  </si>
  <si>
    <t>Fondo svalutazione Acquedotti pubblici e infrastrutture idrauliche non in concessione</t>
  </si>
  <si>
    <t>SP-ATT-B.1.7_FS_NOconc</t>
  </si>
  <si>
    <t>Fondo svalutazione Beni immobili del demanio culturale</t>
  </si>
  <si>
    <t>SP-ATT-B.1.8_FS</t>
  </si>
  <si>
    <t>Fondo svalutazione Beni immobili del demanio culturale in concessione</t>
  </si>
  <si>
    <t>SP-ATT-B.1.8_FS_conc</t>
  </si>
  <si>
    <t>Fondo svalutazione Beni immobili del demanio culturale non in concessione</t>
  </si>
  <si>
    <t>SP-ATT-B.1.8_FS_NOconc</t>
  </si>
  <si>
    <t>Fondo svalutazione Beni mobili del demanio culturale (collezioni di valore storico artistico e culturale)</t>
  </si>
  <si>
    <t>SP-ATT-B.1.9_FS</t>
  </si>
  <si>
    <t>Fondo svalutazione Beni mobili del demanio culturale - collezioni di valore storico artistico e culturale in concessione</t>
  </si>
  <si>
    <t>SP-ATT-B.1.9_FS_conc</t>
  </si>
  <si>
    <t>Fondo svalutazione Beni mobili del demanio culturale - collezioni di valore storico artistico e culturale non in concessione</t>
  </si>
  <si>
    <t>SP-ATT-B.1.9_FS_NOconc</t>
  </si>
  <si>
    <t>Fondo svalutazione Cimiteri comunali</t>
  </si>
  <si>
    <t>SP-ATT-B.1.10_FS</t>
  </si>
  <si>
    <t>Fondo svalutazione Cimiteri comunali in concessione</t>
  </si>
  <si>
    <t>SP-ATT-B.1.10_FS_conc</t>
  </si>
  <si>
    <t>Fondo svalutazione Cimiteri comunali non in concessione</t>
  </si>
  <si>
    <t>SP-ATT-B.1.10_FS_NOconc</t>
  </si>
  <si>
    <t>Fondo svalutazione Mercati comunali</t>
  </si>
  <si>
    <t>SP-ATT-B.1.11_FS</t>
  </si>
  <si>
    <t>Fondo svalutazione Mercati comunali in concessione</t>
  </si>
  <si>
    <t>SP-ATT-B.1.11_FS_conc</t>
  </si>
  <si>
    <t>Fondo svalutazione Mercati comunali non in concessione</t>
  </si>
  <si>
    <t>SP-ATT-B.1.11_FS_NOconc</t>
  </si>
  <si>
    <t>Fondo svalutazione Altri beni demaniali</t>
  </si>
  <si>
    <t>SP-ATT-B.1.12_FS</t>
  </si>
  <si>
    <t>Fondo svalutazione Altri beni del demanio marittimo in concessione</t>
  </si>
  <si>
    <t>SP-ATT-B.1.12_FS_conc</t>
  </si>
  <si>
    <t>Fondo svalutazione Altri beni del demanio marittimo non in concessione</t>
  </si>
  <si>
    <t>SP-ATT-B.1.12_FS_NOconc</t>
  </si>
  <si>
    <t>Fondo svalutazione Beni del demanio idrico in concessione</t>
  </si>
  <si>
    <t>Fondo svalutazione Beni del demanio idrico non in concessione</t>
  </si>
  <si>
    <t>Fondo svalutazione Altri beni demaniali in concessione</t>
  </si>
  <si>
    <t>Fondo svalutazione Altri beni demaniali non in concessione</t>
  </si>
  <si>
    <t>Fondi svalutazione di beni del patrimonio indisponibile</t>
  </si>
  <si>
    <t>Fondo svalutazione Terreni del patrimonio indisponibile</t>
  </si>
  <si>
    <t>SP-ATT-B.2.1_FS</t>
  </si>
  <si>
    <t>Fondo svalutazione Terreni del patrimonio indisponibile in concessione</t>
  </si>
  <si>
    <t>SP-ATT-B.2.1_FS_conc</t>
  </si>
  <si>
    <t>Fondo svalutazione Terreni del patrimonio indisponibile non in concessione</t>
  </si>
  <si>
    <t>SP-ATT-B.2.1_FS_NOconc</t>
  </si>
  <si>
    <t>Fondo svalutazione Mobili e arredi di fabbricati destinati a pubblici uffici o all'erogazione di servizi pubblici</t>
  </si>
  <si>
    <t>SP-ATT-B.2.2_FS</t>
  </si>
  <si>
    <t>Fondo svalutazione Mobili e arredi di fabbricati destinati a pubblici uffici o all'erogazione di servizi pubblici in concessione</t>
  </si>
  <si>
    <t>SP-ATT-B.2.2_FS_conc</t>
  </si>
  <si>
    <t>Fondo svalutazione Mobili e arredi di fabbricati destinati a pubblici uffici o all'erogazione di servizi pubblici non in concessione</t>
  </si>
  <si>
    <t>SP-ATT-B.2.2_FS_NOconc</t>
  </si>
  <si>
    <t>Fondo svalutazione Fabbricati destinati a sede di pubblici uffici o all'erogazione di servizi pubblici (non militari)</t>
  </si>
  <si>
    <t>SP-ATT-B.2.3_FS</t>
  </si>
  <si>
    <t>Fondo svalutazione Fabbricati destinati a sede di pubblici uffici o all'erogazione di servizi pubblici (non militari) in concessione</t>
  </si>
  <si>
    <t>SP-ATT-B.2.3_FS_conc</t>
  </si>
  <si>
    <t>Fondo svalutazione Fabbricati destinati a sede di pubblici uffici o all'erogazione di servizi pubblici (non militari) non in concessione</t>
  </si>
  <si>
    <t>SP-ATT-B.2.3_FS_NOconc</t>
  </si>
  <si>
    <t>Fondo svalutazione Impianti e macchinari del patrimonio indisponibile</t>
  </si>
  <si>
    <t>SP-ATT-B.2.4_FS</t>
  </si>
  <si>
    <t>SP-ATT-B.2.4_FS_conc</t>
  </si>
  <si>
    <t>SP-ATT-B.2.4_FS_NOconc</t>
  </si>
  <si>
    <t>Fondo svalutazione Attrezzature del patrimonio indisponibile</t>
  </si>
  <si>
    <t>SP-ATT-B.2.5_FS</t>
  </si>
  <si>
    <t>SP-ATT-B.2.5_FS_conc</t>
  </si>
  <si>
    <t>SP-ATT-B.2.5_FS_NOconc</t>
  </si>
  <si>
    <t>Fondo svalutazione Mezzi di trasporto del patrimonio indisponibile (non militari)</t>
  </si>
  <si>
    <t>SP-ATT-B.2.6_FS</t>
  </si>
  <si>
    <t>SP-ATT-B.2.6_FS_conc</t>
  </si>
  <si>
    <t>SP-ATT-B.2.6_FS_NOconc</t>
  </si>
  <si>
    <t>Fondo svalutazione Macchine per ufficio e hardware del patrimonio indisponibile</t>
  </si>
  <si>
    <t>SP-ATT-B.2.7_FS</t>
  </si>
  <si>
    <t>SP-ATT-B.2.7_FS_conc</t>
  </si>
  <si>
    <t>SP-ATT-B.2.7_FS_NOconc</t>
  </si>
  <si>
    <t>Fondo svalutazione Miniere, cave e torbiere</t>
  </si>
  <si>
    <t>SP-ATT-B.2.8_FS</t>
  </si>
  <si>
    <t>Fondo svalutazione Miniere, cave e torbiere in concessione</t>
  </si>
  <si>
    <t>SP-ATT-B.2.8_FS_conc</t>
  </si>
  <si>
    <t>Fondo svalutazione Miniere, cave e torbiere non in concessione</t>
  </si>
  <si>
    <t>SP-ATT-B.2.8_FS_NOconc</t>
  </si>
  <si>
    <t>Fondo svalutazione Caserme</t>
  </si>
  <si>
    <t>SP-ATT-B.2.9_FS</t>
  </si>
  <si>
    <t>Fondo svalutazione Caserme in concessione</t>
  </si>
  <si>
    <t>SP-ATT-B.2.9_FS_conc</t>
  </si>
  <si>
    <t>Fondo svalutazione Caserme non in concessione</t>
  </si>
  <si>
    <t>SP-ATT-B.2.9_FS_NOconc</t>
  </si>
  <si>
    <t>Fondo svalutazione Armamenti, aeromobili e mezzi terrestri militari, navi da guerra</t>
  </si>
  <si>
    <t>SP-ATT-B.2.10_FS</t>
  </si>
  <si>
    <t>Fondo svalutazione Armamenti, aeromobili e mezzi terrestri militari, navi da guerra in concessione</t>
  </si>
  <si>
    <t>SP-ATT-B.2.10_FS_conc</t>
  </si>
  <si>
    <t>Fondo svalutazione Armamenti, aeromobili e mezzi terrestri militari, navi da guerra non in concessione</t>
  </si>
  <si>
    <t>SP-ATT-B.2.10_FS_NOconc</t>
  </si>
  <si>
    <t>Fondo svalutazione Beni culturali non demaniali</t>
  </si>
  <si>
    <t>SP-ATT-B.2.11_FS</t>
  </si>
  <si>
    <t>Fondo svalutazione Beni culturali non demaniali in concessione</t>
  </si>
  <si>
    <t>SP-ATT-B.2.11_FS_conc</t>
  </si>
  <si>
    <t>Fondo svalutazione Beni culturali non demaniali non in concessione</t>
  </si>
  <si>
    <t>SP-ATT-B.2.11_FS_NOconc</t>
  </si>
  <si>
    <t>Fondo svalutazione Foreste</t>
  </si>
  <si>
    <t>SP-ATT-B.2.12_FS</t>
  </si>
  <si>
    <t>Fondo svalutazione Foreste in concessione</t>
  </si>
  <si>
    <t>SP-ATT-B.2.12_FS_conc</t>
  </si>
  <si>
    <t>Fondo svalutazione Foreste non in concessione</t>
  </si>
  <si>
    <t>SP-ATT-B.2.12_FS_NOconc</t>
  </si>
  <si>
    <t>Fondo svalutazione Altri beni del patrimonio indisponibile</t>
  </si>
  <si>
    <t>Fondo svalutazione Altri beni del patrimonio indisponibile in concessione</t>
  </si>
  <si>
    <t>Fondo svalutazione Altri beni del patrimonio indisponibile non in concessione</t>
  </si>
  <si>
    <t>Fondi svalutazione di beni del patrimonio disponibile</t>
  </si>
  <si>
    <t>Fondo svalutazione Investimenti immobiliari</t>
  </si>
  <si>
    <t>SP-ATT-B.3.1_FS</t>
  </si>
  <si>
    <t>Fondo svalutazione Investimenti immobiliari acquisiti con leasing finanziario</t>
  </si>
  <si>
    <t>SP-ATT-B.3.1_FS_Leas</t>
  </si>
  <si>
    <t>Fondo svalutazione Investimenti immobiliari non acquisiti con leasing finanziario</t>
  </si>
  <si>
    <t>SP-ATT-B.3.1_FS_NOLeas</t>
  </si>
  <si>
    <t>Fondo svalutazione Terreni del patrimonio disponibile</t>
  </si>
  <si>
    <t>SP-ATT-B.3.2_FS</t>
  </si>
  <si>
    <t>Fondo svalutazione Terreni del patrimonio disponibile acquisiti con leasing finanziario</t>
  </si>
  <si>
    <t>SP-ATT-B.3.2_FS_Leas</t>
  </si>
  <si>
    <t>Fondo svalutazione Terreni del patrimonio disponibile non acquisiti con leasing finanziario</t>
  </si>
  <si>
    <t>SP-ATT-B.3.2_FS_NOLeas</t>
  </si>
  <si>
    <t>Fondo svalutazione Fabbricati non destinati a sede di uffici pubblici o all'erogazione di servizi pubblici</t>
  </si>
  <si>
    <t>SP-ATT-B.3.3_FS</t>
  </si>
  <si>
    <t>Fondo svalutazione Fabbricati non destinati ad uffici pubblici o all'erogazione di servizi pubblici acquisiti con leasing finanziario</t>
  </si>
  <si>
    <t>SP-ATT-B.3.3_FS_Leas</t>
  </si>
  <si>
    <t>Fondo svalutazione Fabbricati non destinati ad uffici pubblici o all'erogazione di servizi pubblici non acquisiti con leasing finanziario</t>
  </si>
  <si>
    <t>SP-ATT-B.3.3_FS_NOLeas</t>
  </si>
  <si>
    <t>Fondo svalutazione Impianti e macchinari del patrimonio disponibile</t>
  </si>
  <si>
    <t>SP-ATT-B.3.4_FS</t>
  </si>
  <si>
    <t>Fondo svalutazione Impianti e macchinari del patrimonio disponibile acquisiti con leasing finanziario</t>
  </si>
  <si>
    <t>SP-ATT-B.3.4_FS_Leas</t>
  </si>
  <si>
    <t>Fondo svalutazione Impianti e macchinari del patrimonio disponibile non acquisiti con leasing finanziario</t>
  </si>
  <si>
    <t>SP-ATT-B.3.4_FS_NOLeas</t>
  </si>
  <si>
    <t>Fondo svalutazione Attrezzature del patrimonio disponibile</t>
  </si>
  <si>
    <t>SP-ATT-B.3.5_FS</t>
  </si>
  <si>
    <t>Fondo svalutazione Attrezzature del patrimonio disponibile acquisite con leasing finanziario</t>
  </si>
  <si>
    <t>SP-ATT-B.3.5_FS_Leas</t>
  </si>
  <si>
    <t>Fondo svalutazione Attrezzature del patrimonio disponibile non acquisite con leasing finanziario</t>
  </si>
  <si>
    <t>SP-ATT-B.3.5_FS_NOLeas</t>
  </si>
  <si>
    <t>Fondo svalutazione Mezzi di trasporto del patrimonio disponibile (non militari)</t>
  </si>
  <si>
    <t>SP-ATT-B.3.6_FS</t>
  </si>
  <si>
    <t>Fondo svalutazione Mezzi di trasporto del patrimonio disponibile (non militari) acquisiti con leasing finanziario</t>
  </si>
  <si>
    <t>SP-ATT-B.3.6_FS_Leas</t>
  </si>
  <si>
    <t>Fondo svalutazione Mezzi di trasporto del patrimonio disponibile (non militari) non acquisiti con leasing finanziario</t>
  </si>
  <si>
    <t>SP-ATT-B.3.6_FS_NOLeas</t>
  </si>
  <si>
    <t>Fondo svalutazione Macchine per ufficio e hardware del patrimonio disponibile</t>
  </si>
  <si>
    <t>SP-ATT-B.3.7_FS</t>
  </si>
  <si>
    <t>Fondo svalutazione Macchine per ufficio e hardware del patrimonio disponibile acquisiti con leasing finanziario</t>
  </si>
  <si>
    <t>SP-ATT-B.3.7_FS_Leas</t>
  </si>
  <si>
    <t>Fondo svalutazione Macchine per ufficio e hardware del patrimonio disponibile non acquisiti con leasing finanziario</t>
  </si>
  <si>
    <t>SP-ATT-B.3.7_FS_NOLeas</t>
  </si>
  <si>
    <t>Fondo svalutazione Mobili e arredi del patrimonio disponibile</t>
  </si>
  <si>
    <t>SP-ATT-B.3.8_FS</t>
  </si>
  <si>
    <t>Fondo svalutazione Mobili e arredi del patrimonio disponibile acquisiti con leasing finanziario</t>
  </si>
  <si>
    <t>SP-ATT-B.3.8_FS_Leas</t>
  </si>
  <si>
    <t>Fondo svalutazione Mobili e arredi del patrimonio disponibile non acquisiti con leasing finanziario</t>
  </si>
  <si>
    <t>SP-ATT-B.3.8_FS_NOLeas</t>
  </si>
  <si>
    <t>Fondo svalutazione Attività biologiche</t>
  </si>
  <si>
    <t>SP-ATT-B.3.9_FS</t>
  </si>
  <si>
    <t>Fondo svalutazione Attività biologiche acquisite con leasing finanziario</t>
  </si>
  <si>
    <t>SP-ATT-B.3.9_FS_Leas</t>
  </si>
  <si>
    <t>Fondo svalutazione Attività biologiche non acquisite con leasing finanziario</t>
  </si>
  <si>
    <t>SP-ATT-B.3.9_FS_NOLeas</t>
  </si>
  <si>
    <t>Fondo svalutazione Atri beni del patrimonio disponibile</t>
  </si>
  <si>
    <t>SP-ATT-B.3.10_FS</t>
  </si>
  <si>
    <t>Fondo svalutazione Atri beni del patrimonio disponibile acquisiti con leasing finanziario</t>
  </si>
  <si>
    <t>SP-ATT-B.3.10_FS_Leas</t>
  </si>
  <si>
    <t>Fondo svalutazione Atri beni del patrimonio disponibile non acquisiti con leasing finanziario</t>
  </si>
  <si>
    <t>SP-ATT-B.3.10_FS_NOLeas</t>
  </si>
  <si>
    <t>Fondi svalutazione di immobilizzazioni finanziarie</t>
  </si>
  <si>
    <t>Fondi svalutazione Partecipazioni in società controllate che costituiscono immobilizzazioni finanziarie</t>
  </si>
  <si>
    <t>SP-ATT-C.1_FS</t>
  </si>
  <si>
    <t>Fondi svalutazione Partecipazioni in società collegate che costituiscono immobilizzazioni finanziarie</t>
  </si>
  <si>
    <t>SP-ATT-C.2_FS</t>
  </si>
  <si>
    <t>Fondi svalutazione Partecipazioni in altri organismi (non in forma societaria) che costituiscono immobilizzazioni finanziarie</t>
  </si>
  <si>
    <t>SP-ATT-C.3_FS</t>
  </si>
  <si>
    <t>Fondi svalutazione Altri titoli che costituiscono immobilizzazioni finanziarie</t>
  </si>
  <si>
    <t>SP-ATT-C.4_FS</t>
  </si>
  <si>
    <t>Fondi svalutazione Crediti di natura tributaria che costituiscono immobilizzazioni finanziarie</t>
  </si>
  <si>
    <t>SP-ATT-C.5_FS</t>
  </si>
  <si>
    <t>Fondi svalutazione Crediti per trasferimenti ottenuti che costituiscono immobilizzazioni finanziarie</t>
  </si>
  <si>
    <t>SP-ATT-C.6_FS</t>
  </si>
  <si>
    <t>Fondi svalutazione Crediti per trasferimenti condizionati concessi che costituiscono immobilizzazioni finanziarie</t>
  </si>
  <si>
    <t>Fondi svalutazione Crediti verso clienti e utenti che costituiscono immobilizzazioni finanziarie</t>
  </si>
  <si>
    <t>SP-ATT-C.7_FS</t>
  </si>
  <si>
    <t>Fondi svalutazione Altri crediti che costituiscono immobilizzazioni finanziarie</t>
  </si>
  <si>
    <t>SP-ATT-C.8_FS</t>
  </si>
  <si>
    <t>Fondi ammortamento di immobilizzazioni immateriali e avviamento</t>
  </si>
  <si>
    <t>Fondi ammortamento Diritti di brevetto industriale e diritti di utilizzazione di opere dell'ingegno</t>
  </si>
  <si>
    <t>SP-ATT-A.1_FA</t>
  </si>
  <si>
    <t>Fondi ammortamento Diritti di brevetto industriale e diritti di utilizzazione di opere dell'ingegno acquisiti con leasing finanziario</t>
  </si>
  <si>
    <t>SP-ATT-A.1_FA_leas</t>
  </si>
  <si>
    <t>Fondi ammortamento Diritti di brevetto industriale e diritti di utilizzazione di opere dell'ingegno in concessione a terzi</t>
  </si>
  <si>
    <t>SP-ATT-A.1_FA_conc</t>
  </si>
  <si>
    <t>Fondi ammortamento Diritti di brevetto industriale e diritti di utilizzazione di opere dell'ingegno non in concessione e non acquisiti con leasing finanziario</t>
  </si>
  <si>
    <t>SP-ATT-A.1_FA_Noleasconc</t>
  </si>
  <si>
    <t>Fondi ammortamento Concessioni, licenze, marchi</t>
  </si>
  <si>
    <t>SP-ATT-A.2_FA</t>
  </si>
  <si>
    <t>Fondi ammortamento Concessioni, licenze, marchi acquisiti con leasing finanziario</t>
  </si>
  <si>
    <t>SP-ATT-A.2_FA_leas</t>
  </si>
  <si>
    <t>Fondi ammortamento Concessioni, licenze, marchi in concessione a terzi</t>
  </si>
  <si>
    <t>SP-ATT-A.2_FA_conc</t>
  </si>
  <si>
    <t>Fondi ammortamento Concessioni, licenze, marchi non in concessione e non acquisiti con leasing finanziario</t>
  </si>
  <si>
    <t>SP-ATT-A.2_FA_Noleasconc</t>
  </si>
  <si>
    <t>Fondi ammortamento Altri diritti</t>
  </si>
  <si>
    <t>SP-ATT-A.3_FA</t>
  </si>
  <si>
    <t>Fondi ammortamento Altri diritti acquisiti con leasing finanziario</t>
  </si>
  <si>
    <t>SP-ATT-A.3_FA_leas</t>
  </si>
  <si>
    <t>Fondi ammortamento Altri diritti in concessione a terzi</t>
  </si>
  <si>
    <t>SP-ATT-A.3_FA_conc</t>
  </si>
  <si>
    <t>Fondi ammortamento Altri diritti non in concessione e non acquisiti con leasing finanziario</t>
  </si>
  <si>
    <t>SP-ATT-A.3_FA_Noleasconc</t>
  </si>
  <si>
    <t>Fondi ammortamento Avviamento</t>
  </si>
  <si>
    <t>SP-ATT-A.4_FA</t>
  </si>
  <si>
    <t>Fondi ammortamento Avviamento acquisito con leasing finanziario</t>
  </si>
  <si>
    <t>SP-ATT-A.4_FA_leas</t>
  </si>
  <si>
    <t>Fondi ammortamento Avviamento in concessione a terzi</t>
  </si>
  <si>
    <t>SP-ATT-A.4_FA_conc</t>
  </si>
  <si>
    <t>Fondi ammortamento Avviamento non in concessione e non acquisito con leasing finanziario</t>
  </si>
  <si>
    <t>SP-ATT-A.4_FA_Noleasconc</t>
  </si>
  <si>
    <t>Fondi ammortamento Altre immobilizzazioni immateriali</t>
  </si>
  <si>
    <t>SP-ATT-A.6_FA</t>
  </si>
  <si>
    <t>Fondi ammortamento Altre immobilizzazioni immateriali acquisiti con leasing finanziario</t>
  </si>
  <si>
    <t>SP-ATT-A.6_FA_leas</t>
  </si>
  <si>
    <t>Fondi ammortamento Altre immobilizzazioni immateriali in concessione a terzi</t>
  </si>
  <si>
    <t>SP-ATT-A.6_FA_conc</t>
  </si>
  <si>
    <t>Fondi ammortamento Altre immobilizzazioni immateriali non in concessione e non acquisiti con leasing finanziario</t>
  </si>
  <si>
    <t>SP-ATT-A.6_FA_Noleasconc</t>
  </si>
  <si>
    <t>Fondi ammortamento di immobilizzazioni materiali</t>
  </si>
  <si>
    <t>Fondi ammortamento di beni demaniali</t>
  </si>
  <si>
    <t>Fondo ammortamento Fabbricati demaniali</t>
  </si>
  <si>
    <t>SP-ATT-B.1.2_FA</t>
  </si>
  <si>
    <t>Fondo ammortamento Fabbricati demaniali in concessione</t>
  </si>
  <si>
    <t>SP-ATT-B.1.2_FA_conc</t>
  </si>
  <si>
    <t>Fondo ammortamento Fabbricati demaniali non in concessione</t>
  </si>
  <si>
    <t>SP-ATT-B.1.2_FA_NOconc</t>
  </si>
  <si>
    <t>Fondo ammortamento Strade e autostrade (demanio stradale)</t>
  </si>
  <si>
    <t>SP-ATT-B.1.3_FA</t>
  </si>
  <si>
    <t>Fondo ammortamento Strade e autostrade (demanio stradale) in concessione</t>
  </si>
  <si>
    <t>SP-ATT-B.1.3_FA_conc</t>
  </si>
  <si>
    <t>Fondo ammortamento Strade e autostrade (demanio stradale) non in concessione</t>
  </si>
  <si>
    <t>SP-ATT-B.1.3_FA_NOconc</t>
  </si>
  <si>
    <t>Fondo ammortamento Strade ferrate non militari (demanio ferroviario)</t>
  </si>
  <si>
    <t>SP-ATT-B.1.4_FA</t>
  </si>
  <si>
    <t>Fondo ammortamento Strade ferrate non militari (demanio ferroviario) in concessione</t>
  </si>
  <si>
    <t>SP-ATT-B.1.4_FA_conc</t>
  </si>
  <si>
    <t>Fondo ammortamento Strade ferrate non militari (demanio ferroviario) non in concessione</t>
  </si>
  <si>
    <t>SP-ATT-B.1.4_FA_NOconc</t>
  </si>
  <si>
    <t>Fondo ammortamento Opere destinate alla difesa nazionale (Demanio militare)</t>
  </si>
  <si>
    <t>SP-ATT-B.1.5_FA</t>
  </si>
  <si>
    <t>Fondo ammortamento Opere destinate alla difesa nazionale - porti, aerodromi e strade ferrate militari in concessione</t>
  </si>
  <si>
    <t>SP-ATT-B.1.5_FA_conc</t>
  </si>
  <si>
    <t>Fondo ammortamento Opere destinate alla difesa nazionale - porti, aerodromi e strade ferrate militari non in concessione</t>
  </si>
  <si>
    <t>SP-ATT-B.1.5_FA_NOconc</t>
  </si>
  <si>
    <t>Fondo ammortamento Altre opere permanenti per la difesa nazionale in concessione</t>
  </si>
  <si>
    <t>Fondo ammortamento Altre opere permanenti per la difesa nazionale non in concessione</t>
  </si>
  <si>
    <t>Fondo ammortamento Aerodromi non militari (demanio aeronautico)</t>
  </si>
  <si>
    <t>SP-ATT-B.1.6_FA</t>
  </si>
  <si>
    <t>Fondo ammortamento Aerodromi non militari (demanio aeronautico) in concessione</t>
  </si>
  <si>
    <t>SP-ATT-B.1.6_FA_conc</t>
  </si>
  <si>
    <t>Fondo ammortamento Aerodromi non militari (demanio aeronautico) non in concessione</t>
  </si>
  <si>
    <t>SP-ATT-B.1.6_FA_NOconc</t>
  </si>
  <si>
    <t>Fondo ammortamento Porti non militari (parte del demanio marittimo)</t>
  </si>
  <si>
    <t>Fondo ammortamento Porti non militari in concessione</t>
  </si>
  <si>
    <t>Fondo ammortamento Porti non militari non in concessione</t>
  </si>
  <si>
    <t>Fondo ammortamento Acquedotti pubblici e infrastrutture idrauliche</t>
  </si>
  <si>
    <t>SP-ATT-B.1.7_FA</t>
  </si>
  <si>
    <t>Fondo ammortamento Acquedotti pubblici e infrastrutture idrauliche in concessione</t>
  </si>
  <si>
    <t>SP-ATT-B.1.7_FA_conc</t>
  </si>
  <si>
    <t>Fondo ammortamento Acquedotti pubblici e infrastrutture idrauliche non in concessione</t>
  </si>
  <si>
    <t>SP-ATT-B.1.7_FA_NOconc</t>
  </si>
  <si>
    <t>Fondo ammortamento Cimiteri comunali</t>
  </si>
  <si>
    <t>SP-ATT-B.1.10_FA</t>
  </si>
  <si>
    <t>Fondo ammortamento Cimiteri comunali in concessione</t>
  </si>
  <si>
    <t>SP-ATT-B.1.10_FA_conc</t>
  </si>
  <si>
    <t>Fondo ammortamento Cimiteri comunali non in concessione</t>
  </si>
  <si>
    <t>SP-ATT-B.1.10_FA_NOconc</t>
  </si>
  <si>
    <t>Fondo ammortamento Mercati comunali</t>
  </si>
  <si>
    <t>SP-ATT-B.1.11_FA</t>
  </si>
  <si>
    <t>Fondo ammortamento Mercati comunali in concessione</t>
  </si>
  <si>
    <t>SP-ATT-B.1.11_FA_conc</t>
  </si>
  <si>
    <t>Fondo ammortamento Mercati comunali non in concessione</t>
  </si>
  <si>
    <t>SP-ATT-B.1.11_FA_NOconc</t>
  </si>
  <si>
    <t>Fondo ammortamento Altri beni demaniali</t>
  </si>
  <si>
    <t>SP-ATT-B.1.12_FA</t>
  </si>
  <si>
    <t>Fondo ammortamento Altri beni del demanio marittimo in concessione</t>
  </si>
  <si>
    <t>SP-ATT-B.1.12_FA_conc</t>
  </si>
  <si>
    <t>Fondo ammortamento Altri beni del demanio marittimo non in concessione</t>
  </si>
  <si>
    <t>SP-ATT-B.1.12_FA_NOconc</t>
  </si>
  <si>
    <t>Fondo ammortamento Beni del demanio idrico in concessione</t>
  </si>
  <si>
    <t>Fondo ammortamento Beni del demanio idrico non in concessione</t>
  </si>
  <si>
    <t>Fondo ammortamento Altri beni demaniali in concessione</t>
  </si>
  <si>
    <t>Fondo ammortamento Altri beni demaniali non in concessione</t>
  </si>
  <si>
    <t>Fondi ammortamento di beni del patrimonio indisponibile</t>
  </si>
  <si>
    <t>Fondo ammortamento Mobili e arredi di fabbricati destinati a pubblici uffici o all'erogazione di servizi pubblici</t>
  </si>
  <si>
    <t>SP-ATT-B.2.2_FA</t>
  </si>
  <si>
    <t>Fondo ammortamento Mobili e arredi di fabbricati destinati a pubblici uffici o all'erogazione di servizi pubblici in concessione</t>
  </si>
  <si>
    <t>SP-ATT-B.2.2_FA_conc</t>
  </si>
  <si>
    <t>Fondo ammortamento Mobili e arredi di fabbricati destinati a pubblici uffici o all'erogazione di servizi pubblici non in concessione</t>
  </si>
  <si>
    <t>SP-ATT-B.2.2_FA_NOconc</t>
  </si>
  <si>
    <t>Fondo ammortamento Fabbricati destinati a sede di pubblici uffici o all'erogazione di servizi pubblici (non militari)</t>
  </si>
  <si>
    <t>SP-ATT-B.2.3_FA</t>
  </si>
  <si>
    <t>Fondo ammortamento Fabbricati destinati a sede di pubblici uffici o all'erogazione di servizi pubblici (non militari) in concessione</t>
  </si>
  <si>
    <t>SP-ATT-B.2.3_FA_conc</t>
  </si>
  <si>
    <t>Fondo ammortamento Fabbricati destinati a sede di pubblici uffici o all'erogazione di servizi pubblici (non militari) non in concessione</t>
  </si>
  <si>
    <t>SP-ATT-B.2.3_FA_NOconc</t>
  </si>
  <si>
    <t>Fondo ammortamento Impianti e macchinari del patrimonio indisponibile</t>
  </si>
  <si>
    <t>SP-ATT-B.2.4_FA</t>
  </si>
  <si>
    <t>Fondo ammortamento Impianti e macchinari del patrimonio indisponibile in concessione</t>
  </si>
  <si>
    <t>SP-ATT-B.2.4_FA_conc</t>
  </si>
  <si>
    <t>Fondo ammortamento Impianti e macchinari del patrimonio indisponibile non in concessione</t>
  </si>
  <si>
    <t>SP-ATT-B.2.4_FA_NOconc</t>
  </si>
  <si>
    <t>Fondo ammortamento Attrezzature del patrimonio indisponibile</t>
  </si>
  <si>
    <t>SP-ATT-B.2.5_FA</t>
  </si>
  <si>
    <t>Fondo ammortamento Attrezzature del patrimonio indisponibile in concessione</t>
  </si>
  <si>
    <t>SP-ATT-B.2.5_FA_conc</t>
  </si>
  <si>
    <t>Fondo ammortamento Attrezzature del patrimonio indisponibile non in concessione</t>
  </si>
  <si>
    <t>SP-ATT-B.2.5_FA_NOconc</t>
  </si>
  <si>
    <t>Fondo ammortamento Mezzi di trasporto del patrimonio indisponibile (non militari)</t>
  </si>
  <si>
    <t>SP-ATT-B.2.6_FA</t>
  </si>
  <si>
    <t>Fondo ammortamento Mezzi di trasporto del patrimonio indisponibile (non militari) in concessione</t>
  </si>
  <si>
    <t>SP-ATT-B.2.6_FA_conc</t>
  </si>
  <si>
    <t>Fondo ammortamento Mezzi di trasporto del patrimonio indisponibile (non militari) non in concessione</t>
  </si>
  <si>
    <t>SP-ATT-B.2.6_FA_NOconc</t>
  </si>
  <si>
    <t>Fondo ammortamento Macchine per ufficio e hardware del patrimonio indisponibile</t>
  </si>
  <si>
    <t>SP-ATT-B.2.7_FA</t>
  </si>
  <si>
    <t>Fondo ammortamento Macchine per ufficio e hardware del patrimonio indisponibile in concessione</t>
  </si>
  <si>
    <t>SP-ATT-B.2.7_FA_conc</t>
  </si>
  <si>
    <t>Fondo ammortamento Macchine per ufficio e hardware del patrimonio indisponibile non in concessione</t>
  </si>
  <si>
    <t>SP-ATT-B.2.7_FA_NOconc</t>
  </si>
  <si>
    <t>Fondo ammortamento Miniere, cave e torbiere</t>
  </si>
  <si>
    <t>SP-ATT-B.2.8_FA</t>
  </si>
  <si>
    <t>Fondo ammortamento Miniere, cave e torbiere in concessione</t>
  </si>
  <si>
    <t>SP-ATT-B.2.8_FA_conc</t>
  </si>
  <si>
    <t>Fondo ammortamento Miniere, cave e torbiere non in concessione</t>
  </si>
  <si>
    <t>SP-ATT-B.2.8_FA_NOconc</t>
  </si>
  <si>
    <t>Fondo ammortamento Caserme</t>
  </si>
  <si>
    <t>SP-ATT-B.2.9_FA</t>
  </si>
  <si>
    <t>Fondo ammortamento Caserme in concessione</t>
  </si>
  <si>
    <t>SP-ATT-B.2.9_FA_conc</t>
  </si>
  <si>
    <t>Fondo ammortamento Caserme non in concessione</t>
  </si>
  <si>
    <t>SP-ATT-B.2.9_FA_NOconc</t>
  </si>
  <si>
    <t>Fondo ammortamento Armamenti, aeromobili e mezzi terrestri militari, navi da guerra</t>
  </si>
  <si>
    <t>SP-ATT-B.2.10_FA</t>
  </si>
  <si>
    <t>Fondo ammortamento Armamenti, aeromobili e mezzi terrestri militari, navi da guerra in concessione</t>
  </si>
  <si>
    <t>SP-ATT-B.2.10_FA_conc</t>
  </si>
  <si>
    <t>Fondo ammortamento Armamenti, aeromobili e mezzi terrestri militari, navi da guerra non in concessione</t>
  </si>
  <si>
    <t>SP-ATT-B.2.10_FA_NOconc</t>
  </si>
  <si>
    <t>Fondo ammortamento Foreste</t>
  </si>
  <si>
    <t>SP-ATT-B.2.12_FA</t>
  </si>
  <si>
    <t>Fondo ammortamento Foreste in concessione</t>
  </si>
  <si>
    <t>SP-ATT-B.2.12_FA_conc</t>
  </si>
  <si>
    <t>Fondo ammortamento Foreste non in concessione</t>
  </si>
  <si>
    <t>SP-ATT-B.2.12_FA_NOconc</t>
  </si>
  <si>
    <t>Fondo ammortamento Altri beni del patrimonio indisponibile</t>
  </si>
  <si>
    <t>Fondo ammortamento Altri beni del patrimonio indisponibile in concessione</t>
  </si>
  <si>
    <t>Fondo ammortamento Altri beni del patrimonio indisponibile non in concessione</t>
  </si>
  <si>
    <t>Fondi ammortamento di beni del patrimonio disponibile</t>
  </si>
  <si>
    <t>Fondo ammortamento Investimenti immobiliari</t>
  </si>
  <si>
    <t>SP-ATT-B.3.1_FA</t>
  </si>
  <si>
    <t>Fondo ammortamento Investimenti immobiliari acquisiti con leasing finanziario</t>
  </si>
  <si>
    <t>SP-ATT-B.3.1_FA_Leas</t>
  </si>
  <si>
    <t>Fondo ammortamento Investimenti immobiliari non acquisiti con leasing finanziario</t>
  </si>
  <si>
    <t>SP-ATT-B.3.1_FA_NOleas</t>
  </si>
  <si>
    <t>Fondo ammortamento Fabbricati non destinati a sede di uffici pubblici o all'erogazione di servizi pubblici</t>
  </si>
  <si>
    <t>SP-ATT-B.3.3_FA</t>
  </si>
  <si>
    <t>Fondo ammortamento Fabbricati non destinati ad uffici pubblici o all'erogazione di servizi pubblici acquisiti con leasing finanziario</t>
  </si>
  <si>
    <t>SP-ATT-B.3.3_FA_Leas</t>
  </si>
  <si>
    <t>Fondo ammortamento Fabbricati non destinati ad uffici pubblici o all'erogazione di servizi pubblici non acquisiti con leasing finanziario</t>
  </si>
  <si>
    <t>SP-ATT-B.3.3_FA_NOleas</t>
  </si>
  <si>
    <t>Fondo ammortamento Impianti e macchinari del patrimonio disponibile</t>
  </si>
  <si>
    <t>SP-ATT-B.3.4_FA</t>
  </si>
  <si>
    <t>Fondo ammortamento Impianti e macchinari del patrimonio disponibile acquisiti con leasing finanziario</t>
  </si>
  <si>
    <t>SP-ATT-B.3.4_FA_Leas</t>
  </si>
  <si>
    <t>Fondo ammortamento Impianti e macchinari del patrimonio disponibile non acquisiti con leasing finanziario</t>
  </si>
  <si>
    <t>SP-ATT-B.3.4_FA_NOleas</t>
  </si>
  <si>
    <t>Fondo ammortamento Attrezzature del patrimonio disponibile</t>
  </si>
  <si>
    <t>SP-ATT-B.3.5_FA</t>
  </si>
  <si>
    <t>Fondo ammortamento Attrezzature del patrimonio disponibile acquisite con leasing finanziario</t>
  </si>
  <si>
    <t>SP-ATT-B.3.5_FA_Leas</t>
  </si>
  <si>
    <t>Fondo ammortamento Attrezzature del patrimonio disponibile non acquisite con leasing finanziario</t>
  </si>
  <si>
    <t>SP-ATT-B.3.5_FA_NOleas</t>
  </si>
  <si>
    <t>Fondo ammortamento Mezzi di trasporto del patrimonio disponibile (non militari)</t>
  </si>
  <si>
    <t>SP-ATT-B.3.6_FA</t>
  </si>
  <si>
    <t>Fondo ammortamento Mezzi di trasporto del patrimonio disponibile (non militari) acquisiti con leasing finanziario</t>
  </si>
  <si>
    <t>SP-ATT-B.3.6_FA_Leas</t>
  </si>
  <si>
    <t>Fondo ammortamento Mezzi di trasporto del patrimonio disponibile (non militari) non acquisiti con leasing finanziario</t>
  </si>
  <si>
    <t>SP-ATT-B.3.6_FA_NOleas</t>
  </si>
  <si>
    <t>Fondo ammortamento Macchine per ufficio e hardware del patrimonio disponibile</t>
  </si>
  <si>
    <t>SP-ATT-B.3.7_FA</t>
  </si>
  <si>
    <t>Fondo ammortamento Macchine per ufficio e hardware del patrimonio disponibile acquisiti con leasing finanziario</t>
  </si>
  <si>
    <t>SP-ATT-B.3.7_FA_Leas</t>
  </si>
  <si>
    <t>Fondo ammortamento Macchine per ufficio e hardware del patrimonio disponibile non acquisiti con leasing finanziario</t>
  </si>
  <si>
    <t>SP-ATT-B.3.7_FA_NOleas</t>
  </si>
  <si>
    <t>Fondo ammortamento Mobili e arredi del patrimonio disponibile</t>
  </si>
  <si>
    <t>SP-ATT-B.3.8_FA</t>
  </si>
  <si>
    <t>Fondo ammortamento Mobili e arredi del patrimonio disponibile acquisiti con leasing finanziario</t>
  </si>
  <si>
    <t>SP-ATT-B.3.8_FA_Leas</t>
  </si>
  <si>
    <t>Fondo ammortamento Mobili e arredi del patrimonio disponibile non acquisiti con leasing finanziario</t>
  </si>
  <si>
    <t>SP-ATT-B.3.8_FA_NOleas</t>
  </si>
  <si>
    <t>Fondo ammortamento Attività biologiche</t>
  </si>
  <si>
    <t>SP-ATT-B.3.9_FA</t>
  </si>
  <si>
    <t>Fondo ammortamento Attività biologiche acquisite con leasing finanziario</t>
  </si>
  <si>
    <t>SP-ATT-B.3.9_FA_Leas</t>
  </si>
  <si>
    <t>Fondo ammortamento Attività biologiche non acquisite con leasing finanziario</t>
  </si>
  <si>
    <t>SP-ATT-B.3.9_FA_NOleas</t>
  </si>
  <si>
    <t>Fondo ammortamento Atri beni del patrimonio disponibile</t>
  </si>
  <si>
    <t>SP-ATT-B.3.10_FA</t>
  </si>
  <si>
    <t>Fondo ammortamento Atri beni del patrimonio disponibile acquisiti con leasing finanziario</t>
  </si>
  <si>
    <t>SP-ATT-B.3.10_FA_Leas</t>
  </si>
  <si>
    <t>Fondo ammortamento Atri beni del patrimonio disponibile non acquisiti con leasing finanziario</t>
  </si>
  <si>
    <t>SP-ATT-B.3.10_FA_NOleas</t>
  </si>
  <si>
    <t>Risconti passivi pluriennali e altre passività non correnti</t>
  </si>
  <si>
    <t>Risconti passivi pluriennali (non correnti)</t>
  </si>
  <si>
    <t>SP-PASS-G.1</t>
  </si>
  <si>
    <t>Diritti da Concessioni di servizi non correnti</t>
  </si>
  <si>
    <t>SP-PASS-G.2</t>
  </si>
  <si>
    <t>PASSIVITA' CORRENTI</t>
  </si>
  <si>
    <t>Debiti per emissione di titoli del debito pubblico a breve termine</t>
  </si>
  <si>
    <t>SP-PASS-H.1</t>
  </si>
  <si>
    <t>Debiti verso banche a breve termine</t>
  </si>
  <si>
    <t>SP-PASS-H.2</t>
  </si>
  <si>
    <t>Debiti verso Tesoreria dello Stato a breve termine</t>
  </si>
  <si>
    <t>SP-PASS-H.3</t>
  </si>
  <si>
    <t>Debiti correnti verso altre amministrazioni pubbliche</t>
  </si>
  <si>
    <t>SP-PASS-H.4</t>
  </si>
  <si>
    <t>Debiti correnti per trasferimenti concessi e non erogati ad amministrazioni pubblliche</t>
  </si>
  <si>
    <t>SP-PASS-H.4.1</t>
  </si>
  <si>
    <t>Debiti correnti per trasferimenti condizionati ricevuti da amministrazioni pubblliche</t>
  </si>
  <si>
    <t>SP-PASS-H.4.2</t>
  </si>
  <si>
    <t>Altri debiti correnti verso amministrazioni pubbliche</t>
  </si>
  <si>
    <t>SP-PASS-H.4.3</t>
  </si>
  <si>
    <t>Debiti correnti verso altri finanziatori</t>
  </si>
  <si>
    <t>SP-PASS-H.5</t>
  </si>
  <si>
    <t xml:space="preserve">Debiti correnti verso concessionari di servizi </t>
  </si>
  <si>
    <t>SP-PASS-H.6</t>
  </si>
  <si>
    <t xml:space="preserve">Debiti correnti verso concessionari di servizi (modello della passività finanziaria) </t>
  </si>
  <si>
    <t>SP-PASS-H.6.1</t>
  </si>
  <si>
    <t>Debiti correnti per conferimento di un diritto relativo a servizi in concessione (Modello del conferimento di un diritto al concessionario)</t>
  </si>
  <si>
    <t>SP-PASS-H.6.2</t>
  </si>
  <si>
    <t>Debiti correnti verso fornitori</t>
  </si>
  <si>
    <t>SP-PASS-H.7</t>
  </si>
  <si>
    <t>Debiti correnti per Acconti passivi</t>
  </si>
  <si>
    <t>SP-PASS-H.8</t>
  </si>
  <si>
    <t>Debiti correnti verso altri</t>
  </si>
  <si>
    <t>SP-PASS-H.9</t>
  </si>
  <si>
    <t>Fondi (correnti)</t>
  </si>
  <si>
    <t>Fondo per trattamento di quiescenza e TFR (correnti)</t>
  </si>
  <si>
    <t>SP-PASS-I.1</t>
  </si>
  <si>
    <t>Fondo imposte (correnti)</t>
  </si>
  <si>
    <t>SP-PASS-I.2</t>
  </si>
  <si>
    <t>Altri fondi (correnti)</t>
  </si>
  <si>
    <t>SP-PASS-I.3</t>
  </si>
  <si>
    <t>Ratei, risconti passivi annuali e altre passività correnti</t>
  </si>
  <si>
    <t>SP-PASS-L.1</t>
  </si>
  <si>
    <t>Risconti passivi annuali (correnti)</t>
  </si>
  <si>
    <t>SP-PASS-L.2</t>
  </si>
  <si>
    <t>Diritti da Concessioni di servizi correnti</t>
  </si>
  <si>
    <t>SP-PASS-L.3</t>
  </si>
  <si>
    <t>A) PROVENTI E RICAVI DELLA GESTIONE OPERATIVA</t>
  </si>
  <si>
    <t>Proventi da tributi</t>
  </si>
  <si>
    <t>CE-A.1</t>
  </si>
  <si>
    <t>Proventi da contributi per prestazioni sociali</t>
  </si>
  <si>
    <t>CE-A.2</t>
  </si>
  <si>
    <t>Proventi da trasferimenti </t>
  </si>
  <si>
    <t>Trasferimenti attivi in conto esercizio</t>
  </si>
  <si>
    <t>CE-A.3.1</t>
  </si>
  <si>
    <t>Trasferimenti attivi per compartecipazione, devoluzione e perequazione di tributi</t>
  </si>
  <si>
    <t xml:space="preserve">Trasferimenti attivi in conto investimenti </t>
  </si>
  <si>
    <t>CE-A.3.2</t>
  </si>
  <si>
    <t>Ricavi delle vendite e prestazioni e proventi da servizi 
pubblici</t>
  </si>
  <si>
    <t>Ricavi della vendita di beni</t>
  </si>
  <si>
    <t>CE-A.4.1</t>
  </si>
  <si>
    <t>Ricavi e proventi dalla prestazione di servizi</t>
  </si>
  <si>
    <t>CE-A.4.2</t>
  </si>
  <si>
    <t>Ricavi per lavori in corso su ordinazione</t>
  </si>
  <si>
    <t>CE-A.4.3</t>
  </si>
  <si>
    <t>Ricavi da partecipazioni</t>
  </si>
  <si>
    <t>CE-A.5</t>
  </si>
  <si>
    <t>Altri proventi e ricavi diversi</t>
  </si>
  <si>
    <t>CE-A.6</t>
  </si>
  <si>
    <t>B) COSTI E ONERI DELLA GESTIONE OPERATIVA</t>
  </si>
  <si>
    <t>Costi per acquisto di materie prime, materiali di consumo e merci</t>
  </si>
  <si>
    <t>CE-B.7</t>
  </si>
  <si>
    <t>Costi per acquisto di materie prime</t>
  </si>
  <si>
    <t>Costi per acquisto di materiali di consumo</t>
  </si>
  <si>
    <t>Costi per acquisto di merci</t>
  </si>
  <si>
    <t>(+/-) Variazioni delle rimanenze di materie prime, materiali di consumo e merci</t>
  </si>
  <si>
    <t>CE-B.8</t>
  </si>
  <si>
    <t>Variazioni delle rimanenze di materie prime</t>
  </si>
  <si>
    <t>Variazioni delle rimanenze di materiali di consumo</t>
  </si>
  <si>
    <t>Variazioni delle rimanenze di merci</t>
  </si>
  <si>
    <t>Costi per acquisto di servizi </t>
  </si>
  <si>
    <t>CE-B.9</t>
  </si>
  <si>
    <t>Acquisti di servizi non sanitari</t>
  </si>
  <si>
    <t>Acquisti di servizi sanitari</t>
  </si>
  <si>
    <t>Acquisti di servizi per trasferimenti in natura</t>
  </si>
  <si>
    <t>Costi per utilizzo di beni di terzi</t>
  </si>
  <si>
    <t>CE-B.10</t>
  </si>
  <si>
    <t>Fitti, noleggi e locazioni passive</t>
  </si>
  <si>
    <t>Costi per concessioni, diritti reali di godimento e servitù onerose</t>
  </si>
  <si>
    <t>Altri costi per godimento di beni di terzi</t>
  </si>
  <si>
    <t>Oneri da trasferimenti </t>
  </si>
  <si>
    <t>CE-B.11</t>
  </si>
  <si>
    <t>Trasferimenti passivi in conto esercizio</t>
  </si>
  <si>
    <t>CE-B.11.1</t>
  </si>
  <si>
    <t>Trasferimenti passivi in conto investimenti</t>
  </si>
  <si>
    <t>CE-B.11.2</t>
  </si>
  <si>
    <t>CE-B.12</t>
  </si>
  <si>
    <t>Retribuzioni fisse e accessorie</t>
  </si>
  <si>
    <t xml:space="preserve">Oneri sociali sulle retribuzioni a carico del datore di lavoro </t>
  </si>
  <si>
    <t xml:space="preserve">Oneri per Trattamento di fine rapporto </t>
  </si>
  <si>
    <t xml:space="preserve">Oneri per Trattamento di quiescenza </t>
  </si>
  <si>
    <t>Costi diversi del personale</t>
  </si>
  <si>
    <t>Ammortamenti immobilizzazioni immateriali e avviamento</t>
  </si>
  <si>
    <t>CE-B.13</t>
  </si>
  <si>
    <t>Ammortamenti Diritti di brevetto industriale e diritti di utilizzazione di opere dell'ingegno</t>
  </si>
  <si>
    <t>Ammortamenti Diritti di brevetto industriale e diritti di utilizzazione di opere dell'ingegno acquisiti con leasing finanziario</t>
  </si>
  <si>
    <t>Ammortamenti Diritti di brevetto industriale e diritti di utilizzazione di opere dell'ingegno in concessione a terzi</t>
  </si>
  <si>
    <t>Ammortamenti Diritti di brevetto industriale e diritti di utilizzazione di opere dell'ingegno non in concessione e non acquisiti con leasing finanziario</t>
  </si>
  <si>
    <t>Ammortamenti Concessioni, licenze, marchi</t>
  </si>
  <si>
    <t>Ammortamenti Concessioni, licenze, marchi acquisiti con leasing finanziario</t>
  </si>
  <si>
    <t>Ammortamenti Concessioni, licenze, marchi in concessione a terzi</t>
  </si>
  <si>
    <t>Ammortamenti Concessioni, licenze, marchi non in concessione e non acquisiti con leasing finanziario</t>
  </si>
  <si>
    <t>Ammortamenti Altri diritti</t>
  </si>
  <si>
    <t>Ammortamenti Altri diritti acquisiti con leasing finanziario</t>
  </si>
  <si>
    <t>Ammortamenti Altri diritti in concessione a terzi</t>
  </si>
  <si>
    <t>Ammortamenti Altri diritti non in concessione e non acquisiti con leasing finanziario</t>
  </si>
  <si>
    <t>Ammortamenti Avviamento</t>
  </si>
  <si>
    <t>Ammortamenti Avviamento acquisito con leasing finanziario</t>
  </si>
  <si>
    <t>Ammortamenti Avviamento in concessione a terzi</t>
  </si>
  <si>
    <t>Ammortamenti Avviamento non in concessione e non acquisito con leasing finanziario</t>
  </si>
  <si>
    <t>Ammortamenti altre immobilizzazioni immateriali</t>
  </si>
  <si>
    <t>Ammortamenti altre immobilizzazioni immateriali acquisiti con leasing finanziario</t>
  </si>
  <si>
    <t>Ammortamenti altre immobilizzazioni immateriali in concessione a terzi</t>
  </si>
  <si>
    <t>Ammortamenti altre immobilizzazioni immateriali non in concessione e non acquisiti con leasing finanziario</t>
  </si>
  <si>
    <t>Ammortamenti immobilizzazioni materiali</t>
  </si>
  <si>
    <t>Ammortamenti Beni demaniali</t>
  </si>
  <si>
    <t>Ammortamenti Fabbricati demaniali</t>
  </si>
  <si>
    <t>Ammortamenti Fabbricati demaniali in concessione</t>
  </si>
  <si>
    <t>Ammortamenti Fabbricati demaniali non in concessione</t>
  </si>
  <si>
    <t>Ammortamenti Strade e autostrade (demanio stradale)</t>
  </si>
  <si>
    <t>Ammortamenti Strade e autostrade (demanio stradale) in concessione</t>
  </si>
  <si>
    <t>Ammortamenti Strade e autostrade (demanio stradale) non in concessione</t>
  </si>
  <si>
    <t>Ammortamenti Strade ferrate non militari (demanio ferroviario)</t>
  </si>
  <si>
    <t>Ammortamenti Strade ferrate non militari (demanio ferroviario) in concessione</t>
  </si>
  <si>
    <t>Ammortamenti Strade ferrate non militari (demanio ferroviario) non in concessione</t>
  </si>
  <si>
    <t>Ammortamenti Opere destinate alla difesa nazionale (Demanio militare)</t>
  </si>
  <si>
    <t>Ammortamenti Opere destinate alla difesa nazionale - porti, aerodromi e strade ferrate militari in concessione</t>
  </si>
  <si>
    <t>Ammortamenti Opere destinate alla difesa nazionale - porti, aerodromi e strade ferrate militari non in concessione</t>
  </si>
  <si>
    <t>Ammortamenti Altre opere permanenti per la difesa nazionale in concessione</t>
  </si>
  <si>
    <t>Ammortamenti Altre opere permanenti per la difesa nazionale non in concessione</t>
  </si>
  <si>
    <t>Ammortamenti Aerodromi non militari (demanio aeronautico)</t>
  </si>
  <si>
    <t>Ammortamenti Aerodromi non militari (demanio aeronautico) in concessione</t>
  </si>
  <si>
    <t>Ammortamenti Aerodromi non militari (demanio aeronautico) non in concessione</t>
  </si>
  <si>
    <t>Ammortamenti Porti non militari (parte del demanio marittimo)</t>
  </si>
  <si>
    <t>Ammortamenti Porti non militari in concessione</t>
  </si>
  <si>
    <t>Ammortamenti Porti non militari non in concessione</t>
  </si>
  <si>
    <t>Ammortamenti Acquedotti pubblici e infrastrutture idrauliche</t>
  </si>
  <si>
    <t>Ammortamenti Acquedotti pubblici e infrastrutture idrauliche in concessione</t>
  </si>
  <si>
    <t>Ammortamenti Acquedotti pubblici e infrastrutture idrauliche non in concessione</t>
  </si>
  <si>
    <t>Ammortamento manutenzioni conservative pluriennali beni mobili del demanio culturale (collezioni)</t>
  </si>
  <si>
    <t>Ammortamento manutenzioni conservative pluriennali beni mobili del demanio culturale (collezioni) in concessione</t>
  </si>
  <si>
    <t>Ammortamento manutenzioni conservative pluriennali beni mobili del demanio culturale (collezioni) non in concessione</t>
  </si>
  <si>
    <t>Ammortamento manutenzioni conservative pluriennali beni immobili del demanio culturale</t>
  </si>
  <si>
    <t>Ammortamento manutenzioni conservative pluriennali beni immobili del demanio culturale in concessione</t>
  </si>
  <si>
    <t>Ammortamento manutenzioni conservative pluriennali beni immobili del demanio culturale non in concessione</t>
  </si>
  <si>
    <t>Ammortamenti Cimiteri comunali</t>
  </si>
  <si>
    <t>Ammortamenti Cimiteri comunali in concessione</t>
  </si>
  <si>
    <t>Ammortamenti Cimiteri comunali non in concessione</t>
  </si>
  <si>
    <t>Ammortamenti Mercati comunali</t>
  </si>
  <si>
    <t>Ammortamenti Mercati comunali in concessione</t>
  </si>
  <si>
    <t>Ammortamenti Mercati comunali non in concessione</t>
  </si>
  <si>
    <t>Ammortamenti Altri beni demaniali</t>
  </si>
  <si>
    <t>Ammortamenti Altri beni del demanio marittimo in concessione</t>
  </si>
  <si>
    <t>Ammortamenti Altri beni del demanio marittimo non in concessione</t>
  </si>
  <si>
    <t>Ammortamenti Beni del demanio idrico in concessione</t>
  </si>
  <si>
    <t>Ammortamenti Beni del demanio idrico non in concessione</t>
  </si>
  <si>
    <t>Ammortamenti Altri beni demaniali in concessione</t>
  </si>
  <si>
    <t>Ammortamenti Altri beni demaniali non in concessione</t>
  </si>
  <si>
    <t>Ammortamenti Beni del patrimonio indisponibile</t>
  </si>
  <si>
    <t>Ammortamenti Mobili e arredi di fabbricati destinati a pubblici uffici o all'erogazione di servizi pubblici</t>
  </si>
  <si>
    <t>Ammortamenti Mobili e arredi di fabbricati destinati a pubblici uffici o all'erogazione di servizi pubblici in concessione</t>
  </si>
  <si>
    <t>Ammortamenti Mobili e arredi di fabbricati destinati a pubblici uffici o all'erogazione di servizi pubblici non in concessione</t>
  </si>
  <si>
    <t>Ammortamenti Fabbricati destinati a sede di pubblici uffici o all'erogazione di servizi pubblici (non militari)</t>
  </si>
  <si>
    <t>Ammortamenti Fabbricati destinati a sede di pubblici uffici o all'erogazione di servizi pubblici (non militari) in concessione</t>
  </si>
  <si>
    <t>Ammortamenti Fabbricati destinati a sede di pubblici uffici o all'erogazione di servizi pubblici (non militari) non in concessione</t>
  </si>
  <si>
    <t>Ammortamenti Impianti e macchinari del patrimonio indisponibile</t>
  </si>
  <si>
    <t>Ammortamenti Impianti e macchinari del patrimonio indisponibile in concessione</t>
  </si>
  <si>
    <t>Ammortamenti Impianti e macchinari del patrimonio indisponibile non in concessione</t>
  </si>
  <si>
    <t>Ammortamenti Attrezzature del patrimonio indisponibile</t>
  </si>
  <si>
    <t>Ammortamenti Attrezzature del patrimonio indisponibile in concessione</t>
  </si>
  <si>
    <t>Ammortamenti Attrezzature del patrimonio indisponibile non in concessione</t>
  </si>
  <si>
    <t>Ammortamenti Mezzi di trasporto del patrimonio indisponibile (non militari)</t>
  </si>
  <si>
    <t>Ammortamenti Mezzi di trasporto del patrimonio indisponibile (non militari) in concessione</t>
  </si>
  <si>
    <t>Ammortamenti Mezzi di trasporto del patrimonio indisponibile (non militari) non in concessione</t>
  </si>
  <si>
    <t>Ammortamenti Macchine per ufficio e hardware del patrimonio indisponibile</t>
  </si>
  <si>
    <t>Ammortamenti Macchine per ufficio e hardware del patrimonio indisponibile in concessione</t>
  </si>
  <si>
    <t>Ammortamenti Macchine per ufficio e hardware del patrimonio indisponibile non in concessione</t>
  </si>
  <si>
    <t>Ammortamenti Miniere, cave e torbiere</t>
  </si>
  <si>
    <t>Ammortamenti Miniere, cave e torbiere in concessione</t>
  </si>
  <si>
    <t>Ammortamenti Miniere, cave e torbiere non in concessione</t>
  </si>
  <si>
    <t>Ammortamenti Caserme</t>
  </si>
  <si>
    <t>Ammortamenti Caserme in concessione</t>
  </si>
  <si>
    <t>Ammortamenti Caserme non in concessione</t>
  </si>
  <si>
    <t>Ammortamenti Armamenti, aeromobili e mezzi terrestri militari, navi da guerra</t>
  </si>
  <si>
    <t>Ammortamenti Armamenti, aeromobili e mezzi terrestri militari, navi da guerra in concessione</t>
  </si>
  <si>
    <t>Ammortamenti Armamenti, aeromobili e mezzi terrestri militari, navi da guerra non in concessione</t>
  </si>
  <si>
    <t>Ammortamento manutenzioni conservative pluriennali beni culturali non demaniali</t>
  </si>
  <si>
    <t>Ammortamento manutenzioni conservative pluriennali beni culturali non demaniali in concessione</t>
  </si>
  <si>
    <t>Ammortamento manutenzioni conservative pluriennali beni culturali non demaniali non in concessione</t>
  </si>
  <si>
    <t>Ammortamenti Altri beni del patrimonio indisponibile</t>
  </si>
  <si>
    <t>Ammortamenti Altri beni del patrimonio indisponibile in concessione</t>
  </si>
  <si>
    <t>Ammortamenti Altri beni del patrimonio indisponibile non in concessione</t>
  </si>
  <si>
    <t>Ammortamenti Beni del patrimonio disponibile</t>
  </si>
  <si>
    <t>Ammortamenti Investimenti immobiliari</t>
  </si>
  <si>
    <t>Ammortamenti Investimenti immobiliari acquisiti con leasing finanziario</t>
  </si>
  <si>
    <t>Ammortamenti Investimenti immobiliari non acquisiti con leasing finanziario</t>
  </si>
  <si>
    <t>Ammortamenti Fabbricati non destinati a sede di uffici pubblici</t>
  </si>
  <si>
    <t>Ammortamenti Fabbricati non destinati a sede di uffici pubblici acquisiti con leasing finanziario</t>
  </si>
  <si>
    <t>Ammortamenti Fabbricati non destinati a sede di uffici pubblici non acquisiti con leasing finanziario</t>
  </si>
  <si>
    <t>Ammortamenti Impianti e macchinari</t>
  </si>
  <si>
    <t>Ammortamenti Impianti e macchinari acquisiti con leasing finanziario</t>
  </si>
  <si>
    <t>Ammortamenti Impianti e macchinari non acquisiti con leasing finanziario</t>
  </si>
  <si>
    <t>Ammortamenti Attrezzature</t>
  </si>
  <si>
    <t>Ammortamenti Attrezzature acquisite con leasing finanziario</t>
  </si>
  <si>
    <t>Ammortamenti Attrezzature non acquisite con leasing finanziario</t>
  </si>
  <si>
    <t>Ammortamenti Mezzi di trasporto (non militari)</t>
  </si>
  <si>
    <t>Ammortamenti Mezzi di trasporto (non militari) acquisiti con leasing finanziario</t>
  </si>
  <si>
    <t>Ammortamenti Mezzi di trasporto (non militari) non acquisiti con leasing finanziario</t>
  </si>
  <si>
    <t>Ammortamenti Macchine per ufficio e hardware</t>
  </si>
  <si>
    <t>Ammortamenti Macchine per ufficio e hardware acquisiti con leasing finanziario</t>
  </si>
  <si>
    <t>Ammortamenti Macchine per ufficio e hardware non acquisiti con leasing finanziario</t>
  </si>
  <si>
    <t>Ammortamenti Mobili e arredi (non di pertinenza di pubblici uffici)</t>
  </si>
  <si>
    <t>Ammortamenti Mobili e arredi (non di pertinenza di pubblici uffici) acquisiti con leasing finanziario</t>
  </si>
  <si>
    <t>Ammortamenti Mobili e arredi (non di pertinenza di pubblici uffici) non acquisiti con leasing finanziario</t>
  </si>
  <si>
    <t>Ammortamenti Attività biologiche</t>
  </si>
  <si>
    <t>Ammortamenti Attività biologiche acquisite con leasing finanziario</t>
  </si>
  <si>
    <t>Ammortamenti Attività biologiche non acquisite con leasing finanziario</t>
  </si>
  <si>
    <t>Ammortamenti Altre immobilizzazioni materiali</t>
  </si>
  <si>
    <t>Ammortamenti Altre immobilizzazioni materiali acquisite con leasing finanziario</t>
  </si>
  <si>
    <t>Ammortamenti Altre immobilizzazioni materiali non acquisite con leasing finanziario</t>
  </si>
  <si>
    <t>CE-B.14</t>
  </si>
  <si>
    <t>Accantonamenti per imposte</t>
  </si>
  <si>
    <t>Oneri diversi della gestione</t>
  </si>
  <si>
    <t>CE-B.15</t>
  </si>
  <si>
    <t>Imposte e tasse della gestione a carico dell'ente</t>
  </si>
  <si>
    <t>Multe, ammende, sanzioni e oblazioni a carico dell'ente</t>
  </si>
  <si>
    <t>Perdite su crediti</t>
  </si>
  <si>
    <t>Minusvalenze da alienazione di partecipazioni</t>
  </si>
  <si>
    <t>Interessi passivi di mora</t>
  </si>
  <si>
    <t xml:space="preserve">Altri costi e oneri della gestione ordinaria </t>
  </si>
  <si>
    <t>(+/-) Variazioni nelle rimanenze di semilavorati, prodotti in corso di lavorazione e di prodotti finiti</t>
  </si>
  <si>
    <t>CE-B.16</t>
  </si>
  <si>
    <t>(‐) Incrementi di immobilizzazioni per lavori interni</t>
  </si>
  <si>
    <t>CE-B.17</t>
  </si>
  <si>
    <t>C) RETTIFICHE DI VALORE DI ATTIVITA' E PASSIVITA'</t>
  </si>
  <si>
    <t>CE-C.18</t>
  </si>
  <si>
    <t xml:space="preserve">Rivalutazioni immobilizzazioni immateriali </t>
  </si>
  <si>
    <t xml:space="preserve">Rivalutazioni immobilizzazioni materiali </t>
  </si>
  <si>
    <t xml:space="preserve">Rivalutazioni immobilizzazioni finanziarie </t>
  </si>
  <si>
    <t>Altre rettifiche positive di attività</t>
  </si>
  <si>
    <t>CE-C.19</t>
  </si>
  <si>
    <t xml:space="preserve">Svalutazioni immobilizzazioni immateriali </t>
  </si>
  <si>
    <t xml:space="preserve">Svalutazioni immobilizzazioni materiali </t>
  </si>
  <si>
    <t xml:space="preserve">Svalutazioni immobilizzazioni finanziarie </t>
  </si>
  <si>
    <t>Altre rettifiche negative di attività</t>
  </si>
  <si>
    <t>D) RICAVI E COSTI DELLA GESTIONE FINANZIARIA</t>
  </si>
  <si>
    <t>Interessi attivi</t>
  </si>
  <si>
    <t>CE-D.20</t>
  </si>
  <si>
    <t xml:space="preserve">Interessi attivi da finanziamenti erogati </t>
  </si>
  <si>
    <t>Interessi attivi da titoli di debito detenuti</t>
  </si>
  <si>
    <t>Altri interessi attivi della gestione finanziaria</t>
  </si>
  <si>
    <t>Altri ricavi finanziari</t>
  </si>
  <si>
    <t>CE-D.21</t>
  </si>
  <si>
    <t>Altri ricavi finanziari da partecipazioni temporaneamente detenute e non strategiche</t>
  </si>
  <si>
    <t>Altri ricavi finanziari da titoli di debito detenuti</t>
  </si>
  <si>
    <t>Interessi passivi</t>
  </si>
  <si>
    <t>CE-D.22</t>
  </si>
  <si>
    <t>Interessi passivi da finanziamenti ricevuti</t>
  </si>
  <si>
    <t>Interessi passivi su titoli di debito emessi</t>
  </si>
  <si>
    <t>Altri interessi passivi di natura finanziaria</t>
  </si>
  <si>
    <t>Altri costi finanziari</t>
  </si>
  <si>
    <t>CE-D.23</t>
  </si>
  <si>
    <t>Minusvalenze da alienazione di partecipazioni temporaneamente detenute e non strategiche</t>
  </si>
  <si>
    <t>Altri costi finanziari da titoli di debito detenuti</t>
  </si>
  <si>
    <t>E) RICAVI/PROVENTI E COSTI/ONERI DELLA GESTIONE STRAORDINARIA</t>
  </si>
  <si>
    <t>Ricavi e proventi straordinari</t>
  </si>
  <si>
    <t>Sopravvenienze attive e insussistenze del passivo</t>
  </si>
  <si>
    <t>CE-E.24.1</t>
  </si>
  <si>
    <t>Altri ricavi e proventi straordinari</t>
  </si>
  <si>
    <t>CE-E.24.2</t>
  </si>
  <si>
    <t>Costi e oneri straordinari</t>
  </si>
  <si>
    <t>Sopravvenienze passive e insussistenze dell'attivo</t>
  </si>
  <si>
    <t>CE-E.25.1</t>
  </si>
  <si>
    <t>Altri costi e oneri straordinari</t>
  </si>
  <si>
    <t>CE-E.25.2</t>
  </si>
  <si>
    <t>IMPOSTE DI ESERCIZIO</t>
  </si>
  <si>
    <t>CE-26</t>
  </si>
  <si>
    <t>ITAS 1_ ALL. 1 STATO PATRIMONIALE</t>
  </si>
  <si>
    <t>A T T I V O</t>
  </si>
  <si>
    <t>Anno 2025 (dati in €)</t>
  </si>
  <si>
    <t xml:space="preserve">Codice </t>
  </si>
  <si>
    <r>
      <t>ATTIVIT</t>
    </r>
    <r>
      <rPr>
        <b/>
        <u/>
        <sz val="18"/>
        <color theme="1"/>
        <rFont val="Calibri"/>
        <family val="2"/>
      </rPr>
      <t>À</t>
    </r>
    <r>
      <rPr>
        <b/>
        <u/>
        <sz val="18"/>
        <color theme="1"/>
        <rFont val="Calibri"/>
        <family val="2"/>
        <scheme val="minor"/>
      </rPr>
      <t xml:space="preserve"> NON CORRENTI</t>
    </r>
  </si>
  <si>
    <t>Immobilizzazioni lorde TOTALI</t>
  </si>
  <si>
    <t>Fondi svalutazione</t>
  </si>
  <si>
    <t>Fondi ammortamento</t>
  </si>
  <si>
    <t>A</t>
  </si>
  <si>
    <t>Immobilizzazioni immateriali e avviamento [1] [2]</t>
  </si>
  <si>
    <t>Diritti di brevetto e utilizzazione opere dell'ingegno</t>
  </si>
  <si>
    <t>SP-ATT-A.1</t>
  </si>
  <si>
    <t>SP-ATT-A.2</t>
  </si>
  <si>
    <t>SP-ATT-A.3</t>
  </si>
  <si>
    <t>SP-ATT-A.4</t>
  </si>
  <si>
    <t>Immobilizzazioni in corso e acconti</t>
  </si>
  <si>
    <t>SP-ATT-A.5</t>
  </si>
  <si>
    <t>Altre</t>
  </si>
  <si>
    <t>SP-ATT-A.6</t>
  </si>
  <si>
    <t>Totale Immobilizzazioni immateriali e avviamento</t>
  </si>
  <si>
    <t>B</t>
  </si>
  <si>
    <t>Beni demaniali [2]</t>
  </si>
  <si>
    <t>SP-ATT-B.1.1</t>
  </si>
  <si>
    <t>Fabbricati</t>
  </si>
  <si>
    <t>SP-ATT-B.1.2</t>
  </si>
  <si>
    <t>Strade e autostrade</t>
  </si>
  <si>
    <t>SP-ATT-B.1.3</t>
  </si>
  <si>
    <t>Strade ferrate</t>
  </si>
  <si>
    <t>SP-ATT-B.1.4</t>
  </si>
  <si>
    <t>Opere destinate alla difesa nazionale</t>
  </si>
  <si>
    <t>SP-ATT-B.1.5</t>
  </si>
  <si>
    <t>Porti e aerodromi</t>
  </si>
  <si>
    <t>SP-ATT-B.1.6</t>
  </si>
  <si>
    <t>Acquedotti e infrastrutture idrauliche</t>
  </si>
  <si>
    <t>SP-ATT-B.1.7</t>
  </si>
  <si>
    <t>1.8</t>
  </si>
  <si>
    <t>Beni immobili culturali</t>
  </si>
  <si>
    <t>SP-ATT-B.1.8</t>
  </si>
  <si>
    <t>1.9</t>
  </si>
  <si>
    <t>Beni mobili culturali</t>
  </si>
  <si>
    <t>SP-ATT-B.1.9</t>
  </si>
  <si>
    <t>1.10</t>
  </si>
  <si>
    <t>Cimiteri</t>
  </si>
  <si>
    <t>SP-ATT-B.1.10</t>
  </si>
  <si>
    <t>1.11</t>
  </si>
  <si>
    <t>Mercati</t>
  </si>
  <si>
    <t>SP-ATT-B.1.11</t>
  </si>
  <si>
    <t>1.12</t>
  </si>
  <si>
    <t>Altri</t>
  </si>
  <si>
    <t>SP-ATT-B.1.12</t>
  </si>
  <si>
    <t>Beni patrimoniali indisponibili [2]</t>
  </si>
  <si>
    <t>SP-ATT-B.2.1</t>
  </si>
  <si>
    <t>SP-ATT-B.2.2</t>
  </si>
  <si>
    <t>Fabbricati destinati a sede di pubblici uffici</t>
  </si>
  <si>
    <t>SP-ATT-B.2.3</t>
  </si>
  <si>
    <t>SP-ATT-B.2.4</t>
  </si>
  <si>
    <t>SP-ATT-B.2.5</t>
  </si>
  <si>
    <t>2.6</t>
  </si>
  <si>
    <t>Mezzi di trasporto</t>
  </si>
  <si>
    <t>SP-ATT-B.2.6</t>
  </si>
  <si>
    <t>2.7</t>
  </si>
  <si>
    <t>Macchine per ufficio e hardware</t>
  </si>
  <si>
    <t>SP-ATT-B.2.7</t>
  </si>
  <si>
    <t>2.8</t>
  </si>
  <si>
    <t>SP-ATT-B.2.8</t>
  </si>
  <si>
    <t>2.9</t>
  </si>
  <si>
    <t>SP-ATT-B.2.9</t>
  </si>
  <si>
    <t>2.10</t>
  </si>
  <si>
    <t>Armamenti, aeromobili militari e navi da guerra</t>
  </si>
  <si>
    <t>SP-ATT-B.2.10</t>
  </si>
  <si>
    <t>2.11</t>
  </si>
  <si>
    <t>Beni culturali</t>
  </si>
  <si>
    <t>SP-ATT-B.2.11</t>
  </si>
  <si>
    <t>SP-ATT-B.2.12</t>
  </si>
  <si>
    <t>Beni patrimoniali disponibili [1]</t>
  </si>
  <si>
    <t>SP-ATT-B.3.1</t>
  </si>
  <si>
    <t>SP-ATT-B.3.2</t>
  </si>
  <si>
    <t>3.3</t>
  </si>
  <si>
    <t>SP-ATT-B.3.3</t>
  </si>
  <si>
    <t>3.4</t>
  </si>
  <si>
    <t>SP-ATT-B.3.4</t>
  </si>
  <si>
    <t>3.5</t>
  </si>
  <si>
    <t>SP-ATT-B.3.5</t>
  </si>
  <si>
    <t>3.6</t>
  </si>
  <si>
    <t>SP-ATT-B.3.6</t>
  </si>
  <si>
    <t>3.7</t>
  </si>
  <si>
    <t>SP-ATT-B.3.7</t>
  </si>
  <si>
    <t>3.8</t>
  </si>
  <si>
    <t>SP-ATT-B.3.8</t>
  </si>
  <si>
    <t>3.9</t>
  </si>
  <si>
    <t>SP-ATT-B.3.9</t>
  </si>
  <si>
    <t>3.10</t>
  </si>
  <si>
    <t>SP-ATT-B.3.10</t>
  </si>
  <si>
    <t>Totale Immobilizzazioni materiali</t>
  </si>
  <si>
    <t>C</t>
  </si>
  <si>
    <t>Immobilizzazioni Finanziarie</t>
  </si>
  <si>
    <t>Partecipazioni in società controllate</t>
  </si>
  <si>
    <t>SP-ATT-C.1</t>
  </si>
  <si>
    <t>Partecipazioni in società collegate</t>
  </si>
  <si>
    <t>SP-ATT-C.2</t>
  </si>
  <si>
    <t>Partecipazioni in altri organismi</t>
  </si>
  <si>
    <t>SP-ATT-C.3</t>
  </si>
  <si>
    <t>SP-ATT-C.4</t>
  </si>
  <si>
    <t>Crediti di natura tributaria</t>
  </si>
  <si>
    <t>SP-ATT-C.5</t>
  </si>
  <si>
    <t>Crediti per trasferimenti [3]</t>
  </si>
  <si>
    <t>SP-ATT-C.6</t>
  </si>
  <si>
    <t>SP-ATT-C.7</t>
  </si>
  <si>
    <t>SP-ATT-C.8</t>
  </si>
  <si>
    <t>Totale Immobilizzazioni finanziarie</t>
  </si>
  <si>
    <t>D</t>
  </si>
  <si>
    <t>Risconti</t>
  </si>
  <si>
    <t xml:space="preserve">Risconti attivi </t>
  </si>
  <si>
    <t>Totale Risconti</t>
  </si>
  <si>
    <r>
      <t>TOTALE ATTIVIT</t>
    </r>
    <r>
      <rPr>
        <b/>
        <sz val="14"/>
        <color theme="1"/>
        <rFont val="Calibri"/>
        <family val="2"/>
      </rPr>
      <t>À</t>
    </r>
    <r>
      <rPr>
        <b/>
        <sz val="14"/>
        <color theme="1"/>
        <rFont val="Calibri"/>
        <family val="2"/>
        <scheme val="minor"/>
      </rPr>
      <t xml:space="preserve"> NON CORRENTI</t>
    </r>
  </si>
  <si>
    <r>
      <t>ATTIVIT</t>
    </r>
    <r>
      <rPr>
        <b/>
        <u/>
        <sz val="18"/>
        <color theme="1"/>
        <rFont val="Calibri"/>
        <family val="2"/>
      </rPr>
      <t>À</t>
    </r>
    <r>
      <rPr>
        <b/>
        <u/>
        <sz val="18"/>
        <color theme="1"/>
        <rFont val="Calibri"/>
        <family val="2"/>
        <scheme val="minor"/>
      </rPr>
      <t xml:space="preserve"> CORRENTI</t>
    </r>
  </si>
  <si>
    <t>E</t>
  </si>
  <si>
    <t>Materie prime, sussidiarie e materiali di consumo</t>
  </si>
  <si>
    <t>Semilavorati e prodotti in corso di lavorazione</t>
  </si>
  <si>
    <t>Prodotti finiti e merci</t>
  </si>
  <si>
    <t>Totale Rimanenze e lavori in corso su ordinazione</t>
  </si>
  <si>
    <t>F</t>
  </si>
  <si>
    <t>Attività immateriali</t>
  </si>
  <si>
    <t>Attività materiali</t>
  </si>
  <si>
    <t>Attività finanziarie</t>
  </si>
  <si>
    <t>Totale Altre attività destinate alla vendita</t>
  </si>
  <si>
    <t>G</t>
  </si>
  <si>
    <t>Verso clienti e utenti</t>
  </si>
  <si>
    <t>Totale Crediti</t>
  </si>
  <si>
    <t>H</t>
  </si>
  <si>
    <t>Totale Ratei e risconti</t>
  </si>
  <si>
    <t>presso Istituto cassiere (tesoriere)</t>
  </si>
  <si>
    <t>presso Banca d'Italia</t>
  </si>
  <si>
    <t>Altri conti presso la tesoreria statale intestati all’amministrazione</t>
  </si>
  <si>
    <t>Totale Disponibilità liquide</t>
  </si>
  <si>
    <r>
      <t>TOTALE ATTIVIT</t>
    </r>
    <r>
      <rPr>
        <b/>
        <sz val="14"/>
        <color theme="1"/>
        <rFont val="Calibri"/>
        <family val="2"/>
      </rPr>
      <t>À</t>
    </r>
    <r>
      <rPr>
        <b/>
        <sz val="14"/>
        <color theme="1"/>
        <rFont val="Calibri"/>
        <family val="2"/>
        <scheme val="minor"/>
      </rPr>
      <t xml:space="preserve"> CORRENTI</t>
    </r>
  </si>
  <si>
    <r>
      <t>TOTALE ATTIVO (ATTIVIT</t>
    </r>
    <r>
      <rPr>
        <b/>
        <sz val="16"/>
        <color theme="1"/>
        <rFont val="Calibri"/>
        <family val="2"/>
      </rPr>
      <t>À</t>
    </r>
    <r>
      <rPr>
        <b/>
        <sz val="16"/>
        <color theme="1"/>
        <rFont val="Calibri"/>
        <family val="2"/>
        <scheme val="minor"/>
      </rPr>
      <t xml:space="preserve"> NON CORRENTI + ATTIVIT</t>
    </r>
    <r>
      <rPr>
        <b/>
        <sz val="16"/>
        <color theme="1"/>
        <rFont val="Calibri"/>
        <family val="2"/>
      </rPr>
      <t>À</t>
    </r>
    <r>
      <rPr>
        <b/>
        <sz val="16"/>
        <color theme="1"/>
        <rFont val="Calibri"/>
        <family val="2"/>
        <scheme val="minor"/>
      </rPr>
      <t xml:space="preserve"> CORRENTI)</t>
    </r>
  </si>
  <si>
    <t>[1] con separata indicazione degli importi relativi ai beni in leasing finanziario.</t>
  </si>
  <si>
    <t>[2] con separata indicazione degli importi relativi a beni relativi a servizi in concessione.</t>
  </si>
  <si>
    <t xml:space="preserve">[3] con separata indicazione dei crediti per trasferimenti ottenuti e non riscossi e dei crediti per trasferimenti concessi. </t>
  </si>
  <si>
    <t>P A S S I V O</t>
  </si>
  <si>
    <t>PATRIMONIO NETTO</t>
  </si>
  <si>
    <t>disponibili</t>
  </si>
  <si>
    <t>indisponibili</t>
  </si>
  <si>
    <t>Per beni demaniali e patrimoniali indisponibili non soggetti ad ammortamento</t>
  </si>
  <si>
    <t>TOTALE PATRIMONIO NETTO</t>
  </si>
  <si>
    <r>
      <t>PASSIVIT</t>
    </r>
    <r>
      <rPr>
        <b/>
        <u/>
        <sz val="18"/>
        <color theme="1"/>
        <rFont val="Calibri"/>
        <family val="2"/>
      </rPr>
      <t>À</t>
    </r>
    <r>
      <rPr>
        <b/>
        <u/>
        <sz val="18"/>
        <color theme="1"/>
        <rFont val="Calibri"/>
        <family val="2"/>
        <scheme val="minor"/>
      </rPr>
      <t xml:space="preserve"> NON CORRENTI</t>
    </r>
  </si>
  <si>
    <t>Titoli del debito pubblico</t>
  </si>
  <si>
    <t>Verso banche</t>
  </si>
  <si>
    <t>Verso Tesoreria dello Stato</t>
  </si>
  <si>
    <t>Verso altre amministrazioni pubbliche [4]</t>
  </si>
  <si>
    <t>Verso altri finanziatori</t>
  </si>
  <si>
    <t>Verso concessionari di servizi [5]</t>
  </si>
  <si>
    <t>Verso fornitori</t>
  </si>
  <si>
    <t>Verso altri</t>
  </si>
  <si>
    <t>TOTALE DEBITI</t>
  </si>
  <si>
    <t xml:space="preserve">Fondi </t>
  </si>
  <si>
    <t>Per trattamento di quiescenza e trattamento di fine rapporto</t>
  </si>
  <si>
    <t>Per imposte</t>
  </si>
  <si>
    <t>TOTALE FONDI</t>
  </si>
  <si>
    <t xml:space="preserve">Risconti e altre passività </t>
  </si>
  <si>
    <t xml:space="preserve">Risconti passivi </t>
  </si>
  <si>
    <t xml:space="preserve">Diritti da concessioni di servizi </t>
  </si>
  <si>
    <r>
      <t>TOTALE RISCONTI E ALTRE PASSIVIT</t>
    </r>
    <r>
      <rPr>
        <b/>
        <sz val="14"/>
        <color theme="1"/>
        <rFont val="Calibri"/>
        <family val="2"/>
      </rPr>
      <t>À</t>
    </r>
  </si>
  <si>
    <r>
      <t>TOTALE PASSIVIT</t>
    </r>
    <r>
      <rPr>
        <b/>
        <sz val="14"/>
        <color theme="1"/>
        <rFont val="Calibri"/>
        <family val="2"/>
      </rPr>
      <t>À</t>
    </r>
    <r>
      <rPr>
        <b/>
        <sz val="14"/>
        <color theme="1"/>
        <rFont val="Calibri"/>
        <family val="2"/>
        <scheme val="minor"/>
      </rPr>
      <t xml:space="preserve"> NON CORRENTI</t>
    </r>
  </si>
  <si>
    <r>
      <t>PASSIVIT</t>
    </r>
    <r>
      <rPr>
        <b/>
        <u/>
        <sz val="18"/>
        <color theme="1"/>
        <rFont val="Calibri"/>
        <family val="2"/>
      </rPr>
      <t>À</t>
    </r>
    <r>
      <rPr>
        <b/>
        <u/>
        <sz val="18"/>
        <color theme="1"/>
        <rFont val="Calibri"/>
        <family val="2"/>
        <scheme val="minor"/>
      </rPr>
      <t xml:space="preserve"> CORRENTI</t>
    </r>
  </si>
  <si>
    <t>Verso banche e tesoriere</t>
  </si>
  <si>
    <t>L</t>
  </si>
  <si>
    <t xml:space="preserve">Ratei, risconti passivi e altre passività </t>
  </si>
  <si>
    <t xml:space="preserve">Diritti da Concessioni di servizi </t>
  </si>
  <si>
    <r>
      <t>TOTALE RATEI, RISCONTI E ALTRE PASSIVIT</t>
    </r>
    <r>
      <rPr>
        <b/>
        <sz val="14"/>
        <color theme="1"/>
        <rFont val="Calibri"/>
        <family val="2"/>
      </rPr>
      <t>À</t>
    </r>
  </si>
  <si>
    <r>
      <t>TOTALE PASSIVIT</t>
    </r>
    <r>
      <rPr>
        <b/>
        <sz val="14"/>
        <color theme="1"/>
        <rFont val="Calibri"/>
        <family val="2"/>
      </rPr>
      <t>À</t>
    </r>
    <r>
      <rPr>
        <b/>
        <sz val="14"/>
        <color theme="1"/>
        <rFont val="Calibri"/>
        <family val="2"/>
        <scheme val="minor"/>
      </rPr>
      <t xml:space="preserve"> CORRENTI</t>
    </r>
  </si>
  <si>
    <r>
      <t>TOTALE PASSIVO (PN+PASSIVIT</t>
    </r>
    <r>
      <rPr>
        <b/>
        <sz val="14"/>
        <color theme="1"/>
        <rFont val="Calibri"/>
        <family val="2"/>
      </rPr>
      <t>À</t>
    </r>
    <r>
      <rPr>
        <b/>
        <sz val="14"/>
        <color theme="1"/>
        <rFont val="Calibri"/>
        <family val="2"/>
        <scheme val="minor"/>
      </rPr>
      <t xml:space="preserve"> NON CORRENTI + PASSIVIT</t>
    </r>
    <r>
      <rPr>
        <b/>
        <sz val="14"/>
        <color theme="1"/>
        <rFont val="Calibri"/>
        <family val="2"/>
      </rPr>
      <t>À</t>
    </r>
    <r>
      <rPr>
        <b/>
        <sz val="14"/>
        <color theme="1"/>
        <rFont val="Calibri"/>
        <family val="2"/>
        <scheme val="minor"/>
      </rPr>
      <t xml:space="preserve"> CORRENTI)</t>
    </r>
  </si>
  <si>
    <t>[4] Con separata indicazione dei debiti per trasferimenti concessi e non erogati e dei debiti per trasferimenti ricevuti</t>
  </si>
  <si>
    <t>[5] Con separata indicazione dei debiti di cui al modello della passività finanziaria</t>
  </si>
  <si>
    <t>ITAS 1_ ALL. 1 STATO PATRIMONIALE - schema aggiuntivo con dettagli relativi alle note apposte sullo schema di SP: [1],[2],[3],[4],[5]</t>
  </si>
  <si>
    <r>
      <t>ATTIVIT</t>
    </r>
    <r>
      <rPr>
        <b/>
        <u/>
        <sz val="16"/>
        <color theme="1"/>
        <rFont val="Calibri"/>
        <family val="2"/>
      </rPr>
      <t>À</t>
    </r>
    <r>
      <rPr>
        <b/>
        <u/>
        <sz val="16"/>
        <color theme="1"/>
        <rFont val="Calibri"/>
        <family val="2"/>
        <scheme val="minor"/>
      </rPr>
      <t xml:space="preserve"> NON CORRENTI - Dettagli importi relativi alle note [1] e [2]</t>
    </r>
  </si>
  <si>
    <t>Immobilizazioni lorde - dettagli importi relativi alla nota  [1] - beni in concessione e [2] - beni acquisiti in leasing fin</t>
  </si>
  <si>
    <t>FONDI SVALUTAZIONE - dettagli importi relativi alla nota  [1]  - beni in concessione e [2] - beni acquisiti in leasing fin</t>
  </si>
  <si>
    <t>FONDI AMMORTAMENTO - dettagli importi relativi alla nota  [1]  - beni in concessione e [2] - beni acquisiti in leasing fin</t>
  </si>
  <si>
    <t xml:space="preserve">Immobilizzazioni immateriali e avviamento [1]  - DETTAGLIO BENI IN CONCESSIONE </t>
  </si>
  <si>
    <t>SP-ATT-A.1_conc</t>
  </si>
  <si>
    <t>SP-ATT-A.2_conc</t>
  </si>
  <si>
    <t>SP-ATT-A.3_conc</t>
  </si>
  <si>
    <t>SP-ATT-A.4_conc</t>
  </si>
  <si>
    <t>SP-ATT-A.5_conc</t>
  </si>
  <si>
    <t>SP-ATT-A.6_conc</t>
  </si>
  <si>
    <t>Immobilizzazioni immateriali e avviamento [2]  - DETTAGLIO BENI ACQUISITI IN LEASING FINANZIARIO</t>
  </si>
  <si>
    <t>SP-ATT-A.1_leas</t>
  </si>
  <si>
    <t>SP-ATT-A.2_leas</t>
  </si>
  <si>
    <t>SP-ATT-A.3_leas</t>
  </si>
  <si>
    <t>SP-ATT-A.4_leas</t>
  </si>
  <si>
    <t>SP-ATT-A.5_leas</t>
  </si>
  <si>
    <t>SP-ATT-A.6_leas</t>
  </si>
  <si>
    <t xml:space="preserve">Beni demaniali [1]  - DETTAGLIO BENI IN CONCESSIONE </t>
  </si>
  <si>
    <t>SP-ATT-B.1.1_conc</t>
  </si>
  <si>
    <t>SP-ATT-B.1.2_conc</t>
  </si>
  <si>
    <t>SP-ATT-B.1.3_conc</t>
  </si>
  <si>
    <t>SP-ATT-B.1.4_conc</t>
  </si>
  <si>
    <t>SP-ATT-B.1.5_conc</t>
  </si>
  <si>
    <t>SP-ATT-B.1.6_conc</t>
  </si>
  <si>
    <t>SP-ATT-B.1.7_conc</t>
  </si>
  <si>
    <t>SP-ATT-B.1.8_conc</t>
  </si>
  <si>
    <t>SP-ATT-B.1.9_conc</t>
  </si>
  <si>
    <t>SP-ATT-B.1.10_conc</t>
  </si>
  <si>
    <t>SP-ATT-B.1.11_conc</t>
  </si>
  <si>
    <t>SP-ATT-B.1.12_conc</t>
  </si>
  <si>
    <r>
      <t>Beni patrimoniali indisponibili [1] -</t>
    </r>
    <r>
      <rPr>
        <b/>
        <sz val="14"/>
        <color theme="1"/>
        <rFont val="Calibri"/>
        <family val="2"/>
        <scheme val="minor"/>
      </rPr>
      <t xml:space="preserve"> DETTAGLIO BENI IN CONCESSIONE </t>
    </r>
  </si>
  <si>
    <t>SP-ATT-B.2.1_conc</t>
  </si>
  <si>
    <t>SP-ATT-B.2.2_conc</t>
  </si>
  <si>
    <t>SP-ATT-B.2.3_conc</t>
  </si>
  <si>
    <t>SP-ATT-B.2.4_conc</t>
  </si>
  <si>
    <t>SP-ATT-B.2.5_conc</t>
  </si>
  <si>
    <t>SP-ATT-B.2.6_conc</t>
  </si>
  <si>
    <t>SP-ATT-B.2.7_conc</t>
  </si>
  <si>
    <t>SP-ATT-B.2.8_conc</t>
  </si>
  <si>
    <t>SP-ATT-B.2.9_conc</t>
  </si>
  <si>
    <t>SP-ATT-B.2.10_conc</t>
  </si>
  <si>
    <t>SP-ATT-B.2.11_conc</t>
  </si>
  <si>
    <t>SP-ATT-B.2.12_conc</t>
  </si>
  <si>
    <r>
      <t xml:space="preserve">Beni patrimoniali disponibili [2] - </t>
    </r>
    <r>
      <rPr>
        <b/>
        <sz val="14"/>
        <color theme="1"/>
        <rFont val="Calibri"/>
        <family val="2"/>
        <scheme val="minor"/>
      </rPr>
      <t xml:space="preserve">DETTAGLIO BENI ACQUISITI IN LEASING FINANZIARIO </t>
    </r>
  </si>
  <si>
    <t>SP-ATT-B.3.1_leas</t>
  </si>
  <si>
    <t>SP-ATT-B.3.1_FS_leas</t>
  </si>
  <si>
    <t>SP-ATT-B.3.1_FA_leas</t>
  </si>
  <si>
    <t>SP-ATT-B.3.2_leas</t>
  </si>
  <si>
    <t>SP-ATT-B.3.2_FS_leas</t>
  </si>
  <si>
    <t>SP-ATT-B.3.3_leas</t>
  </si>
  <si>
    <t>SP-ATT-B.3.3_FS_leas</t>
  </si>
  <si>
    <t>SP-ATT-B.3.3_FA_leas</t>
  </si>
  <si>
    <t>SP-ATT-B.3.4_leas</t>
  </si>
  <si>
    <t>SP-ATT-B.3.4_FS_leas</t>
  </si>
  <si>
    <t>SP-ATT-B.3.4_FA_leas</t>
  </si>
  <si>
    <t>SP-ATT-B.3.5_leas</t>
  </si>
  <si>
    <t>SP-ATT-B.3.5_FS_leas</t>
  </si>
  <si>
    <t>SP-ATT-B.3.5_FA_leas</t>
  </si>
  <si>
    <t>SP-ATT-B.3.6_leas</t>
  </si>
  <si>
    <t>SP-ATT-B.3.6_FS_leas</t>
  </si>
  <si>
    <t>SP-ATT-B.3.6_FA_leas</t>
  </si>
  <si>
    <t>SP-ATT-B.3.7_leas</t>
  </si>
  <si>
    <t>SP-ATT-B.3.7_FS_leas</t>
  </si>
  <si>
    <t>SP-ATT-B.3.7_FA_leas</t>
  </si>
  <si>
    <t>SP-ATT-B.3.8_leas</t>
  </si>
  <si>
    <t>SP-ATT-B.3.8_FS_leas</t>
  </si>
  <si>
    <t>SP-ATT-B.3.8_FA_leas</t>
  </si>
  <si>
    <t>SP-ATT-B.3.9_leas</t>
  </si>
  <si>
    <t>SP-ATT-B.3.9_FS_leas</t>
  </si>
  <si>
    <t>SP-ATT-B.3.9_FA_leas</t>
  </si>
  <si>
    <t>SP-ATT-B.3.10_leas</t>
  </si>
  <si>
    <t>SP-ATT-B.3.10_FS_leas</t>
  </si>
  <si>
    <t>SP-ATT-B.3.10_FA_leas</t>
  </si>
  <si>
    <r>
      <t>ATTIVIT</t>
    </r>
    <r>
      <rPr>
        <b/>
        <u/>
        <sz val="16"/>
        <color theme="1"/>
        <rFont val="Calibri"/>
        <family val="2"/>
      </rPr>
      <t>À</t>
    </r>
    <r>
      <rPr>
        <b/>
        <u/>
        <sz val="16"/>
        <color theme="1"/>
        <rFont val="Calibri"/>
        <family val="2"/>
        <scheme val="minor"/>
      </rPr>
      <t xml:space="preserve"> NON CORRENTI - Dettagli importi relativi alla nota [3]</t>
    </r>
  </si>
  <si>
    <t>Crediti (non correnti) per trasferimenti [3] - separata indicazione dei crediti per trasferimenti ottenuti e non riscossi e dei crediti per trasferimenti concessi</t>
  </si>
  <si>
    <t>6.1</t>
  </si>
  <si>
    <t>Crediti (non correnti) per trasferimenti ottenuti e non riscossi</t>
  </si>
  <si>
    <t>SP-ATT-C.6.1</t>
  </si>
  <si>
    <t>1.3.6.0.0</t>
  </si>
  <si>
    <t>6.2</t>
  </si>
  <si>
    <t>Crediti (non correnti) per trasferimenti condizionati concessi</t>
  </si>
  <si>
    <t>SP-ATT-C.6.2</t>
  </si>
  <si>
    <t>1.3.7.0.0</t>
  </si>
  <si>
    <r>
      <t>ATTIVIT</t>
    </r>
    <r>
      <rPr>
        <b/>
        <u/>
        <sz val="16"/>
        <color theme="1"/>
        <rFont val="Calibri"/>
        <family val="2"/>
      </rPr>
      <t>À</t>
    </r>
    <r>
      <rPr>
        <b/>
        <u/>
        <sz val="16"/>
        <color theme="1"/>
        <rFont val="Calibri"/>
        <family val="2"/>
        <scheme val="minor"/>
      </rPr>
      <t xml:space="preserve"> CORRENTI - Dettagli importi relativi alla nota [3]</t>
    </r>
  </si>
  <si>
    <t>Crediti (correnti) per trasferimenti [3] - separata indicazione dei crediti per trasferimenti ottenuti e non riscossi e dei crediti per trasferimenti concessi</t>
  </si>
  <si>
    <t>Crediti (correnti) per trasferimenti ottenuti e non riscossi</t>
  </si>
  <si>
    <t>SP-ATT-G.2.1</t>
  </si>
  <si>
    <t>Crediti (correnti) per trasferimenti condizionati concessi</t>
  </si>
  <si>
    <t>SP-ATT-G.2.2</t>
  </si>
  <si>
    <t>2.3.3.0.0</t>
  </si>
  <si>
    <r>
      <t>PASSIVIT</t>
    </r>
    <r>
      <rPr>
        <b/>
        <u/>
        <sz val="16"/>
        <color theme="1"/>
        <rFont val="Calibri"/>
        <family val="2"/>
      </rPr>
      <t>À</t>
    </r>
    <r>
      <rPr>
        <b/>
        <u/>
        <sz val="16"/>
        <color theme="1"/>
        <rFont val="Calibri"/>
        <family val="2"/>
        <scheme val="minor"/>
      </rPr>
      <t xml:space="preserve"> NON CORRENTI - Dettagli importi relativi alle note [4] e [5]</t>
    </r>
  </si>
  <si>
    <t>Verso altre amministrazioni pubbliche [4] - separata indicazione dei debiti per trasferimenti concessi e non erogati e dei debiti per trasferimenti ricevuti</t>
  </si>
  <si>
    <t>Debiti (non correnti) verso amministrazioni pubbliche per trasferimenti ottenuti e non riscossi</t>
  </si>
  <si>
    <t>Debiti (non correnti) verso amministrazioni pubbliche per trasferimenti condizionati concessi</t>
  </si>
  <si>
    <t>4.3</t>
  </si>
  <si>
    <t>Altri debiti (non correnti) verso amministrazioni pubbliche</t>
  </si>
  <si>
    <t>Verso concessionari di servizi [5] - separata indicazione dei debiti di cui al modello della passività finanziaria</t>
  </si>
  <si>
    <t xml:space="preserve">Debiti (non correnti) verso concessionari di servizi (Modello della passività finanziaria) </t>
  </si>
  <si>
    <t>Debiti (non correnti) per conferimento di un diritto relativo a servizi in concessione (Modello del conferimento di un diritto al concessionario)</t>
  </si>
  <si>
    <r>
      <t>PASSIVIT</t>
    </r>
    <r>
      <rPr>
        <b/>
        <u/>
        <sz val="16"/>
        <color theme="1"/>
        <rFont val="Calibri"/>
        <family val="2"/>
      </rPr>
      <t>À</t>
    </r>
    <r>
      <rPr>
        <b/>
        <u/>
        <sz val="16"/>
        <color theme="1"/>
        <rFont val="Calibri"/>
        <family val="2"/>
        <scheme val="minor"/>
      </rPr>
      <t xml:space="preserve"> CORRENTI - Dettagli importi relativi alle note [4] e [5]</t>
    </r>
  </si>
  <si>
    <t>Debiti (correnti) verso amministrazioni pubbliche per trasferimenti ottenuti e non riscossi</t>
  </si>
  <si>
    <t>Debiti (correnti) verso amministrazioni pubbliche per trasferimenti condizionati concessi</t>
  </si>
  <si>
    <t>Altri debiti (correnti) verso amministrazioni pubbliche</t>
  </si>
  <si>
    <t xml:space="preserve">Debiti (correnti) verso concessionari di servizi (Modello della passività finanziaria) </t>
  </si>
  <si>
    <t>Debiti (correnti) per conferimento di un diritto relativo a servizi in concessione (Modello del conferimento di un diritto al concessionario)</t>
  </si>
  <si>
    <t>ITAS 1_ ALL. 2 CONTO ECONOMICO</t>
  </si>
  <si>
    <t>CONTO ECONOMICO</t>
  </si>
  <si>
    <t>A) PROVENTI E RICAVI DELLA GESTIONE OPERATIVA</t>
  </si>
  <si>
    <t xml:space="preserve">1 </t>
  </si>
  <si>
    <t xml:space="preserve">2 </t>
  </si>
  <si>
    <t>Trasferimenti </t>
  </si>
  <si>
    <t>TOTALE PROVENTI E RICAVI DELLA GESTIONE OPERATIVA (A)</t>
  </si>
  <si>
    <t>B) COSTI E ONERI DELLA GESTIONE OPERATIVA</t>
  </si>
  <si>
    <t xml:space="preserve">7 </t>
  </si>
  <si>
    <t>Acquisto di materie prime, materiali di consumo e merci</t>
  </si>
  <si>
    <t>Acquisto di servizi </t>
  </si>
  <si>
    <t>Utilizzo di beni di terzi</t>
  </si>
  <si>
    <t>11.1</t>
  </si>
  <si>
    <t>Trasferimenti in conto esercizio</t>
  </si>
  <si>
    <t>11.2</t>
  </si>
  <si>
    <t>Trasferimenti in conto investimenti</t>
  </si>
  <si>
    <t xml:space="preserve">12 </t>
  </si>
  <si>
    <t xml:space="preserve">13 </t>
  </si>
  <si>
    <t xml:space="preserve">Ammortamenti </t>
  </si>
  <si>
    <t xml:space="preserve">14 </t>
  </si>
  <si>
    <t xml:space="preserve">Accantonamenti </t>
  </si>
  <si>
    <t xml:space="preserve">15 </t>
  </si>
  <si>
    <t>Oneri diversi dalla gestione</t>
  </si>
  <si>
    <t xml:space="preserve">16 </t>
  </si>
  <si>
    <t xml:space="preserve">17 </t>
  </si>
  <si>
    <t>TOTALE COSTI E ONERI DELLA GESTIONE OPERATIVA (B)</t>
  </si>
  <si>
    <t>C) RETTIFICHE DI VALORE DI ATTIVITA' E PASSIVITA'</t>
  </si>
  <si>
    <t>TOTALE RETTIFICHE DI VALORE DI ATTIVITA' E PASSIVITA' (C)</t>
  </si>
  <si>
    <t>RISULTATO ECONOMICO DELLA GESTIONE OPERATIVA (A‐B+/‐C)</t>
  </si>
  <si>
    <t>D) RICAVI E COSTI DELLA GESTIONE FINANZIARIA</t>
  </si>
  <si>
    <t>Totale ricavi finanziari</t>
  </si>
  <si>
    <t>Totale costi finanziari</t>
  </si>
  <si>
    <t>RISULTATO ECONOMICO DELLA GESTIONE FINANZIARIA (D)</t>
  </si>
  <si>
    <t>RISULTATO ECONOMICO DELLA GESTIONE ORDINARIA (A‐B+/‐C+/‐D)</t>
  </si>
  <si>
    <t>E) RICAVI/PROVENTI E COSTI/ONERI DELLA GESTIONE STRAORDINARIA</t>
  </si>
  <si>
    <t>24.1</t>
  </si>
  <si>
    <t>24.2</t>
  </si>
  <si>
    <t>25.1</t>
  </si>
  <si>
    <t>25.2</t>
  </si>
  <si>
    <t xml:space="preserve"> Altri costi e oneri straordinari</t>
  </si>
  <si>
    <t>RISULTATO ECONOMICO DELLA GESTIONE STRAORDINARIA (E)</t>
  </si>
  <si>
    <t>RISULTATO ECONOMICO PRIMA DELLE IMPOSTE (A‐B+/‐C+/‐D+/‐E)</t>
  </si>
  <si>
    <t>Imposte d'esercizio</t>
  </si>
  <si>
    <t>RISULTATO ECONOMICO DELL'ESERCIZIO</t>
  </si>
  <si>
    <r>
      <t xml:space="preserve">PIANO DEI CONTI UNICO 
</t>
    </r>
    <r>
      <rPr>
        <b/>
        <sz val="26"/>
        <color rgb="FFFFFF00"/>
        <rFont val="Calibri"/>
        <family val="2"/>
        <scheme val="minor"/>
      </rPr>
      <t>(Aggiornamento, approvato con decisioni del Comitato Direttivo della Struttura di governance del 17 aprile 2025, del Piano dei conti adottato con Determina del Ragioniere generale dello Stato n. 176775 del 27 giugno 2024  )</t>
    </r>
  </si>
  <si>
    <t>Voci del SEGMENTO B (statistico/conoscitivo)</t>
  </si>
  <si>
    <t>Numero progressivo voce</t>
  </si>
  <si>
    <t>Codice puntato completo v0425</t>
  </si>
  <si>
    <t>Livello voce Segm B</t>
  </si>
  <si>
    <t>Descrizione voce Segmento B</t>
  </si>
  <si>
    <t>SP-ATT-A_L</t>
  </si>
  <si>
    <t>Software applicativo acquisito con leasing finanziario</t>
  </si>
  <si>
    <t>Altri brevetti industriali e diritti di utilizzazione di opere di ingegno acquisiti con leasing finanziario</t>
  </si>
  <si>
    <t>Software applicativo in concessione a terzi</t>
  </si>
  <si>
    <t>Altri brevetti industriali e diritti di utilizzazione di opere di ingegno in concessione a terzi</t>
  </si>
  <si>
    <t>Software applicativo autoprodotto</t>
  </si>
  <si>
    <t>Software applicativo acquisito da terzi a titolo definitivo</t>
  </si>
  <si>
    <t>Altri brevetti industriali e diritti di utilizzazione di opere di ingegno</t>
  </si>
  <si>
    <t>Immobilizzazioni Immateriali in corso</t>
  </si>
  <si>
    <t>Acconti per la realizzazione di Immobilizzazioni Immateriali</t>
  </si>
  <si>
    <t>SP-ATT-B_L</t>
  </si>
  <si>
    <t>SP-ATT-B.1_L</t>
  </si>
  <si>
    <t>SP-ATT-B.2_L</t>
  </si>
  <si>
    <r>
      <t xml:space="preserve">Mobili e arredi </t>
    </r>
    <r>
      <rPr>
        <i/>
        <sz val="14"/>
        <rFont val="Calibri"/>
        <family val="2"/>
      </rPr>
      <t>di fabbricati d</t>
    </r>
    <r>
      <rPr>
        <sz val="14"/>
        <rFont val="Calibri"/>
        <family val="2"/>
      </rPr>
      <t>estinati a pubblici uffici o all'erogazione di servizi pubblici</t>
    </r>
  </si>
  <si>
    <t>SP-ATT-B.3_L</t>
  </si>
  <si>
    <r>
      <t xml:space="preserve">Fabbricati </t>
    </r>
    <r>
      <rPr>
        <i/>
        <sz val="14"/>
        <rFont val="Calibri"/>
        <family val="2"/>
      </rPr>
      <t>non destinati a sede di uffici pubblici</t>
    </r>
    <r>
      <rPr>
        <sz val="14"/>
        <rFont val="Calibri"/>
        <family val="2"/>
      </rPr>
      <t xml:space="preserve"> o a all'erogazione di servizi pubblici</t>
    </r>
  </si>
  <si>
    <t xml:space="preserve">Immobilizzazioni materiali in corso </t>
  </si>
  <si>
    <t>Acconti per la realizzazione di Immobilizzazioni materiali</t>
  </si>
  <si>
    <t>SP-ATT-C</t>
  </si>
  <si>
    <t>Partecipazioni in organismi controllati inclusi fra le amministrazioni centrali</t>
  </si>
  <si>
    <t>Partecipazioni in organismi controllati inclusi fra le amministrazioni locali</t>
  </si>
  <si>
    <t>Partecipazioni in altri organismi controllati</t>
  </si>
  <si>
    <t>Partecipazioni in altri organismi inclusi fra le Amministrazioni Centrali che costituiscono immobilizzazioni</t>
  </si>
  <si>
    <t>Partecipazioni in altri organismi inclusi fra le Amministrazioni Locali che costituiscono immobilizzazioni</t>
  </si>
  <si>
    <t>Partecipazioni in altri organismi inclusi fra gli Enti di Previdenza e Assistenza che costituiscono immobilizzazioni</t>
  </si>
  <si>
    <t>Partecipazioni in Organismi internazionali che costituiscono immobilizzazioni</t>
  </si>
  <si>
    <t>Partecipazioni in altri organismi non inclusi fra le Amministrazioni Pubbliche che costituiscono immobilizzazioni</t>
  </si>
  <si>
    <t>Titoli che costituiscono immobilizzazioni emessi dallo Stato</t>
  </si>
  <si>
    <t>Titoli che costituiscono immobilizzazioni emessi da organismi controllati inclusi fra le amministrazioni centrali</t>
  </si>
  <si>
    <t>Titoli che costituiscono immobilizzazioni emessi da organismi controllati inclusi fra le amministrazioni locali</t>
  </si>
  <si>
    <t>Titoli che costituiscono immobilizzazioni emessi da imprese controllate</t>
  </si>
  <si>
    <t>Titoli che costituiscono immobilizzazioni emessi da imprese collegate</t>
  </si>
  <si>
    <t>Titoli che costituiscono immobilizzazioni emessi da altre società non incluse fra le amministrazioni pubbliche</t>
  </si>
  <si>
    <t xml:space="preserve">Titoli che costituiscono immobilizzazioni emessi da altre Amministrazioni Centrali </t>
  </si>
  <si>
    <t>Titoli che costituiscono immobilizzazioni emessi da altre Amministrazioni Locali</t>
  </si>
  <si>
    <t>Titoli che costituiscono immobilizzazioni emessi da Enti di Previdenza e Assistenza</t>
  </si>
  <si>
    <t xml:space="preserve">Titoli che costituiscono immobilizzazioni emessi da Stati esteri </t>
  </si>
  <si>
    <t>Quote di fondi di investimento che costituiscono immobilizzazioni</t>
  </si>
  <si>
    <t>Strumenti finanziari derivati attivi che costituiscono immobilizzazioni</t>
  </si>
  <si>
    <t>Crediti che costituiscono immobilizzazioni per imposte correnti statali sul reddito e sul patrimonio</t>
  </si>
  <si>
    <t>Crediti che costituiscono immobilizzazioni per Ires</t>
  </si>
  <si>
    <t>Crediti che costituiscono immobilizzazioni per Irpef</t>
  </si>
  <si>
    <t>Crediti che costituiscono immobilizzazioni per imposte correnti sul reddito e sul patrimonio proprie degli enti territoriali</t>
  </si>
  <si>
    <t>Crediti che costituiscono immobilizzazioni per addizionale regionale all'Irpef</t>
  </si>
  <si>
    <t>Crediti che costituiscono immobilizzazioni per addizionale comunale all'Irpef</t>
  </si>
  <si>
    <t>Crediti che costituiscono immobilizzazioni per IMU</t>
  </si>
  <si>
    <t>Crediti che costituiscono immobilizzazioni per altre imposte correnti sul reddito e sul patrimonio proprie degli enti territoriali</t>
  </si>
  <si>
    <t>Crediti che costituiscono immobilizzazioni per altre imposte correnti sul reddito e sul patrimonio</t>
  </si>
  <si>
    <t>Crediti che costituiscono immobilizzazioni per imposte sulla produzione e sui consumi</t>
  </si>
  <si>
    <t>Crediti che costituiscono immobilizzazioni per Iva</t>
  </si>
  <si>
    <t>Crediti che costituiscono immobilizzazioni per imposte sulla produzione e sui consumi proprie degli enti territoriali</t>
  </si>
  <si>
    <t>Crediti che costituiscono immobilizzazioni per IRAP</t>
  </si>
  <si>
    <t>Crediti che costituiscono immobilizzazioni per TARI</t>
  </si>
  <si>
    <t>Crediti che costituiscono immobilizzazioni per altre</t>
  </si>
  <si>
    <t>Crediti che costituiscono immobilizzazioni per altre imposte e tasse sulla produzione e sui consumi</t>
  </si>
  <si>
    <t>Crediti che costituiscono immobilizzazioni per imposte in c/capitale</t>
  </si>
  <si>
    <t>Crediti che costituiscono immobilizzazioni per imposta sulle successioni e donazioni</t>
  </si>
  <si>
    <t>Crediti che costituiscono immobilizzazioni per condoni</t>
  </si>
  <si>
    <t>Crediti che costituiscono immobilizzazioni per imposte in conto capitale compartecipate dagli enti territoriali</t>
  </si>
  <si>
    <t>Crediti che costituiscono immobilizzazioni per altre imposte in conto capitale</t>
  </si>
  <si>
    <t>Crediti che costituiscono immobilizzazioni per trasferimenti correnti ottenuti</t>
  </si>
  <si>
    <t>Crediti che costituiscono immobilizzazioni per trasferimenti correnti ottenuti da amministrazioni centrali - Ministeri, Organi costituzionali e di rilievo costituzionale, Presidenza del Consiglio dei Ministri e Agenzie Fiscali</t>
  </si>
  <si>
    <t>Crediti che costituiscono immobilizzazioni per trasferimenti correnti ottenuti da altre amministrazioni centrali</t>
  </si>
  <si>
    <t>Crediti che costituiscono immobilizzazioni per trasferimenti correnti ottenuti da Regioni e Province autonome</t>
  </si>
  <si>
    <t>Crediti che costituiscono immobilizzazioni per trasferimenti correnti ottenuti da Province, Città metropolitane, Comuni, Unioni di comuni, Consorzi tra Enti Locali</t>
  </si>
  <si>
    <t>Crediti che costituiscono immobilizzazioni per trasferimenti correnti ottenuti da Enti produttori di servizi sanitari</t>
  </si>
  <si>
    <t>Crediti che costituiscono immobilizzazioni per trasferimenti correnti ottenuti da Altre Amministrazioni Locali</t>
  </si>
  <si>
    <t>Crediti che costituiscono immobilizzazioni per trasferimenti correnti ottenuti da Enti di Previdenza e Assistenza</t>
  </si>
  <si>
    <t>Crediti che costituiscono immobilizzazioni per trasferimenti correnti ottenuti da unità locali di amministrazioni pubbliche</t>
  </si>
  <si>
    <t>Crediti che costituiscono immobilizzazioni per trasferimenti correnti ottenuti dall'Unione Europea</t>
  </si>
  <si>
    <t>Crediti che costituiscono immobilizzazioni per trasferimenti correnti ottenuti da Organismi internazionali e Stati Esteri</t>
  </si>
  <si>
    <t>Crediti che costituiscono immobilizzazioni per trasferimenti correnti ottenuti da Famiglie</t>
  </si>
  <si>
    <t>Crediti che costituiscono immobilizzazioni per trasferimenti correnti ottenuti da Istituzioni Sociali e Private</t>
  </si>
  <si>
    <t>Crediti che costituiscono immobilizzazioni per trasferimenti correnti ottenuti da imprese controllate</t>
  </si>
  <si>
    <t>Crediti che costituiscono immobilizzazioni per trasferimenti correnti ottenuti da imprese collegate</t>
  </si>
  <si>
    <t>Crediti che costituiscono immobilizzazioni per trasferimenti correnti ottenuti da altre imprese</t>
  </si>
  <si>
    <t>Crediti che costituiscono immobilizzazioni per trasferimenti ottenuti per rimborso prestiti</t>
  </si>
  <si>
    <t>Crediti che costituiscono immobilizzazioni per trasferimenti ottenuti per rimborso prestiti da amministrazioni centrali - Ministeri, Organi costituzionali e di rilievo costituzionale, Presidenza del Consiglio dei Ministri e Agenzie Fiscali</t>
  </si>
  <si>
    <t>Crediti che costituiscono immobilizzazioni per trasferimenti ottenuti per rimborso prestiti da altre amministrazioni centrali</t>
  </si>
  <si>
    <t>Crediti che costituiscono immobilizzazioni per trasferimenti ottenuti per rimborso prestiti da Regioni e Province autonome</t>
  </si>
  <si>
    <t>Crediti che costituiscono immobilizzazioni per trasferimenti ottenuti per rimborso prestiti da Province, Città metropolitane, Comuni, Unioni di comuni, Consorzi tra Enti Locali</t>
  </si>
  <si>
    <t>Crediti che costituiscono immobilizzazioni per trasferimenti ottenuti per rimborso prestiti da Enti produttori di servizi sanitari</t>
  </si>
  <si>
    <t>Crediti che costituiscono immobilizzazioni per trasferimenti ottenuti per rimborso prestiti da Altre Amministrazioni Locali</t>
  </si>
  <si>
    <t>Crediti che costituiscono immobilizzazioni per trasferimenti ottenuti per rimborso prestiti da Enti di Previdenza e Assistenza</t>
  </si>
  <si>
    <t>Crediti che costituiscono immobilizzazioni per trasferimenti ottenuti per rimborso prestiti da unità locali di amministrazioni pubbliche</t>
  </si>
  <si>
    <t>Crediti che costituiscono immobilizzazioni per trasferimenti ottenuti per rimborso prestiti dall'Unione Europea</t>
  </si>
  <si>
    <t>Crediti che costituiscono immobilizzazioni per trasferimenti ottenuti per rimborso prestiti da Organismi internazionali e Stati Esteri</t>
  </si>
  <si>
    <t>Crediti che costituiscono immobilizzazioni per trasferimenti ottenuti per rimborso prestiti da Famiglie</t>
  </si>
  <si>
    <t>Crediti che costituiscono immobilizzazioni per trasferimenti ottenuti per rimborso prestiti da Istituzioni Sociali e Private</t>
  </si>
  <si>
    <t>Crediti che costituiscono immobilizzazioni per trasferimenti ottenuti per rimborso prestiti da imprese controllate</t>
  </si>
  <si>
    <t>Crediti che costituiscono immobilizzazioni per trasferimenti ottenuti per rimborso prestiti da imprese collegate</t>
  </si>
  <si>
    <t>Crediti che costituiscono immobilizzazioni per trasferimenti ottenuti per rimborso prestiti da altre imprese</t>
  </si>
  <si>
    <t>Crediti che costituiscono immobilizzazioni per trasferimenti ottenuti per apporti di capitale</t>
  </si>
  <si>
    <t>Crediti che costituiscono immobilizzazioni per trasferimenti ottenuti per apporti di capitale da amministrazioni centrali - Ministeri, Organi costituzionali e di rilievo costituzionale, Presidenza del Consiglio dei Ministri e Agenzie Fiscali</t>
  </si>
  <si>
    <t>Crediti che costituiscono immobilizzazioni per trasferimenti ottenuti per apporti di capitale da altre amministrazioni centrali</t>
  </si>
  <si>
    <t>Crediti che costituiscono immobilizzazioni per trasferimenti ottenuti per apporti di capitale da Regioni e Province autonome</t>
  </si>
  <si>
    <t>Crediti che costituiscono immobilizzazioni per trasferimenti ottenuti per apporti di capitale da Province, Città metropolitane, Comuni, Unioni di comuni, Consorzi tra Enti Locali</t>
  </si>
  <si>
    <t>Crediti che costituiscono immobilizzazioni per trasferimenti ottenuti per apporti di capitale da Enti produttori di servizi sanitari</t>
  </si>
  <si>
    <t>Crediti che costituiscono immobilizzazioni per trasferimenti ottenuti per apporti di capitale da Altre Amministrazioni Locali</t>
  </si>
  <si>
    <t>Crediti che costituiscono immobilizzazioni per trasferimenti ottenuti per apporti di capitale da Enti di Previdenza e Assistenza</t>
  </si>
  <si>
    <t>Crediti che costituiscono immobilizzazioni per trasferimenti ottenuti per apporti di capitale da unità locali di amministrazioni pubbliche</t>
  </si>
  <si>
    <t>Crediti che costituiscono immobilizzazioni per trasferimenti ottenuti per apporti di capitale dall'Unione Europea</t>
  </si>
  <si>
    <t>Crediti che costituiscono immobilizzazioni per trasferimenti ottenuti per apporti di capitale da Organismi internazionali e Stati Esteri</t>
  </si>
  <si>
    <t>Crediti che costituiscono immobilizzazioni per trasferimenti ottenuti per apporti di capitale da Famiglie</t>
  </si>
  <si>
    <t>Crediti che costituiscono immobilizzazioni per trasferimenti ottenuti per apporti di capitale da Istituzioni Sociali e Private</t>
  </si>
  <si>
    <t>Crediti che costituiscono immobilizzazioni per trasferimenti ottenuti per apporti di capitale da imprese controllate</t>
  </si>
  <si>
    <t>Crediti che costituiscono immobilizzazioni per trasferimenti ottenuti per apporti di capitale da imprese collegate</t>
  </si>
  <si>
    <t>Crediti che costituiscono immobilizzazioni per trasferimenti ottenuti per apporti di capitale da altre imprese</t>
  </si>
  <si>
    <t>Crediti che costituiscono immobilizzazioni per trasferimenti ottenuti per ripiano disavanzi</t>
  </si>
  <si>
    <t>Crediti che costituiscono immobilizzazioni per trasferimenti ottenuti per ripiano disavanzi da amministrazioni centrali - Ministeri, Organi costituzionali e di rilievo costituzionale, Presidenza del Consiglio dei Ministri e Agenzie Fiscali</t>
  </si>
  <si>
    <t>Crediti che costituiscono immobilizzazioni per trasferimenti ottenuti per ripiano disavanzi da altre amministrazioni centrali</t>
  </si>
  <si>
    <t>Crediti che costituiscono immobilizzazioni per trasferimenti ottenuti per ripiano disavanzi da Regioni e Province autonome</t>
  </si>
  <si>
    <t>Crediti che costituiscono immobilizzazioni per trasferimenti ottenuti per ripiano disavanzi da Province, Città metropolitane, Comuni, Unioni di comuni, Consorzi tra Enti Locali</t>
  </si>
  <si>
    <t>Crediti che costituiscono immobilizzazioni per trasferimenti ottenuti per ripiano disavanzi da Enti produttori di servizi sanitari</t>
  </si>
  <si>
    <t>Crediti che costituiscono immobilizzazioni per trasferimenti ottenuti per ripiano disavanzi da Altre Amministrazioni Locali</t>
  </si>
  <si>
    <t>Crediti che costituiscono immobilizzazioni per trasferimenti ottenuti per ripiano disavanzi da Enti di Previdenza e Assistenza</t>
  </si>
  <si>
    <t>Crediti che costituiscono immobilizzazioni per trasferimenti ottenuti per ripiano disavanzi da unità locali di amministrazioni pubbliche</t>
  </si>
  <si>
    <t>Crediti che costituiscono immobilizzazioni per trasferimenti ottenuti per ripiano disavanzi dall'Unione Europea</t>
  </si>
  <si>
    <t>Crediti che costituiscono immobilizzazioni per trasferimenti ottenuti per ripiano disavanzi da Organismi internazionali e Stati Esteri</t>
  </si>
  <si>
    <t>Crediti che costituiscono immobilizzazioni per trasferimenti ottenuti per ripiano disavanzi da Famiglie</t>
  </si>
  <si>
    <t>Crediti che costituiscono immobilizzazioni per trasferimenti ottenuti per ripiano disavanzi da Istituzioni Sociali e Private</t>
  </si>
  <si>
    <t>Crediti che costituiscono immobilizzazioni per trasferimenti ottenuti per ripiano disavanzi da imprese controllate</t>
  </si>
  <si>
    <t>Crediti che costituiscono immobilizzazioni per trasferimenti ottenuti per ripiano disavanzi da imprese collegate</t>
  </si>
  <si>
    <t>Crediti che costituiscono immobilizzazioni per trasferimenti ottenuti per ripiano disavanzi da altre imprese</t>
  </si>
  <si>
    <t>Crediti che costituiscono immobilizzazioni per trasferimenti ottenuti in c/investimenti</t>
  </si>
  <si>
    <t>Crediti che costituiscono immobilizzazioni per trasferimenti ottenuti in c/investimenti da amministrazioni centrali - Ministeri, Organi costituzionali e di rilievo costituzionale, Presidenza del Consiglio dei Ministri e Agenzie Fiscali</t>
  </si>
  <si>
    <t>Crediti che costituiscono immobilizzazioni per trasferimenti ottenuti in c/investimenti da altre amministrazioni centrali</t>
  </si>
  <si>
    <t>Crediti che costituiscono immobilizzazioni per trasferimenti ottenuti in c/investimenti da Regioni e Province autonome</t>
  </si>
  <si>
    <t>Crediti che costituiscono immobilizzazioni per trasferimenti ottenuti in c/investimenti da Province, Città metropolitane, Comuni, Unioni di comuni, Consorzi tra Enti Locali</t>
  </si>
  <si>
    <t>Crediti che costituiscono immobilizzazioni per trasferimenti ottenuti in c/investimenti da Enti produttori di servizi sanitari</t>
  </si>
  <si>
    <t>Crediti che costituiscono immobilizzazioni per trasferimenti ottenuti in c/investimenti da Altre Amministrazioni Locali</t>
  </si>
  <si>
    <t>Crediti che costituiscono immobilizzazioni per trasferimenti ottenuti in c/investimenti da Enti di Previdenza e Assistenza</t>
  </si>
  <si>
    <t>Crediti che costituiscono immobilizzazioni per trasferimenti ottenuti in c/investimenti da unità locali di amministrazioni pubbliche</t>
  </si>
  <si>
    <t>Crediti che costituiscono immobilizzazioni per trasferimenti ottenuti in c/investimenti dall'Unione Europea</t>
  </si>
  <si>
    <t>Crediti che costituiscono immobilizzazioni per trasferimenti ottenuti in c/investimenti da Organismi internazionali e Stati Esteri</t>
  </si>
  <si>
    <t>Crediti che costituiscono immobilizzazioni per trasferimenti ottenuti in c/investimenti da Famiglie</t>
  </si>
  <si>
    <t>Crediti che costituiscono immobilizzazioni per trasferimenti ottenuti in c/investimenti da Istituzioni Sociali e Private</t>
  </si>
  <si>
    <t>Crediti che costituiscono immobilizzazioni per trasferimenti ottenuti in c/investimenti da imprese controllate</t>
  </si>
  <si>
    <t>Crediti che costituiscono immobilizzazioni per trasferimenti ottenuti in c/investimenti da imprese collegate</t>
  </si>
  <si>
    <t>Crediti che costituiscono immobilizzazioni per trasferimenti ottenuti in c/investimenti da altre imprese</t>
  </si>
  <si>
    <t>Crediti che costituiscono immobilizzazioni per imposte correnti sul reddito e sul patrimonio devolute agli enti territoriali</t>
  </si>
  <si>
    <t>Crediti che costituiscono immobilizzazioni per Irpef devoluta agli enti territoriali</t>
  </si>
  <si>
    <t>Crediti che costituiscono immobilizzazioni per Ires devoluta agli enti territoriali</t>
  </si>
  <si>
    <t>Crediti che costituiscono immobilizzazioni per altre imposte correnti sul reddito e sul patrimonio devolute agli enti territoriali</t>
  </si>
  <si>
    <t>Crediti che costituiscono immobilizzazioni per imposte correnti sul reddito e sul patrimonio compartecipate dagli enti territoriali</t>
  </si>
  <si>
    <t>Crediti che costituiscono immobilizzazioni per Irpef compartecipate dagli enti territoriali</t>
  </si>
  <si>
    <t>Crediti che costituiscono immobilizzazioni per Ires compartecipate dagli enti territoriali</t>
  </si>
  <si>
    <t>Crediti che costituiscono immobilizzazioni per altre imposte compartecipate dagli enti territoriali</t>
  </si>
  <si>
    <t>Crediti che costituiscono immobilizzazioni per imposte sulla produzione e sui consumi devolute degli enti territoriali</t>
  </si>
  <si>
    <t>Crediti che costituiscono immobilizzazioni per Iva devoluta agli enti territoriali</t>
  </si>
  <si>
    <t>Crediti che costituiscono immobilizzazioni per altre imposte sulla produzione e sui consumi devolute agli enti territoriali</t>
  </si>
  <si>
    <t>Crediti che costituiscono immobilizzazioni per imposte sulla produzione e sui consumi compartecipate dagli enti territoriali</t>
  </si>
  <si>
    <t>Crediti che costituiscono immobilizzazioni per Iva compartecipate dagli enti territoriali</t>
  </si>
  <si>
    <t>Crediti che costituiscono immobilizzazioni per altre imposte sulla produzione e sui consumi compartecipate dagli enti territoriali</t>
  </si>
  <si>
    <t>Crediti che costituiscono immobilizzazioni per imposte in conto capitale proprie degli enti territoriali</t>
  </si>
  <si>
    <t xml:space="preserve">Crediti che costituiscono immobilizzazioni per imposte in conto capitale devolute agli enti territoriali </t>
  </si>
  <si>
    <t>Crediti per fondi perequativi che costituiscono immobilizzazioni</t>
  </si>
  <si>
    <t>Crediti per fondi perequativi verso Amministrazioni Centrali che costituiscono immobilizzazioni</t>
  </si>
  <si>
    <t>Crediti per fondi perequativi verso Amministrazioni Locali che costituiscono immobilizzazioni</t>
  </si>
  <si>
    <t>Crediti che costituiscono immobilizzazioni per trasferimenti correnti condizionati concessi</t>
  </si>
  <si>
    <t>Crediti che costituiscono immobilizzazioni per trasferimenti correnti condizionati concessi ad amministrazioni centrali - Ministeri, Organi costituzionali e di rilievo costituzionale, Presidenza del Consiglio dei Ministri e Agenzie Fiscali</t>
  </si>
  <si>
    <t>Crediti che costituiscono immobilizzazioni per trasferimenti correnti condizionati concessi ad altre amministrazioni centrali</t>
  </si>
  <si>
    <t>Crediti che costituiscono immobilizzazioni per trasferimenti correnti condizionati concessi a Regioni e Province autonome</t>
  </si>
  <si>
    <t>Crediti che costituiscono immobilizzazioni per trasferimenti correnti condizionati concessi a Province, Città metropolitane, Comuni, Unioni di comuni, Consorzi tra Enti Locali</t>
  </si>
  <si>
    <t>Crediti che costituiscono immobilizzazioni per trasferimenti correnti condizionati concessi a Enti produttori di servizi sanitari</t>
  </si>
  <si>
    <t>Crediti che costituiscono immobilizzazioni per trasferimenti correnti condizionati concessi ad Altre Amministrazioni Locali</t>
  </si>
  <si>
    <t>Crediti che costituiscono immobilizzazioni per trasferimenti correnti condizionati concessi a Enti di Previdenza e Assistenza</t>
  </si>
  <si>
    <t>Crediti che costituiscono immobilizzazioni per trasferimenti correnti condizionati concessi a unità locali di amministrazioni pubbliche</t>
  </si>
  <si>
    <t>Crediti che costituiscono immobilizzazioni per trasferimenti correnti condizionati concessi all'Unione Europea</t>
  </si>
  <si>
    <t>Crediti che costituiscono immobilizzazioni per trasferimenti correnti condizionati concessi a Organismi internazionali e Stati Esteri</t>
  </si>
  <si>
    <t>Crediti che costituiscono immobilizzazioni per trasferimenti correnti condizionati concessi a Famiglie</t>
  </si>
  <si>
    <t>Crediti che costituiscono immobilizzazioni per trasferimenti correnti condizionati concessi a Istituzioni Sociali e Private</t>
  </si>
  <si>
    <t>Crediti che costituiscono immobilizzazioni per trasferimenti correnti condizionati concessi a imprese controllate</t>
  </si>
  <si>
    <t>Crediti che costituiscono immobilizzazioni per trasferimenti correnti condizionati concessi a imprese collegate</t>
  </si>
  <si>
    <t>Crediti che costituiscono immobilizzazioni per trasferimenti correnti condizionati concessi ad altre imprese</t>
  </si>
  <si>
    <t xml:space="preserve">Crediti che costituiscono immobilizzazioni per trasferimenti condizionati concessi per rimborso prestiti </t>
  </si>
  <si>
    <t>Crediti che costituiscono immobilizzazioni per trasferimenti condizionati concessi per rimborso prestiti ad amministrazioni centrali - Ministeri, Organi costituzionali e di rilievo costituzionale, Presidenza del Consiglio dei Ministri e Agenzie Fiscali</t>
  </si>
  <si>
    <t>Crediti che costituiscono immobilizzazioni per trasferimenti condizionati concessi per rimborso prestiti ad altre amministrazioni centrali</t>
  </si>
  <si>
    <t>Crediti che costituiscono immobilizzazioni per trasferimenti condizionati concessi per rimborso prestiti a Regioni e Province autonome</t>
  </si>
  <si>
    <t>Crediti che costituiscono immobilizzazioni per trasferimenti condizionati concessi per rimborso prestiti a Province, Città metropolitane, Comuni, Unioni di comuni, Consorzi tra Enti Locali</t>
  </si>
  <si>
    <t>Crediti che costituiscono immobilizzazioni per trasferimenti condizionati concessi per rimborso prestiti a Enti produttori di servizi sanitari</t>
  </si>
  <si>
    <t>Crediti che costituiscono immobilizzazioni per trasferimenti condizionati concessi per rimborso prestiti ad Altre Amministrazioni Locali</t>
  </si>
  <si>
    <t>Crediti che costituiscono immobilizzazioni per trasferimenti condizionati concessi per rimborso prestiti a Enti di Previdenza e Assistenza</t>
  </si>
  <si>
    <t>Crediti che costituiscono immobilizzazioni per trasferimenti condizionati concessi per rimborso prestiti a unità locali di amministrazioni pubbliche</t>
  </si>
  <si>
    <t>Crediti che costituiscono immobilizzazioni per trasferimenti condizionati concessi per rimborso prestiti all'Unione Europea</t>
  </si>
  <si>
    <t>Crediti che costituiscono immobilizzazioni per trasferimenti condizionati concessi per rimborso prestiti a Organismi internazionali e Stati Esteri</t>
  </si>
  <si>
    <t>Crediti che costituiscono immobilizzazioni per trasferimenti condizionati concessi per rimborso prestiti a Famiglie</t>
  </si>
  <si>
    <t>Crediti che costituiscono immobilizzazioni per trasferimenti condizionati concessi per rimborso prestiti a Istituzioni Sociali e Private</t>
  </si>
  <si>
    <t>Crediti che costituiscono immobilizzazioni per trasferimenti condizionati concessi per rimborso prestiti a imprese controllate</t>
  </si>
  <si>
    <t>Crediti che costituiscono immobilizzazioni per trasferimenti condizionati concessi per rimborso prestiti a imprese collegate</t>
  </si>
  <si>
    <t>Crediti che costituiscono immobilizzazioni per trasferimenti condizionati concessi per rimborso prestiti ad altre imprese</t>
  </si>
  <si>
    <t xml:space="preserve">Crediti che costituiscono immobilizzazioni per trasferimenti condizionati concessi per apporti di capitale </t>
  </si>
  <si>
    <t>Crediti che costituiscono immobilizzazioni per trasferimenti condizionati concessi per apporti di capitale ad amministrazioni centrali - Ministeri, Organi costituzionali e di rilievo costituzionale, Presidenza del Consiglio dei Ministri e Agenzie Fiscali</t>
  </si>
  <si>
    <t>Crediti che costituiscono immobilizzazioni per trasferimenti condizionati concessi per apporti di capitale ad altre amministrazioni centrali</t>
  </si>
  <si>
    <t>Crediti che costituiscono immobilizzazioni per trasferimenti condizionati concessi per apporti di capitale a Regioni e Province autonome</t>
  </si>
  <si>
    <t>Crediti che costituiscono immobilizzazioni per trasferimenti condizionati concessi per apporti di capitale a Province, Città metropolitane, Comuni, Unioni di comuni, Consorzi tra Enti Locali</t>
  </si>
  <si>
    <t>Crediti che costituiscono immobilizzazioni per trasferimenti condizionati concessi per apporti di capitale a Enti produttori di servizi sanitari</t>
  </si>
  <si>
    <t>Crediti che costituiscono immobilizzazioni per trasferimenti condizionati concessi per apporti di capitale ad Altre Amministrazioni Locali</t>
  </si>
  <si>
    <t>Crediti che costituiscono immobilizzazioni per trasferimenti condizionati concessi per apporti di capitale a Enti di Previdenza e Assistenza</t>
  </si>
  <si>
    <t>Crediti che costituiscono immobilizzazioni per trasferimenti condizionati concessi per apporti di capitale a unità locali di amministrazioni pubbliche</t>
  </si>
  <si>
    <t>Crediti che costituiscono immobilizzazioni per trasferimenti condizionati concessi per apporti di capitale all'Unione Europea</t>
  </si>
  <si>
    <t>Crediti che costituiscono immobilizzazioni per trasferimenti condizionati concessi per apporti di capitale a Organismi internazionali e Stati Esteri</t>
  </si>
  <si>
    <t>Crediti che costituiscono immobilizzazioni per trasferimenti condizionati concessi per apporti di capitale a Famiglie</t>
  </si>
  <si>
    <t>Crediti che costituiscono immobilizzazioni per trasferimenti condizionati concessi per apporti di capitale a Istituzioni Sociali e Private</t>
  </si>
  <si>
    <t>Crediti che costituiscono immobilizzazioni per trasferimenti condizionati concessi per apporti di capitale a imprese controllate</t>
  </si>
  <si>
    <t>Crediti che costituiscono immobilizzazioni per trasferimenti condizionati concessi per apporti di capitale a imprese collegate</t>
  </si>
  <si>
    <t>Crediti che costituiscono immobilizzazioni per trasferimenti condizionati concessi per apporti di capitale ad altre imprese</t>
  </si>
  <si>
    <t xml:space="preserve">Crediti che costituiscono immobilizzazioni per trasferimenti condizionati concessi per ripiano disavanzi </t>
  </si>
  <si>
    <t>Crediti che costituiscono immobilizzazioni per trasferimenti condizionati concessi per ripiano disavanzi ad amministrazioni centrali - Ministeri, Organi costituzionali e di rilievo costituzionale, Presidenza del Consiglio dei Ministri e Agenzie Fiscali</t>
  </si>
  <si>
    <t>Crediti che costituiscono immobilizzazioni per trasferimenti condizionati concessi per ripiano disavanzi ad altre amministrazioni centrali</t>
  </si>
  <si>
    <t>Crediti che costituiscono immobilizzazioni per trasferimenti condizionati concessi per ripiano disavanzi a Regioni e Province autonome</t>
  </si>
  <si>
    <t>Crediti che costituiscono immobilizzazioni per trasferimenti condizionati concessi per ripiano disavanzi a Province, Città metropolitane, Comuni, Unioni di comuni, Consorzi tra Enti Locali</t>
  </si>
  <si>
    <t>Crediti che costituiscono immobilizzazioni per trasferimenti condizionati concessi per ripiano disavanzi a Enti produttori di servizi sanitari</t>
  </si>
  <si>
    <t>Crediti che costituiscono immobilizzazioni per trasferimenti condizionati concessi per ripiano disavanzi a Altre Amministrazioni Locali</t>
  </si>
  <si>
    <t>Crediti che costituiscono immobilizzazioni per trasferimenti condizionati concessi per ripiano disavanzi a Enti di Previdenza e Assistenza</t>
  </si>
  <si>
    <t>Crediti che costituiscono immobilizzazioni per trasferimenti condizionati concessi per ripiano disavanzi a unità locali di amministrazioni pubbliche</t>
  </si>
  <si>
    <t>Crediti che costituiscono immobilizzazioni per trasferimenti condizionati concessi per ripiano disavanzi all'Unione Europea</t>
  </si>
  <si>
    <t>Crediti che costituiscono immobilizzazioni per trasferimenti condizionati concessi per ripiano disavanzi a Organismi internazionali e Stati Esteri</t>
  </si>
  <si>
    <t>Crediti che costituiscono immobilizzazioni per trasferimenti condizionati concessi per ripiano disavanzi a Famiglie</t>
  </si>
  <si>
    <t>Crediti che costituiscono immobilizzazioni per trasferimenti condizionati concessi per ripiano disavanzi a Istituzioni Sociali e Private</t>
  </si>
  <si>
    <t>Crediti che costituiscono immobilizzazioni per trasferimenti condizionati concessi per ripiano disavanzi a imprese controllate</t>
  </si>
  <si>
    <t>Crediti che costituiscono immobilizzazioni per trasferimenti condizionati concessi per ripiano disavanzi a imprese collegate</t>
  </si>
  <si>
    <t>Crediti che costituiscono immobilizzazioni per trasferimenti condizionati concessi per ripiano disavanzi a altre imprese</t>
  </si>
  <si>
    <t xml:space="preserve">Crediti che costituiscono immobilizzazioni per trasferimenti condizionati concessi in c/investimenti </t>
  </si>
  <si>
    <t>Crediti che costituiscono immobilizzazioni per trasferimenti condizionati concessi in c/investimenti ad amministrazioni centrali - Ministeri, Organi costituzionali e di rilievo costituzionale, Presidenza del Consiglio dei Ministri e Agenzie Fiscali</t>
  </si>
  <si>
    <t>Crediti che costituiscono immobilizzazioni per trasferimenti condizionati concessi in c/investimenti ad altre amministrazioni centrali</t>
  </si>
  <si>
    <t>Crediti che costituiscono immobilizzazioni per trasferimenti condizionati concessi in c/investimenti a Regioni e Province autonome</t>
  </si>
  <si>
    <t>Crediti che costituiscono immobilizzazioni per trasferimenti condizionati concessi in c/investimenti a Province, Città metropolitane, Comuni, Unioni di comuni, Consorzi tra Enti Locali</t>
  </si>
  <si>
    <t>Crediti che costituiscono immobilizzazioni per trasferimenti condizionati concessi in c/investimenti a Enti produttori di servizi sanitari</t>
  </si>
  <si>
    <t>Crediti che costituiscono immobilizzazioni per trasferimenti condizionati concessi in c/investimenti ad Altre Amministrazioni Locali</t>
  </si>
  <si>
    <t>Crediti che costituiscono immobilizzazioni per trasferimenti condizionati concessi in c/investimenti a Enti di Previdenza e Assistenza</t>
  </si>
  <si>
    <t>Crediti che costituiscono immobilizzazioni per trasferimenti condizionati concessi in c/investimenti a unità locali di amministrazioni pubbliche</t>
  </si>
  <si>
    <t>Crediti che costituiscono immobilizzazioni per trasferimenti condizionati concessi in c/investimenti all'Unione Europea</t>
  </si>
  <si>
    <t>Crediti che costituiscono immobilizzazioni per trasferimenti condizionati concessi in c/investimenti a Organismi internazionali e Stati Esteri</t>
  </si>
  <si>
    <t>Crediti che costituiscono immobilizzazioni per trasferimenti condizionati concessi in c/investimenti a Famiglie</t>
  </si>
  <si>
    <t>Crediti che costituiscono immobilizzazioni per trasferimenti condizionati concessi in c/investimenti a Istituzioni Sociali e Private</t>
  </si>
  <si>
    <t>Crediti che costituiscono immobilizzazioni per trasferimenti condizionati concessi in c/investimenti a imprese controllate</t>
  </si>
  <si>
    <t>Crediti che costituiscono immobilizzazioni per trasferimenti condizionati concessi in c/investimenti a imprese collegate</t>
  </si>
  <si>
    <t>Crediti che costituiscono immobilizzazioni per trasferimenti condizionati concessi in c/investimenti ad altre imprese</t>
  </si>
  <si>
    <t>Crediti da cessione di beni che costituiscono immobilizzazioni</t>
  </si>
  <si>
    <t>Crediti da prestazione di servizi che costituiscono immobilizzazioni</t>
  </si>
  <si>
    <t>Crediti da fitti di terreni e di altri beni non prodotti che costituiscono immobilizzazioni</t>
  </si>
  <si>
    <t>Crediti da locazioni attive di fabbricati che costituiscono immobilizzazioni</t>
  </si>
  <si>
    <t>Crediti da altri fitti, noleggi e locazioni attive che costituiscono immobilizzazioni</t>
  </si>
  <si>
    <t>Crediti da diritti reali di godimento e servitù onerose che costituiscono immobilizzazioni</t>
  </si>
  <si>
    <t>Crediti da occupazione spazi e aree pubbliche che costituiscono immobilizzazioni</t>
  </si>
  <si>
    <t>Crediti da concessioni che costituiscono immobilizzazioni</t>
  </si>
  <si>
    <t>Altri crediti derivanti dalla gestione di beni che costituiscono immobilizzazioni</t>
  </si>
  <si>
    <t xml:space="preserve">Crediti che costituiscono immobilizzazioni per contributi sociali da ricevere a carico del datore di lavoro e dei lavoratori </t>
  </si>
  <si>
    <t>Crediti che costituiscono immobilizzazioni per contributi sociali da ricevere a carico delle persone non occupate</t>
  </si>
  <si>
    <t>Crediti per finanziamenti concessi a lungo termine (quota capitale)</t>
  </si>
  <si>
    <t>Crediti per finanziamenti a lungo termine concessi a Ministeri, Organi costituzionali e di rilievo costituzionale, Presidenza del Consiglio dei Ministri e Agenzie Fiscali</t>
  </si>
  <si>
    <t>Crediti per finanziamenti a lungo termine concessi Altre Amministrazioni centrali</t>
  </si>
  <si>
    <t>Crediti per finanziamenti a lungo termine concessi a Regioni e Province autonome</t>
  </si>
  <si>
    <t>Crediti per finanziamenti a lungo termine concessi Province, Città metropolitane, Comuni, Unioni di comuni, Consorzi tra Enti Locali</t>
  </si>
  <si>
    <t>Crediti per finanziamenti a lungo termine concessi Enti produttori di servizi sanitari</t>
  </si>
  <si>
    <t>Crediti per finanziamenti a lungo termine concessi ad Altre Amministrazioni Locali</t>
  </si>
  <si>
    <t>Crediti per finanziamenti a lungo termine concessi a Enti di Previdenza e Assistenza</t>
  </si>
  <si>
    <t>Crediti per finanziamenti a lungo termine concessi ad unità locali appartenenti alla medesima Amministrazione</t>
  </si>
  <si>
    <t>Crediti per finanziamenti a lungo termine concessi all'Unione Europea</t>
  </si>
  <si>
    <t>Crediti per finanziamenti a lungo termine concessi a Organismi internazionali e Stati Esteri</t>
  </si>
  <si>
    <t>Crediti per finanziamenti a lungo termine concessi Famiglie</t>
  </si>
  <si>
    <t>Crediti per finanziamenti a lungo termine concessi Istituzioni Sociali Private</t>
  </si>
  <si>
    <t>Crediti per finanziamenti a lungo termine concessi a imprese controllate</t>
  </si>
  <si>
    <t>Crediti per finanziamenti a lungo termine concessi a imprese collegate</t>
  </si>
  <si>
    <t>Crediti per finanziamenti a lungo termine concessi da altre imprese</t>
  </si>
  <si>
    <t>Crediti che costituiscono immobilizzazioni finanziarie per operazioni per conto terzi</t>
  </si>
  <si>
    <t>Crediti che costituiscono immobilizzazioni finanziarie per operazioni per conto terzi da Amministrazioni Centrali</t>
  </si>
  <si>
    <t>Crediti che costituiscono immobilizzazioni finanziarie per operazioni per conto terzi da Amministrazioni Locali</t>
  </si>
  <si>
    <t>Crediti che costituiscono immobilizzazioni finanziarie per operazioni per conto terzi da Enti di Previdenza e Assistenza</t>
  </si>
  <si>
    <t>Crediti che costituiscono immobilizzazioni finanziarie per operazioni per conto terzi da unità locali della medesima Amministrazione</t>
  </si>
  <si>
    <t>Crediti che costituiscono immobilizzazioni finanziarie per operazioni per conto terzi da Unione Europea</t>
  </si>
  <si>
    <t>Crediti che costituiscono immobilizzazioni finanziarie per operazioni per conto terzi da Organismi internazionali e Stati Esteri</t>
  </si>
  <si>
    <t>Crediti che costituiscono immobilizzazioni finanziarie per operazioni per conto terzi da Famiglie</t>
  </si>
  <si>
    <t>Crediti che costituiscono immobilizzazioni finanziarie per operazioni per conto terzi da Istituzioni Sociali Private</t>
  </si>
  <si>
    <t>Crediti che costituiscono immobilizzazioni finanziarie per operazioni per conto terzi da imprese controllate</t>
  </si>
  <si>
    <t>Crediti che costituiscono immobilizzazioni finanziarie per operazioni per conto terzi da imprese collegate</t>
  </si>
  <si>
    <t>Crediti che costituiscono immobilizzazioni finanziarie per operazioni per conto terzi da altre imprese</t>
  </si>
  <si>
    <t>SP-ATT-E</t>
  </si>
  <si>
    <t>Rimanenze di merci per trasferimenti in natura</t>
  </si>
  <si>
    <t>Altre rimanenze di merci</t>
  </si>
  <si>
    <t>SP-ATT-F</t>
  </si>
  <si>
    <t>SP-ATT-G</t>
  </si>
  <si>
    <t>Crediti correnti per imposte statali sul reddito e sul patrimonio</t>
  </si>
  <si>
    <t>Crediti correnti per Ires</t>
  </si>
  <si>
    <t>Crediti correnti per Irpef</t>
  </si>
  <si>
    <t>Crediti correnti per imposte sul reddito e sul patrimonio proprie degli enti territoriali</t>
  </si>
  <si>
    <t>Crediti correnti per addizionale regionale all'Irpef</t>
  </si>
  <si>
    <t>Crediti correnti per addizionale comunale all'Irpef</t>
  </si>
  <si>
    <t>Crediti correnti per IMU</t>
  </si>
  <si>
    <t>Crediti correnti per altre imposte correnti sul reddito e sul patrimonio proprie degli enti territoriali</t>
  </si>
  <si>
    <t>Crediti correnti per altre imposte sul reddito e sul patrimonio</t>
  </si>
  <si>
    <t>Crediti correnti per imposte sulla produzione e sui consumi</t>
  </si>
  <si>
    <t>Crediti correnti per Iva</t>
  </si>
  <si>
    <t>Crediti correnti per imposte sulla produzione e sui consumi proprie degli enti territoriali</t>
  </si>
  <si>
    <t>Crediti correnti per IRAP</t>
  </si>
  <si>
    <t>Crediti correnti per TARI</t>
  </si>
  <si>
    <t>Crediti correnti per altre</t>
  </si>
  <si>
    <t>Crediti correnti per altre imposte e tasse sulla produzione e sui consumi</t>
  </si>
  <si>
    <t>Crediti correnti per imposte in c/capitale</t>
  </si>
  <si>
    <t>Crediti correnti per imposta sulle successioni e donazioni in conto capitale</t>
  </si>
  <si>
    <t>Crediti correnti per condoni in conto capitale</t>
  </si>
  <si>
    <t>Crediti correnti per imposte proprie degli enti territoriali in conto capitale</t>
  </si>
  <si>
    <t>Crediti correnti per altre imposte in conto capitale</t>
  </si>
  <si>
    <t>Crediti correnti tributari in qualità di contribuente o sostituto d'imposta</t>
  </si>
  <si>
    <t>Crediti correnti per imposte sul patrimonio e sul reddito (in qualità di contribuente o sostituto d'imposta)</t>
  </si>
  <si>
    <t>Crediti correnti per imposte e tasse sulla produzione e sui consumi (in qualità di contribuente o sostituto d'imposta)</t>
  </si>
  <si>
    <t>Crediti correnti per tributi in c/capitale (in qualità di contribuente o sostituto d'imposta)</t>
  </si>
  <si>
    <t>Crediti correnti per Imposte anticipate</t>
  </si>
  <si>
    <t>Crediti correnti per trasferimenti correnti ottenuti</t>
  </si>
  <si>
    <t>Crediti correnti per trasferimenti correnti ottenuti da amministrazioni centrali - Ministeri, Organi costituzionali e di rilievo costituzionale, Presidenza del Consiglio dei Ministri e Agenzie Fiscali</t>
  </si>
  <si>
    <t>Crediti correnti per trasferimenti correnti ottenuti da altre amministrazioni centrali</t>
  </si>
  <si>
    <t>Crediti correnti per trasferimenti correnti ottenuti da Regioni e Province autonome</t>
  </si>
  <si>
    <t>Crediti correnti per trasferimenti correnti ottenuti da Province, Città metropolitane, Comuni, Unioni di comuni, Consorzi tra Enti Locali</t>
  </si>
  <si>
    <t>Crediti correnti per trasferimenti correnti ottenuti da Enti produttori di servizi sanitari</t>
  </si>
  <si>
    <t>Crediti correnti per trasferimenti correnti ottenuti da Altre Amministrazioni Locali</t>
  </si>
  <si>
    <t>Crediti correnti per trasferimenti correnti ottenuti da Enti di Previdenza e Assistenza</t>
  </si>
  <si>
    <t>Crediti correnti per trasferimenti correnti ottenuti da unità locali di amministrazioni pubbliche</t>
  </si>
  <si>
    <t>Crediti correnti per trasferimenti correnti ottenuti dall'Unione Europea</t>
  </si>
  <si>
    <t>Crediti correnti per trasferimenti correnti ottenuti da Organismi internazionali e Stati Esteri</t>
  </si>
  <si>
    <t>Crediti correnti per trasferimenti correnti ottenuti da Famiglie</t>
  </si>
  <si>
    <t>Crediti correnti per trasferimenti correnti ottenuti da Istituzioni Sociali e Private</t>
  </si>
  <si>
    <t>Crediti correnti per trasferimenti correnti ottenuti da imprese controllate</t>
  </si>
  <si>
    <t>Crediti correnti per trasferimenti correnti ottenuti da imprese collegate</t>
  </si>
  <si>
    <t>Crediti correnti per trasferimenti correnti ottenuti da altre imprese</t>
  </si>
  <si>
    <t>Crediti correnti per trasferimenti ottenuti per rimborso prestiti</t>
  </si>
  <si>
    <t>Crediti correnti per trasferimenti ottenuti per rimborso prestiti da amministrazioni centrali - Ministeri, Organi costituzionali e di rilievo costituzionale, Presidenza del Consiglio dei Ministri e Agenzie Fiscali</t>
  </si>
  <si>
    <t>Crediti correnti per trasferimenti ottenuti per rimborso prestiti da altre amministrazioni centrali</t>
  </si>
  <si>
    <t>Crediti correnti per trasferimenti ottenuti per rimborso prestiti da Regioni e Province autonome</t>
  </si>
  <si>
    <t>Crediti correnti per trasferimenti ottenuti per rimborso prestiti da Province, Città metropolitane, Comuni, Unioni di comuni, Consorzi tra Enti Locali</t>
  </si>
  <si>
    <t>Crediti correnti per trasferimenti ottenuti per rimborso prestiti da Enti produttori di servizi sanitari</t>
  </si>
  <si>
    <t>Crediti correnti per trasferimenti ottenuti per rimborso prestiti da Altre Amministrazioni Locali</t>
  </si>
  <si>
    <t>Crediti correnti per trasferimenti ottenuti per rimborso prestiti da Enti di Previdenza e Assistenza</t>
  </si>
  <si>
    <t>Crediti correnti per trasferimenti ottenuti per rimborso prestiti da unità locali di amministrazioni pubbliche</t>
  </si>
  <si>
    <t>Crediti correnti per trasferimenti ottenuti per rimborso prestiti dall'Unione Europea</t>
  </si>
  <si>
    <t>Crediti correnti per trasferimenti ottenuti per rimborso prestiti da Organismi internazionali e Stati Esteri</t>
  </si>
  <si>
    <t>Crediti correnti per trasferimenti ottenuti per rimborso prestiti da Famiglie</t>
  </si>
  <si>
    <t>Crediti correnti per trasferimenti ottenuti per rimborso prestiti da Istituzioni Sociali e Private</t>
  </si>
  <si>
    <t>Crediti correnti per trasferimenti ottenuti per rimborso prestiti da imprese controllate</t>
  </si>
  <si>
    <t>Crediti correnti per trasferimenti ottenuti per rimborso prestiti da imprese collegate</t>
  </si>
  <si>
    <t>Crediti correnti per trasferimenti ottenuti per rimborso prestiti da altre imprese</t>
  </si>
  <si>
    <t>Crediti correnti per trasferimenti ottenuti per apporti di capitale</t>
  </si>
  <si>
    <t>Crediti correnti per trasferimenti ottenuti per apporti di capitale da amministrazioni centrali - Ministeri, Organi costituzionali e di rilievo costituzionale, Presidenza del Consiglio dei Ministri e Agenzie Fiscali</t>
  </si>
  <si>
    <t>Crediti correnti per trasferimenti ottenuti per apporti di capitale da altre amministrazioni centrali</t>
  </si>
  <si>
    <t>Crediti correnti per trasferimenti ottenuti per apporti di capitale da Regioni e Province autonome</t>
  </si>
  <si>
    <t>Crediti correnti per trasferimenti ottenuti per apporti di capitale da Province, Città metropolitane, Comuni, Unioni di comuni, Consorzi tra Enti Locali</t>
  </si>
  <si>
    <t>Crediti correnti per trasferimenti ottenuti per apporti di capitale da Enti produttori di servizi sanitari</t>
  </si>
  <si>
    <t>Crediti correnti per trasferimenti ottenuti per apporti di capitale da Altre Amministrazioni Locali</t>
  </si>
  <si>
    <t>Crediti correnti per trasferimenti ottenuti per apporti di capitale da Enti di Previdenza e Assistenza</t>
  </si>
  <si>
    <t>Crediti correnti per trasferimenti ottenuti per apporti di capitale da unità locali di amministrazioni pubbliche</t>
  </si>
  <si>
    <t>Crediti correnti per trasferimenti ottenuti per apporti di capitale dall'Unione Europea</t>
  </si>
  <si>
    <t>Crediti correnti per trasferimenti ottenuti per apporti di capitale da Organismi internazionali e Stati Esteri</t>
  </si>
  <si>
    <t>Crediti correnti per trasferimenti ottenuti per apporti di capitale da Famiglie</t>
  </si>
  <si>
    <t>Crediti correnti per trasferimenti ottenuti per apporti di capitale da Istituzioni Sociali e Private</t>
  </si>
  <si>
    <t>Crediti correnti per trasferimenti ottenuti per apporti di capitale da imprese controllate</t>
  </si>
  <si>
    <t>Crediti correnti per trasferimenti ottenuti per apporti di capitale da imprese collegate</t>
  </si>
  <si>
    <t>Crediti correnti per trasferimenti ottenuti per apporti di capitale da altre imprese</t>
  </si>
  <si>
    <t>Crediti correnti per trasferimenti ottenuti per ripiano disavanzi</t>
  </si>
  <si>
    <t>Crediti correnti per trasferimenti ottenuti per ripiano disavanzi da amministrazioni centrali - Ministeri, Organi costituzionali e di rilievo costituzionale, Presidenza del Consiglio dei Ministri e Agenzie Fiscali</t>
  </si>
  <si>
    <t>Crediti correnti per trasferimenti ottenuti per ripiano disavanzi da altre amministrazioni centrali</t>
  </si>
  <si>
    <t>Crediti correnti per trasferimenti ottenuti per ripiano disavanzi da Regioni e Province autonome</t>
  </si>
  <si>
    <t>Crediti correnti per trasferimenti ottenuti per ripiano disavanzi da Province, Città metropolitane, Comuni, Unioni di comuni, Consorzi tra Enti Locali</t>
  </si>
  <si>
    <t>Crediti correnti per trasferimenti ottenuti per ripiano disavanzi da Enti produttori di servizi sanitari</t>
  </si>
  <si>
    <t>Crediti correnti per trasferimenti ottenuti per ripiano disavanzi da Altre Amministrazioni Locali</t>
  </si>
  <si>
    <t>Crediti correnti per trasferimenti ottenuti per ripiano disavanzi da Enti di Previdenza e Assistenza</t>
  </si>
  <si>
    <t>Crediti correnti per trasferimenti ottenuti per ripiano disavanzi da unità locali di amministrazioni pubbliche</t>
  </si>
  <si>
    <t>Crediti correnti per trasferimenti ottenuti per ripiano disavanzi dall'Unione Europea</t>
  </si>
  <si>
    <t>Crediti correnti per trasferimenti ottenuti per ripiano disavanzi da Organismi internazionali e Stati Esteri</t>
  </si>
  <si>
    <t>Crediti correnti per trasferimenti ottenuti per ripiano disavanzi da Famiglie</t>
  </si>
  <si>
    <t>Crediti correnti per trasferimenti ottenuti per ripiano disavanzi da Istituzioni Sociali e Private</t>
  </si>
  <si>
    <t>Crediti correnti per trasferimenti ottenuti per ripiano disavanzi da imprese controllate</t>
  </si>
  <si>
    <t>Crediti correnti per trasferimenti ottenuti per ripiano disavanzi da imprese collegate</t>
  </si>
  <si>
    <t>Crediti correnti per trasferimenti ottenuti per ripiano disavanzi da altre imprese</t>
  </si>
  <si>
    <t>Crediti correnti per trasferimenti ottenuti in c/investimenti</t>
  </si>
  <si>
    <t>Crediti correnti per trasferimenti ottenuti in c/investimenti da amministrazioni centrali - Ministeri, Organi costituzionali e di rilievo costituzionale, Presidenza del Consiglio dei Ministri e Agenzie Fiscali</t>
  </si>
  <si>
    <t>Crediti correnti per trasferimenti ottenuti in c/investimenti da altre amministrazioni centrali</t>
  </si>
  <si>
    <t>Crediti correnti per trasferimenti ottenuti in c/investimenti da Regioni e Province autonome</t>
  </si>
  <si>
    <t>Crediti correnti per trasferimenti ottenuti in c/investimenti da Province, Città metropolitane, Comuni, Unioni di comuni, Consorzi tra Enti Locali</t>
  </si>
  <si>
    <t>Crediti correnti per trasferimenti ottenuti in c/investimenti da Enti produttori di servizi sanitari</t>
  </si>
  <si>
    <t>Crediti correnti per trasferimenti ottenuti in c/investimenti da Altre Amministrazioni Locali</t>
  </si>
  <si>
    <t>Crediti correnti per trasferimenti ottenuti in c/investimenti da Enti di Previdenza e Assistenza</t>
  </si>
  <si>
    <t>Crediti correnti per trasferimenti ottenuti in c/investimenti da unità locali di amministrazioni pubbliche</t>
  </si>
  <si>
    <t>Crediti correnti per trasferimenti ottenuti in c/investimenti dall'Unione Europea</t>
  </si>
  <si>
    <t>Crediti correnti per trasferimenti ottenuti in c/investimenti da Organismi internazionali e Stati Esteri</t>
  </si>
  <si>
    <t>Crediti correnti per trasferimenti ottenuti in c/investimenti da Famiglie</t>
  </si>
  <si>
    <t>Crediti correnti per trasferimenti ottenuti in c/investimenti da Istituzioni Sociali e Private</t>
  </si>
  <si>
    <t>Crediti correnti per trasferimenti ottenuti in c/investimenti da imprese controllate</t>
  </si>
  <si>
    <t>Crediti correnti per trasferimenti ottenuti in c/investimenti da imprese collegate</t>
  </si>
  <si>
    <t>Crediti correnti per trasferimenti ottenuti in c/investimenti da altre imprese</t>
  </si>
  <si>
    <t>Crediti correnti degli enti territoriali per imposte sul reddito e sul patrimonio devolute</t>
  </si>
  <si>
    <t>Crediti correnti degli enti territoriali per Irpef devoluta</t>
  </si>
  <si>
    <t>Crediti correnti degli enti territoriali per Ires devoluta</t>
  </si>
  <si>
    <t>Crediti correnti degli enti territoriali per altre imposte correnti sul reddito e sul patrimonio devolute</t>
  </si>
  <si>
    <t>Crediti correnti degli enti territoriali per imposte sul reddito e sul patrimonio compartecipate</t>
  </si>
  <si>
    <t>Crediti correnti degli enti territoriali per Irpef compartecipata</t>
  </si>
  <si>
    <t>Crediti correnti degli enti territoriali per Ires compartecipata</t>
  </si>
  <si>
    <t>Crediti correnti degli enti territoriali per altre imposte compartecipate</t>
  </si>
  <si>
    <t>Crediti correnti per imposte sulla produzione e sui consumi devolute degli enti territoriali</t>
  </si>
  <si>
    <t>Crediti correnti per Iva devoluta agli enti territoriali</t>
  </si>
  <si>
    <t>Crediti correnti per altre imposte sulla produzione e sui consumi devolute agli enti territoriali</t>
  </si>
  <si>
    <t>Crediti correnti per imposte sulla produzione e sui consumi compartecipate degli enti territoriali</t>
  </si>
  <si>
    <t>Crediti correnti per Iva compartecipata dagli enti territoriali</t>
  </si>
  <si>
    <t>Crediti correnti per altre imposte sulla produzione e sui consumi compartecipate dagli enti territoriali</t>
  </si>
  <si>
    <t>Crediti correnti per imposte devolute degli enti territoriali in conto capitale</t>
  </si>
  <si>
    <t>Crediti correnti per imposte compartecipate degli enti territoriali in conto capitale</t>
  </si>
  <si>
    <t>Crediti correnti per fondi perequativi</t>
  </si>
  <si>
    <t>Crediti correnti per fondi perequativi verso Amministrazioni Centrali</t>
  </si>
  <si>
    <t>Crediti correnti per fondi perequativi verso Amministrazioni Locali</t>
  </si>
  <si>
    <t>Crediti correnti per trasferimenti correnti condizionati concessi</t>
  </si>
  <si>
    <t>Crediti correnti per trasferimenti correnti condizionati concessi ad amministrazioni centrali - Ministeri, Organi costituzionali e di rilievo costituzionale, Presidenza del Consiglio dei Ministri e Agenzie Fiscali</t>
  </si>
  <si>
    <t>Crediti correnti per trasferimenti correnti condizionati concessi ad altre amministrazioni centrali</t>
  </si>
  <si>
    <t>Crediti correnti per trasferimenti correnti condizionati concessi a Regioni e Province autonome</t>
  </si>
  <si>
    <t>Crediti correnti per trasferimenti correnti condizionati concessi a Province, Città metropolitane, Comuni, Unioni di comuni, Consorzi tra Enti Locali</t>
  </si>
  <si>
    <t>Crediti correnti per trasferimenti correnti condizionati concessi a Enti produttori di servizi sanitari</t>
  </si>
  <si>
    <t>Crediti correnti per trasferimenti correnti condizionati concessi ad Altre Amministrazioni Locali</t>
  </si>
  <si>
    <t>Crediti correnti per trasferimenti correnti condizionati concessi a Enti di Previdenza e Assistenza</t>
  </si>
  <si>
    <t>Crediti correnti per trasferimenti correnti condizionati concessi a unità locali di amministrazioni pubbliche</t>
  </si>
  <si>
    <t>Crediti correnti per trasferimenti correnti condizionati concessi all'Unione Europea</t>
  </si>
  <si>
    <t>Crediti correnti per trasferimenti correnti condizionati concessi a Organismi internazionali e Stati Esteri</t>
  </si>
  <si>
    <t>Crediti correnti per trasferimenti correnti condizionati concessi a Famiglie</t>
  </si>
  <si>
    <t>Crediti correnti per trasferimenti correnti condizionati concessi a Istituzioni Sociali e Private</t>
  </si>
  <si>
    <t>Crediti correnti per trasferimenti correnti condizionati concessi a imprese controllate</t>
  </si>
  <si>
    <t>Crediti correnti per trasferimenti correnti condizionati concessi a imprese collegate</t>
  </si>
  <si>
    <t>Crediti correnti per trasferimenti correnti condizionati concessi ad altre imprese</t>
  </si>
  <si>
    <t xml:space="preserve">Crediti correnti per trasferimenti condizionati concessi per rimborso prestiti </t>
  </si>
  <si>
    <t>Crediti correnti per trasferimenti condizionati concessi per rimborso prestiti ad amministrazioni centrali - Ministeri, Organi costituzionali e di rilievo costituzionale, Presidenza del Consiglio dei Ministri e Agenzie Fiscali</t>
  </si>
  <si>
    <t>Crediti correnti per trasferimenti condizionati concessi per rimborso prestiti ad altre amministrazioni centrali</t>
  </si>
  <si>
    <t>Crediti correnti per trasferimenti condizionati concessi per rimborso prestiti a Regioni e Province autonome</t>
  </si>
  <si>
    <t>Crediti correnti per trasferimenti condizionati concessi per rimborso prestiti a Province, Città metropolitane, Comuni, Unioni di comuni, Consorzi tra Enti Locali</t>
  </si>
  <si>
    <t>Crediti correnti per trasferimenti condizionati concessi per rimborso prestiti a Enti produttori di servizi sanitari</t>
  </si>
  <si>
    <t>Crediti correnti per trasferimenti condizionati concessi per rimborso prestiti ad Altre Amministrazioni Locali</t>
  </si>
  <si>
    <t>Crediti correnti per trasferimenti condizionati concessi per rimborso prestiti a Enti di Previdenza e Assistenza</t>
  </si>
  <si>
    <t>Crediti correnti per trasferimenti condizionati concessi per rimborso prestiti a unità locali di amministrazioni pubbliche</t>
  </si>
  <si>
    <t>Crediti correnti per trasferimenti condizionati concessi per rimborso prestiti all'Unione Europea</t>
  </si>
  <si>
    <t>Crediti correnti per trasferimenti condizionati concessi per rimborso prestiti a Organismi internazionali e Stati Esteri</t>
  </si>
  <si>
    <t>Crediti correnti per trasferimenti condizionati concessi per rimborso prestiti a Famiglie</t>
  </si>
  <si>
    <t>Crediti correnti per trasferimenti condizionati concessi per rimborso prestiti a Istituzioni Sociali e Private</t>
  </si>
  <si>
    <t>Crediti correnti per trasferimenti condizionati concessi per rimborso prestiti a imprese controllate</t>
  </si>
  <si>
    <t>Crediti correnti per trasferimenti condizionati concessi per rimborso prestiti a imprese collegate</t>
  </si>
  <si>
    <t>Crediti correnti per trasferimenti condizionati concessi per rimborso prestiti ad altre imprese</t>
  </si>
  <si>
    <t xml:space="preserve">Crediti correnti per trasferimenti condizionati concessi per apporti di capitale </t>
  </si>
  <si>
    <t>Crediti correnti per trasferimenti condizionati concessi per apporti di capitale ad amministrazioni centrali - Ministeri, Organi costituzionali e di rilievo costituzionale, Presidenza del Consiglio dei Ministri e Agenzie Fiscali</t>
  </si>
  <si>
    <t>Crediti correnti per trasferimenti condizionati concessi per apporti di capitale ad altre amministrazioni centrali</t>
  </si>
  <si>
    <t>Crediti correnti per trasferimenti condizionati concessi per apporti di capitale a Regioni e Province autonome</t>
  </si>
  <si>
    <t>Crediti correnti per trasferimenti condizionati concessi per apporti di capitale a Province, Città metropolitane, Comuni, Unioni di comuni, Consorzi tra Enti Locali</t>
  </si>
  <si>
    <t>Crediti correnti per trasferimenti condizionati concessi per apporti di capitale a Enti produttori di servizi sanitari</t>
  </si>
  <si>
    <t>Crediti correnti per trasferimenti condizionati concessi per apporti di capitale ad Altre Amministrazioni Locali</t>
  </si>
  <si>
    <t>Crediti correnti per trasferimenti condizionati concessi per apporti di capitale a Enti di Previdenza e Assistenza</t>
  </si>
  <si>
    <t>Crediti correnti per trasferimenti condizionati concessi per apporti di capitale a unità locali di amministrazioni pubbliche</t>
  </si>
  <si>
    <t>Crediti correnti per trasferimenti condizionati concessi per apporti di capitale all'Unione Europea</t>
  </si>
  <si>
    <t>Crediti correnti per trasferimenti condizionati concessi per apporti di capitale a Organismi internazionali e Stati Esteri</t>
  </si>
  <si>
    <t>Crediti correnti per trasferimenti condizionati concessi per apporti di capitale a Famiglie</t>
  </si>
  <si>
    <t>Crediti correnti per trasferimenti condizionati concessi per apporti di capitale a Istituzioni Sociali e Private</t>
  </si>
  <si>
    <t>Crediti correnti per trasferimenti condizionati concessi per apporti di capitale a imprese controllate</t>
  </si>
  <si>
    <t>Crediti correnti per trasferimenti condizionati concessi per apporti di capitale a imprese collegate</t>
  </si>
  <si>
    <t>Crediti correnti per trasferimenti condizionati concessi per apporti di capitale ad altre imprese</t>
  </si>
  <si>
    <t xml:space="preserve">Crediti correnti per trasferimenti condizionati concessi per ripiano disavanzi </t>
  </si>
  <si>
    <t>Crediti correnti per trasferimenti condizionati concessi per ripiano disavanzi ad amministrazioni centrali - Ministeri, Organi costituzionali e di rilievo costituzionale, Presidenza del Consiglio dei Ministri e Agenzie Fiscali</t>
  </si>
  <si>
    <t>Crediti correnti per trasferimenti condizionati concessi per ripiano disavanzi ad altre amministrazioni centrali</t>
  </si>
  <si>
    <t>Crediti correnti per trasferimenti condizionati concessi per ripiano disavanzi a Regioni e Province autonome</t>
  </si>
  <si>
    <t>Crediti correnti per trasferimenti condizionati concessi per ripiano disavanzi a Province, Città metropolitane, Comuni, Unioni di comuni, Consorzi tra Enti Locali</t>
  </si>
  <si>
    <t>Crediti correnti per trasferimenti condizionati concessi per ripiano disavanzi a Enti produttori di servizi sanitari</t>
  </si>
  <si>
    <t>Crediti correnti per trasferimenti condizionati concessi per ripiano disavanzi a Altre Amministrazioni Locali</t>
  </si>
  <si>
    <t>Crediti correnti per trasferimenti condizionati concessi per ripiano disavanzi a Enti di Previdenza e Assistenza</t>
  </si>
  <si>
    <t>Crediti correnti per trasferimenti condizionati concessi per ripiano disavanzi a unità locali di amministrazioni pubbliche</t>
  </si>
  <si>
    <t>Crediti correnti per trasferimenti condizionati concessi per ripiano disavanzi all'Unione Europea</t>
  </si>
  <si>
    <t>Crediti correnti per trasferimenti condizionati concessi per ripiano disavanzi a Organismi internazionali e Stati Esteri</t>
  </si>
  <si>
    <t>Crediti correnti per trasferimenti condizionati concessi per ripiano disavanzi a Famiglie</t>
  </si>
  <si>
    <t>Crediti correnti per trasferimenti condizionati concessi per ripiano disavanzi a Istituzioni Sociali e Private</t>
  </si>
  <si>
    <t>Crediti correnti per trasferimenti condizionati concessi per ripiano disavanzi a imprese controllate</t>
  </si>
  <si>
    <t>Crediti correnti per trasferimenti condizionati concessi per ripiano disavanzi a imprese collegate</t>
  </si>
  <si>
    <t>Crediti correnti per trasferimenti condizionati concessi per ripiano disavanzi a altre imprese</t>
  </si>
  <si>
    <t xml:space="preserve">Crediti correnti per trasferimenti condizionati concessi in c/investimenti </t>
  </si>
  <si>
    <t>Crediti correnti per trasferimenti condizionati concessi in c/investimenti ad amministrazioni centrali - Ministeri, Organi costituzionali e di rilievo costituzionale, Presidenza del Consiglio dei Ministri e Agenzie Fiscali</t>
  </si>
  <si>
    <t>Crediti correnti per trasferimenti condizionati concessi in c/investimenti ad altre amministrazioni centrali</t>
  </si>
  <si>
    <t>Crediti correnti per trasferimenti condizionati concessi in c/investimenti a Regioni e Province autonome</t>
  </si>
  <si>
    <t>Crediti correnti per trasferimenti condizionati concessi in c/investimenti a Province, Città metropolitane, Comuni, Unioni di comuni, Consorzi tra Enti Locali</t>
  </si>
  <si>
    <t>Crediti correnti per trasferimenti condizionati concessi in c/investimenti a Enti produttori di servizi sanitari</t>
  </si>
  <si>
    <t>Crediti correnti per trasferimenti condizionati concessi in c/investimenti ad Altre Amministrazioni Locali</t>
  </si>
  <si>
    <t>Crediti correnti per trasferimenti condizionati concessi in c/investimenti a Enti di Previdenza e Assistenza</t>
  </si>
  <si>
    <t>Crediti correnti per trasferimenti condizionati concessi in c/investimenti a unità locali di amministrazioni pubbliche</t>
  </si>
  <si>
    <t>Crediti correnti per trasferimenti condizionati concessi in c/investimenti all'Unione Europea</t>
  </si>
  <si>
    <t>Crediti correnti per trasferimenti condizionati concessi in c/investimenti a Organismi internazionali e Stati Esteri</t>
  </si>
  <si>
    <t>Crediti correnti per trasferimenti condizionati concessi in c/investimenti a Famiglie</t>
  </si>
  <si>
    <t>Crediti correnti per trasferimenti condizionati concessi in c/investimenti a Istituzioni Sociali e Private</t>
  </si>
  <si>
    <t>Crediti correnti per trasferimenti condizionati concessi in c/investimenti a imprese controllate</t>
  </si>
  <si>
    <t>Crediti correnti per trasferimenti condizionati concessi in c/investimenti a imprese collegate</t>
  </si>
  <si>
    <t>Crediti correnti per trasferimenti condizionati concessi in c/investimenti ad altre imprese</t>
  </si>
  <si>
    <t>Crediti correnti da cessione di beni</t>
  </si>
  <si>
    <t xml:space="preserve">Crediti correnti da prestazione di servizi </t>
  </si>
  <si>
    <t>Crediti correnti da fitti di terreni e di altri beni non prodotti</t>
  </si>
  <si>
    <t>Crediti correnti da locazioni attive di fabbricati</t>
  </si>
  <si>
    <t>Crediti correnti da altri fitti, noleggi e locazioni attive</t>
  </si>
  <si>
    <t>Crediti da diritti reali di godimento e servitù onerose</t>
  </si>
  <si>
    <t>Crediti correnti da occupazione spazi e aree pubbliche</t>
  </si>
  <si>
    <t>Crediti correnti da concessioni</t>
  </si>
  <si>
    <t>Altri crediti correnti derivanti dalla gestione di beni</t>
  </si>
  <si>
    <t>Crediti correnti per rimborsi di tributi da ricevere (in qualità di contribuente o sostituto di imposta)</t>
  </si>
  <si>
    <t>Crediti correnti verso istituti di previdenza e di sicurezza sociale (in qualità di contribuente o sostituto di imposta)</t>
  </si>
  <si>
    <t>Crediti di natura corrente per contributi sociali da ricevere a carico del datore di lavoro e dei lavoratori (in qualità di soggetto impositore)</t>
  </si>
  <si>
    <t>Crediti di natura corrente per contributi sociali da ricevere a carico delle persone non occupate (in qualità di soggetto impositore)</t>
  </si>
  <si>
    <t>Crediti correnti per interessi di mora</t>
  </si>
  <si>
    <t>Crediti correnti per interessi di mora verso Amministrazioni Centrali</t>
  </si>
  <si>
    <t>Crediti correnti per interessi di mora verso Amministrazioni Locali</t>
  </si>
  <si>
    <t>Crediti correnti per interessi di mora verso Enti di Previdenza e Assistenza</t>
  </si>
  <si>
    <t>Crediti correnti per interessi di mora verso altri soggetti</t>
  </si>
  <si>
    <t>Crediti per finanziamenti concessi a breve termine (quota capitale)</t>
  </si>
  <si>
    <t>Crediti per finanziamenti a breve termine concessi a Ministeri, Organi costituzionali e di rilievo costituzionale, Presidenza del Consiglio dei Ministri e Agenzie Fiscali</t>
  </si>
  <si>
    <t>Crediti per finanziamenti a breve termine concessi Altre Amministrazioni centrali</t>
  </si>
  <si>
    <t>Crediti per finanziamenti a breve termine concessi a Regioni e Province autonome</t>
  </si>
  <si>
    <t>Crediti per finanziamenti a breve termine concessi Province, Città metropolitane, Comuni, Unioni di comuni, Consorzi tra Enti Locali</t>
  </si>
  <si>
    <t>Crediti per finanziamenti a breve termine concessi Enti produttori di servizi sanitari</t>
  </si>
  <si>
    <t>Crediti per finanziamenti a breve termine concessi ad Altre Amministrazioni Locali</t>
  </si>
  <si>
    <t>Crediti per finanziamenti a breve termine concessi a Enti di Previdenza e Assistenza</t>
  </si>
  <si>
    <t>Crediti per finanziamenti a breve termine concessi ad unità locali appartenenti alla medesima Amministrazione</t>
  </si>
  <si>
    <t>Crediti per finanziamenti a breve termine concessi all'Unione Europea</t>
  </si>
  <si>
    <t>Crediti per finanziamenti a breve termine concessi a Organismi internazionali e Stati Esteri</t>
  </si>
  <si>
    <t>Crediti per finanziamenti a breve termine concessi Famiglie</t>
  </si>
  <si>
    <t>Crediti per finanziamenti a breve termine concessi Istituzioni Sociali Private</t>
  </si>
  <si>
    <t>Crediti per finanziamenti a breve termine concessi a imprese controllate</t>
  </si>
  <si>
    <t>Crediti per finanziamenti a breve termine concessi a imprese collegate</t>
  </si>
  <si>
    <t>Crediti per finanziamenti a breve termine concessi ad altre imprese</t>
  </si>
  <si>
    <t>Crediti correnti per interessi per finanziamenti concessi (maturati e non riscossi)</t>
  </si>
  <si>
    <t>Crediti correnti per interessi da finanziamenti concessi verso Ministeri, Organi costituzionali e di rilievo costituzionale, Presidenza del Consiglio dei Ministri e Agenzie Fiscali</t>
  </si>
  <si>
    <t>Crediti correnti per interessi da finanziamenti concessi Altre Amministrazioni centrali</t>
  </si>
  <si>
    <t>Crediti correnti per interessi da finanziamenti concessi Regioni e Province autonome</t>
  </si>
  <si>
    <t>Crediti correnti per interessi da finanziamenti concessi Province, Città metropolitane, Comuni, Unioni di comuni, Consorzi tra Enti Locali</t>
  </si>
  <si>
    <t>Crediti correnti per interessi da finanziamenti concessi Enti produttori di servizi sanitari</t>
  </si>
  <si>
    <t>Crediti correnti per interessi da finanziamenti concessi ricevere da Altre Amministrazioni Locali</t>
  </si>
  <si>
    <t>Crediti correnti per interessi da finanziamenti concessi Enti di Previdenza e Assistenza</t>
  </si>
  <si>
    <t>Crediti correnti per interessi da finanziamenti concessi verso unità locali appartenenti alla medesima Amministrazione</t>
  </si>
  <si>
    <t>Crediti correnti per interessi da finanziamenti concessi l'Unione Europea</t>
  </si>
  <si>
    <t>Crediti correnti per interessi da finanziamenti concessi Organismi internazionali e Stati Esteri</t>
  </si>
  <si>
    <t>Crediti correnti per interessi da finanziamenti concessi Famiglie</t>
  </si>
  <si>
    <t>Crediti correnti per interessi da finanziamenti concessi Istituzioni Sociali Private</t>
  </si>
  <si>
    <t>Crediti correnti per interessi da finanziamenti concessi imprese controllate</t>
  </si>
  <si>
    <t>Crediti correnti per interessi da finanziamenti concessi imprese collegate</t>
  </si>
  <si>
    <t>Crediti correnti per interessi da finanziamenti concessi ad altre imprese</t>
  </si>
  <si>
    <t>Crediti correnti per interessi da titoli maturati e non riscossi</t>
  </si>
  <si>
    <t>Crediti correnti per interessi da titoli emessi dallo Stato</t>
  </si>
  <si>
    <t>Crediti correnti per interessi da titoli emessi da altre Amministrazioni Centrali</t>
  </si>
  <si>
    <t>Crediti correnti per interessi da titoli emessi da Amministrazioni Locali</t>
  </si>
  <si>
    <t>Crediti correnti per interessi da titoli emessi da Enti di Previdenza e Assistenza</t>
  </si>
  <si>
    <t>Crediti correnti per interessi da titoli emessi da Stati esteri</t>
  </si>
  <si>
    <t>Crediti correnti per interessi da titoli emessi da imprese controllate</t>
  </si>
  <si>
    <t>Crediti correnti per interessi da titoli emessi da imprese collegate</t>
  </si>
  <si>
    <t>Crediti correnti per interessi da titoli emessi da altre imprese</t>
  </si>
  <si>
    <t>Altri crediti per interessi maturati e non riscossi</t>
  </si>
  <si>
    <t>Crediti correnti per ricavi da partecipazioni</t>
  </si>
  <si>
    <t>Crediti correnti per ricavi da partecipazioni in organismi controllati inclusi fra le amministrazioni centrali</t>
  </si>
  <si>
    <t>Crediti correnti per ricavi da partecipazioni in organismi controllati inclusi fra le amministrazioni locali</t>
  </si>
  <si>
    <t>Crediti correnti per ricavi da partecipazioni in imprese controllate</t>
  </si>
  <si>
    <t>Crediti correnti per ricavi da partecipazioni in organismi collegati</t>
  </si>
  <si>
    <t>Crediti correnti per ricavi da partecipazioni in altri organismi inclusi fra le Amministrazioni Centrali</t>
  </si>
  <si>
    <t>Crediti correnti per ricavi da partecipazioni in altri organismi inclusi fra le Amministrazioni Locali</t>
  </si>
  <si>
    <t>Crediti correnti per ricavi da partecipazioni in altri organismi inclusi fra gli Enti di Previdenza e Assistenza</t>
  </si>
  <si>
    <t>Crediti correnti per ricavi da partecipazioni in Organismi internazionali</t>
  </si>
  <si>
    <t>Crediti correnti per ricavi da partecipazioni in altri organismi non inclusi fra le Amministrazioni Pubbliche</t>
  </si>
  <si>
    <t>Crediti correnti per mobilità sanitaria</t>
  </si>
  <si>
    <t>Crediti correnti per multe, ammende, sanzioni e oblazioni</t>
  </si>
  <si>
    <t>Crediti correnti per indennizzi assicurativi</t>
  </si>
  <si>
    <t>Crediti correnti verso dipendenti</t>
  </si>
  <si>
    <t>Crediti correnti per operazioni per conto terzi</t>
  </si>
  <si>
    <t>Crediti correnti per operazioni per conto terzi da Amministrazioni Centrali</t>
  </si>
  <si>
    <t>Crediti correnti per operazioni per conto terzi da Amministrazioni Locali</t>
  </si>
  <si>
    <t>Crediti correnti per operazioni per conto terzi da Enti di Previdenza e Assistenza</t>
  </si>
  <si>
    <t>Crediti correnti per operazioni per conto terzi da unità locali della medesima Amministrazione</t>
  </si>
  <si>
    <t>Crediti correnti per operazioni per conto terzi da Unione Europea</t>
  </si>
  <si>
    <t>Crediti correnti per operazioni per conto terzi da Organismi internazionali e Stati Esteri</t>
  </si>
  <si>
    <t>Crediti correnti per operazioni per conto terzi da Famiglie</t>
  </si>
  <si>
    <t>Crediti correnti per operazioni per conto terzi da Istituzioni Sociali Private</t>
  </si>
  <si>
    <t>Crediti correnti per operazioni per conto terzi da imprese controllate</t>
  </si>
  <si>
    <t>Crediti correnti per operazioni per conto terzi da imprese collegate</t>
  </si>
  <si>
    <t>Crediti correnti per operazioni per conto terzi da altre imprese</t>
  </si>
  <si>
    <t>SP-ATT-H</t>
  </si>
  <si>
    <t>SP-ATT-I</t>
  </si>
  <si>
    <t>Titolo I - Entrate tributarie</t>
  </si>
  <si>
    <t>Titolo II - Entrate extra-tributarie</t>
  </si>
  <si>
    <t>Titolo III - Alienazione ed ammortamento di beni patrimoniale e riscossione di crediti</t>
  </si>
  <si>
    <t>Titolo IV - Accensione di prestiti</t>
  </si>
  <si>
    <t>Fondi liquidi vincolati del Bilancio dello Stato</t>
  </si>
  <si>
    <t>Altri depositi bancari</t>
  </si>
  <si>
    <t>Altri depositi postali</t>
  </si>
  <si>
    <t xml:space="preserve">Denaro </t>
  </si>
  <si>
    <t>Valori in cassa</t>
  </si>
  <si>
    <t>Altre gestioni fuori bilancio presso la tesoreria dello Stato</t>
  </si>
  <si>
    <t>Conti Correnti di Tesoreria Centrale</t>
  </si>
  <si>
    <t>Contabilità Speciali non in regime di Tesoreria Unica</t>
  </si>
  <si>
    <t>Contabilità Speciali in regime di Tesoreria Unica</t>
  </si>
  <si>
    <t>Conto di gestione dei BOT</t>
  </si>
  <si>
    <t>Altre disponibilità liquide presso Tesoreria dello Stato</t>
  </si>
  <si>
    <t>Fondo di dotazione iniziale</t>
  </si>
  <si>
    <t>SP-PASS-B</t>
  </si>
  <si>
    <t>Riserve disponibili statutarie, derivanti da leggi o obbligatorie</t>
  </si>
  <si>
    <t>Ulteriori riserve disponibili, distintamente indicate</t>
  </si>
  <si>
    <t>SP-PASS-B.2</t>
  </si>
  <si>
    <t>Riserve indisponibili statutarie, derivanti da leggi o obbligatorie</t>
  </si>
  <si>
    <t>Ulteriori riserve indisponibili</t>
  </si>
  <si>
    <t>Rettifiche ai risultati economici degli ee.pp. derivanti da cambiamenti nelle politiche contabili</t>
  </si>
  <si>
    <t>Rettifiche ai risultati economici degli ee.pp. derivanti da correzione di errori rilevanti</t>
  </si>
  <si>
    <t>Debiti per titoli di Stato a lungo termine (quota capitale)</t>
  </si>
  <si>
    <t>Debiti per titoli di Stato a lungo termine (quota interessi)</t>
  </si>
  <si>
    <t>Debiti per altri titoli di debito a lungo termine (quota capitale)</t>
  </si>
  <si>
    <t>Debiti per altri titoli di debito a lungo termine (quota interessi)</t>
  </si>
  <si>
    <t>Debiti verso banche per finanziamenti a lungo termine</t>
  </si>
  <si>
    <t>Debiti verso banche per leasing finanziario a lungo termine</t>
  </si>
  <si>
    <t xml:space="preserve">Altri debiti a lungo termine verso banche </t>
  </si>
  <si>
    <t xml:space="preserve">Anticipazione di Tesoreria a lungo termine </t>
  </si>
  <si>
    <t>Altri debiti a lugo termine verso la Tesoreria dello Stato</t>
  </si>
  <si>
    <t>Debiti non correnti per trasferimenti correnti concessi e non erogati ad amministrazioni pubblliche</t>
  </si>
  <si>
    <t>Debiti non correnti per trasferimenti correnti concessi e non erogati ad amministrazioni centrali - Ministeri, Organi costituzionali e di rilievo costituzionale, Presidenza del Consiglio dei Ministri e Agenzie Fiscali</t>
  </si>
  <si>
    <t>Debiti non correnti per trasferimenti correnti concessi e non erogati ad altre amministrazioni centrali</t>
  </si>
  <si>
    <t>Debiti non correnti per trasferimenti correnti concessi e non erogati a Regioni e Province autonome</t>
  </si>
  <si>
    <t>Debiti non correnti per trasferimenti correnti concessi e non erogati a Province, Città metropolitane, Comuni, Unioni di comuni, Consorzi tra Enti Locali</t>
  </si>
  <si>
    <t>Debiti non correnti per trasferimenti correnti concessi e non erogati a Enti produttori di servizi sanitari</t>
  </si>
  <si>
    <t>Debiti non correnti per trasferimenti correnti concessi e non erogati ad Altre Amministrazioni Locali</t>
  </si>
  <si>
    <t>Debiti non correnti per trasferimenti correnti concessi e non erogati a Enti di Previdenza e Assistenza</t>
  </si>
  <si>
    <t>Debiti non correnti per trasferimenti correnti concessi e non erogati a unità locali di amministrazioni pubbliche</t>
  </si>
  <si>
    <t>Debiti non correnti per trasferimenti per rimborso prestiti concessi e non erogati ad amministrazioni pubblliche</t>
  </si>
  <si>
    <t>Debiti non correnti per trasferimenti per rimborso prestiti concessi e non erogati ad amministrazioni centrali - Ministeri, Organi costituzionali e di rilievo costituzionale, Presidenza del Consiglio dei Ministri e Agenzie Fiscali</t>
  </si>
  <si>
    <t>Debiti non correnti per trasferimenti per rimborso prestiti concessi e non erogati ad altre amministrazioni centrali</t>
  </si>
  <si>
    <t>Debiti non correnti per trasferimenti per rimborso prestiti concessi e non erogati a Regioni e Province autonome</t>
  </si>
  <si>
    <t>Debiti non correnti per trasferimenti per rimborso prestiti concessi e non erogati a Province, Città metropolitane, Comuni, Unioni di comuni, Consorzi tra Enti Locali</t>
  </si>
  <si>
    <t>Debiti non correnti per trasferimenti per rimborso prestiti concessi e non erogati a Enti produttori di servizi sanitari</t>
  </si>
  <si>
    <t>Debiti non correnti per trasferimenti per rimborso prestiti concessi e non erogati ad altre Amministrazioni Locali</t>
  </si>
  <si>
    <t>Debiti non correnti per trasferimenti per rimborso prestiti concessi e non erogati a Enti di Previdenza e Assistenza</t>
  </si>
  <si>
    <t>Debiti non correnti per trasferimenti per rimborso prestiti concessi e non erogati a unità locali di amministrazioni pubbliche</t>
  </si>
  <si>
    <t>Debiti non correnti per trasferimenti per escussione garanzie concessi e non erogati ad amministrazioni pubbliche</t>
  </si>
  <si>
    <t>Debiti non correnti per trasferimenti per escussione garanzie concessi e non erogati ad amministrazioni centrali - Ministeri, Organi costituzionali e di rilievo costituzionale, Presidenza del Consiglio dei Ministri e Agenzie Fiscali</t>
  </si>
  <si>
    <t>Debiti non correnti per trasferimenti per escussione garanzie concessi e non erogati ad altre amministrazioni centrali</t>
  </si>
  <si>
    <t>Debiti non correnti per trasferimenti per escussione garanzie concessi e non erogati a Regioni e Province autonome</t>
  </si>
  <si>
    <t>Debiti non correnti per trasferimenti per escussione garanzie concessi e non erogati a Province, Città metropolitane, Comuni, Unioni di comuni, Consorzi tra Enti Locali</t>
  </si>
  <si>
    <t>Debiti non correnti per trasferimenti per escussione garanzie concessi e non erogati a Enti produttori di servizi sanitari</t>
  </si>
  <si>
    <t>Debiti non correnti per trasferimenti per escussione garanzie concessi e non erogati ad altre Amministrazioni Locali</t>
  </si>
  <si>
    <t>Debiti non correnti per trasferimenti per escussione garanzie concessi e non erogati a Enti di Previdenza e Assistenza</t>
  </si>
  <si>
    <t>Debiti non correnti per trasferimenti per escussione garanzie concessi e non erogati a unità locali di amministrazioni pubbliche</t>
  </si>
  <si>
    <t>Debiti non correnti per trasferimenti per apporti di capitale concessi e non erogati ad altre amministrazioni pubbliche</t>
  </si>
  <si>
    <t>Debiti non correnti per trasferimenti per apporti di capitale concessi e non erogati ad amministrazioni centrali - Ministeri, Organi costituzionali e di rilievo costituzionale, Presidenza del Consiglio dei Ministri e Agenzie Fiscali</t>
  </si>
  <si>
    <t>Debiti non correnti per trasferimenti per apporti di capitale concessi e non erogati ad altre amministrazioni centrali</t>
  </si>
  <si>
    <t>Debiti non correnti per trasferimenti per apporti di capitale concessi e non erogati a Regioni e Province autonome</t>
  </si>
  <si>
    <t>Debiti non correnti per trasferimenti per apporti di capitale concessi e non erogati a Province, Città metropolitane, Comuni, Unioni di comuni, Consorzi tra Enti Locali</t>
  </si>
  <si>
    <t>Debiti non correnti per trasferimenti per apporti di capitale concessi e non erogati a Enti produttori di servizi sanitari</t>
  </si>
  <si>
    <t>Debiti non correnti per trasferimenti per apporti di capitale concessi e non erogati ad altre Amministrazioni Locali</t>
  </si>
  <si>
    <t>Debiti non correnti per trasferimenti per apporti di capitale concessi e non erogati a Enti di Previdenza e Assistenza</t>
  </si>
  <si>
    <t>Debiti non correnti per trasferimenti per apporti di capitale concessi e non erogati a unità locali di amministrazioni pubbliche</t>
  </si>
  <si>
    <t>Debiti non correnti per trasferimenti per ripiano disavanzi concessi e non erogati ad amministrazioni pubbliche</t>
  </si>
  <si>
    <t>Debiti non correnti per trasferimenti per ripiano disavanzi concessi e non erogati ad amministrazioni centrali - Ministeri, Organi costituzionali e di rilievo costituzionale, Presidenza del Consiglio dei Ministri e Agenzie Fiscali</t>
  </si>
  <si>
    <t>Debiti non correnti per trasferimenti per ripiano disavanzi concessi e non erogati ad altre amministrazioni centrali</t>
  </si>
  <si>
    <t>Debiti non correnti per trasferimenti per ripiano disavanzi concessi e non erogati a Regioni e Province autonome</t>
  </si>
  <si>
    <t>Debiti non correnti per trasferimenti per ripiano disavanzi concessi e non erogati a Province, Città metropolitane, Comuni, Unioni di comuni, Consorzi tra Enti Locali</t>
  </si>
  <si>
    <t>Debiti non correnti per trasferimenti per ripiano disavanzi concessi e non erogati a Enti produttori di servizi sanitari</t>
  </si>
  <si>
    <t>Debiti non correnti per trasferimenti per ripiano disavanzi concessi e non erogati ad altre Amministrazioni Locali</t>
  </si>
  <si>
    <t>Debiti non correnti per trasferimenti per ripiano disavanzi concessi e non erogati a Enti di Previdenza e Assistenza</t>
  </si>
  <si>
    <t>Debiti non correnti per trasferimenti per ripiano disavanzi concessi e non erogati a unità locali di amministrazioni pubbliche</t>
  </si>
  <si>
    <t>Debiti non correnti per trasferimenti in c/investimenti concessi e non erogati ad amministrazioni pubbliche</t>
  </si>
  <si>
    <t>Debiti non correnti per trasferimenti in c/investimenti concessi e non erogati ad amministrazioni centrali - Ministeri, Organi costituzionali e di rilievo costituzionale, Presidenza del Consiglio dei Ministri e Agenzie Fiscali</t>
  </si>
  <si>
    <t>Debiti non correnti per trasferimenti in c/investimenti concessi e non erogati ad altre amministrazioni centrali</t>
  </si>
  <si>
    <t>Debiti non correnti per trasferimenti in c/investimenti concessi e non erogati a Regioni e Province autonome</t>
  </si>
  <si>
    <t>Debiti non correnti per trasferimenti in c/investimenti concessi e non erogati a Province, Città metropolitane, Comuni, Unioni di comuni, Consorzi tra Enti Locali</t>
  </si>
  <si>
    <t>Debiti non correnti per trasferimenti in c/investimenti concessi e non erogati a Enti produttori di servizi sanitari</t>
  </si>
  <si>
    <t>Debiti non correnti per trasferimenti in c/investimenti concessi e non erogati ad altre Amministrazioni Locali</t>
  </si>
  <si>
    <t>Debiti non correnti per trasferimenti in c/investimenti concessi e non erogati a Enti di Previdenza e Assistenza</t>
  </si>
  <si>
    <t>Debiti non correnti per trasferimenti in c/investimenti concessi e non erogati a unità locali di amministrazioni pubbliche</t>
  </si>
  <si>
    <t>Debiti non correnti per trasferimenti correnti condizionati ricevuti da amministrazioni pubblliche</t>
  </si>
  <si>
    <t>Debiti non correnti per trasferimenti correnti condizionati ricevuti da amministrazioni centrali - Ministeri, Organi costituzionali e di rilievo costituzionale, Presidenza del Consiglio dei Ministri e Agenzie Fiscali</t>
  </si>
  <si>
    <t>Debiti non correnti per trasferimenti correnti condizionati ricevuti da altre amministrazioni centrali</t>
  </si>
  <si>
    <t>Debiti non correnti per trasferimenti correnti condizionati ricevuti da Regioni e Province autonome</t>
  </si>
  <si>
    <t>Debiti non correnti per trasferimenti correnti condizionati ricevuti da Province, Città metropolitane, Comuni, Unioni di comuni, Consorzi tra Enti Locali</t>
  </si>
  <si>
    <t>Debiti non correnti per trasferimenti correnti condizionati ricevuti da Enti produttori di servizi sanitari</t>
  </si>
  <si>
    <t>Debiti non correnti per trasferimenti correnti condizionati ricevuti da Altre Amministrazioni Locali</t>
  </si>
  <si>
    <t>Debiti non correnti per trasferimenti correnti condizionati ricevuti da Enti di Previdenza e Assistenza</t>
  </si>
  <si>
    <t>Debiti non correnti per trasferimenti correnti condizionati ricevuti da unità locali di amministrazioni pubbliche</t>
  </si>
  <si>
    <t>Debiti non correnti per trasferimenti per rimborso prestiti condizionati ricevuti da amministrazioni pubblliche</t>
  </si>
  <si>
    <t>Debiti non correnti per trasferimenti per rimborso prestiti condizionati ricevuti da amministrazioni centrali - Ministeri, Organi costituzionali e di rilievo costituzionale, Presidenza del Consiglio dei Ministri e Agenzie Fiscali</t>
  </si>
  <si>
    <t>Debiti non correnti per trasferimenti per rimborso prestiti condizionati ricevuti da altre amministrazioni centrali</t>
  </si>
  <si>
    <t>Debiti non correnti per trasferimenti per rimborso prestiti condizionati ricevuti da Regioni e Province autonome</t>
  </si>
  <si>
    <t>Debiti non correnti per trasferimenti per rimborso prestiti condizionati ricevuti da Province, Città metropolitane, Comuni, Unioni di comuni, Consorzi tra Enti Locali</t>
  </si>
  <si>
    <t>Debiti non correnti per trasferimenti per rimborso prestiti condizionati ricevuti da Enti produttori di servizi sanitari</t>
  </si>
  <si>
    <t>Debiti non correnti per trasferimenti per rimborso prestiti condizionati ricevuti da altre Amministrazioni Locali</t>
  </si>
  <si>
    <t>Debiti non correnti per trasferimenti per rimborso prestiti condizionati ricevuti da Enti di Previdenza e Assistenza</t>
  </si>
  <si>
    <t>Debiti non correnti per trasferimenti per rimborso prestiti condizionati ricevuti da unità locali di amministrazioni pubbliche</t>
  </si>
  <si>
    <t>Debiti non correnti per trasferimenti per escussione garanzie condizionati ricevuti da amministrazioni pubbliche</t>
  </si>
  <si>
    <t>Debiti non correnti per trasferimenti per escussione garanzie condizionati ricevuti da amministrazioni centrali - Ministeri, Organi costituzionali e di rilievo costituzionale, Presidenza del Consiglio dei Ministri e Agenzie Fiscali</t>
  </si>
  <si>
    <t>Debiti non correnti per trasferimenti per escussione garanzie condizionati ricevuti da altre amministrazioni centrali</t>
  </si>
  <si>
    <t>Debiti non correnti per trasferimenti per escussione garanzie condizionati ricevuti da Regioni e Province autonome</t>
  </si>
  <si>
    <t>Debiti non correnti per trasferimenti per escussione garanzie condizionati ricevuti da Province, Città metropolitane, Comuni, Unioni di comuni, Consorzi tra Enti Locali</t>
  </si>
  <si>
    <t>Debiti non correnti per trasferimenti per escussione garanzie condizionati ricevuti da Enti produttori di servizi sanitari</t>
  </si>
  <si>
    <t>Debiti non correnti per trasferimenti per escussione garanzie condizionati ricevuti da altre Amministrazioni Locali</t>
  </si>
  <si>
    <t>Debiti non correnti per trasferimenti per escussione garanzie condizionati ricevuti da Enti di Previdenza e Assistenza</t>
  </si>
  <si>
    <t>Debiti non correnti per trasferimenti per escussione garanzie condizionati ricevuti da unità locali di amministrazioni pubbliche</t>
  </si>
  <si>
    <t>Debiti non correnti per trasferimenti per apporti di capitale condizionati ricevuti da altre amministrazioni pubbliche</t>
  </si>
  <si>
    <t>Debiti non correnti per trasferimenti per apporti di capitale condizionati ricevuti da amministrazioni centrali - Ministeri, Organi costituzionali e di rilievo costituzionale, Presidenza del Consiglio dei Ministri e Agenzie Fiscali</t>
  </si>
  <si>
    <t>Debiti non correnti per trasferimenti per apporti di capitale condizionati ricevuti da altre amministrazioni centrali</t>
  </si>
  <si>
    <t>Debiti non correnti per trasferimenti per apporti di capitale condizionati ricevuti da Regioni e Province autonome</t>
  </si>
  <si>
    <t>Debiti non correnti per trasferimenti per apporti di capitale condizionati ricevuti da Province, Città metropolitane, Comuni, Unioni di comuni, Consorzi tra Enti Locali</t>
  </si>
  <si>
    <t>Debiti non correnti per trasferimenti per apporti di capitale condizionati ricevuti da Enti produttori di servizi sanitari</t>
  </si>
  <si>
    <t>Debiti non correnti per trasferimenti per apporti di capitale condizionati ricevuti da altre Amministrazioni Locali</t>
  </si>
  <si>
    <t>Debiti non correnti per trasferimenti per apporti di capitale condizionati ricevuti da Enti di Previdenza e Assistenza</t>
  </si>
  <si>
    <t>Debiti non correnti per trasferimenti per apporti di capitale condizionati ricevuti da unità locali di amministrazioni pubbliche</t>
  </si>
  <si>
    <t>Debiti non correnti per trasferimenti per ripiano disavanzi condizionati ricevuti da amministrazioni pubbliche</t>
  </si>
  <si>
    <t>Debiti non correnti per trasferimenti per ripiano disavanzi condizionati ricevuti da amministrazioni centrali - Ministeri, Organi costituzionali e di rilievo costituzionale, Presidenza del Consiglio dei Ministri e Agenzie Fiscali</t>
  </si>
  <si>
    <t>Debiti non correnti per trasferimenti per ripiano disavanzi condizionati ricevuti da altre amministrazioni centrali</t>
  </si>
  <si>
    <t>Debiti non correnti per trasferimenti per ripiano disavanzi condizionati ricevuti da Regioni e Province autonome</t>
  </si>
  <si>
    <t>Debiti non correnti per trasferimenti per ripiano disavanzi condizionati ricevuti da Province, Città metropolitane, Comuni, Unioni di comuni, Consorzi tra Enti Locali</t>
  </si>
  <si>
    <t>Debiti non correnti per trasferimenti per ripiano disavanzi condizionati ricevuti da Enti produttori di servizi sanitari</t>
  </si>
  <si>
    <t>Debiti non correnti per trasferimenti per ripiano disavanzi condizionati ricevuti da altre Amministrazioni Locali</t>
  </si>
  <si>
    <t>Debiti non correnti per trasferimenti per ripiano disavanzi condizionati ricevuti da Enti di Previdenza e Assistenza</t>
  </si>
  <si>
    <t>Debiti non correnti per trasferimenti per ripiano disavanzi condizionati ricevuti da unità locali di amministrazioni pubbliche</t>
  </si>
  <si>
    <t>Debiti non correnti per trasferimenti in c/investimenti condizionati ricevuti da amministrazioni pubbliche</t>
  </si>
  <si>
    <t>Debiti non correnti per trasferimenti in c/investimenti condizionati ricevuti da amministrazioni centrali - Ministeri, Organi costituzionali e di rilievo costituzionale, Presidenza del Consiglio dei Ministri e Agenzie Fiscali</t>
  </si>
  <si>
    <t>Debiti non correnti per trasferimenti in c/investimenti condizionati ricevuti da altre amministrazioni centrali</t>
  </si>
  <si>
    <t>Debiti non correnti per trasferimenti in c/investimenti condizionati ricevuti da Regioni e Province autonome</t>
  </si>
  <si>
    <t>Debiti non correnti per trasferimenti in c/investimenti condizionati ricevuti da Province, Città metropolitane, Comuni, Unioni di comuni, Consorzi tra Enti Locali</t>
  </si>
  <si>
    <t>Debiti non correnti per trasferimenti in c/investimenti condizionati ricevuti da Enti produttori di servizi sanitari</t>
  </si>
  <si>
    <t>Debiti non correnti per trasferimenti in c/investimenti condizionati ricevuti da altre Amministrazioni Locali</t>
  </si>
  <si>
    <t>Debiti non correnti per trasferimenti in c/investimenti condizionati ricevuti da Enti di Previdenza e Assistenza</t>
  </si>
  <si>
    <t>Debiti non correnti per trasferimenti in c/investimenti condizionati ricevuti da unità locali di amministrazioni pubbliche</t>
  </si>
  <si>
    <t>Debiti per finanziamenti a lungo termine verso amministrazioni pubbliche</t>
  </si>
  <si>
    <t>Debiti di finanziamento a lungo termine verso Amministrazioni Centrali (quota capitale)</t>
  </si>
  <si>
    <t>Debiti di finanziamento a lungo termine verso Amministrazioni Locali (quota capitale)</t>
  </si>
  <si>
    <t>Debiti di finanziamento a lungo termine verso Enti di Previdenza e Assistenza (quota capitale)</t>
  </si>
  <si>
    <t>Debiti di finanziamento a lungo termine verso unità locali appartenenti alla medesima Amministrazione (quota capitale)</t>
  </si>
  <si>
    <t>Debiti tributari non correnti (in qualità di contribuente e/o sostituto di imposta)</t>
  </si>
  <si>
    <t>Debiti tributari non correnti verso erario dello Stato</t>
  </si>
  <si>
    <t>Debiti tributari non correnti verso regioni o enti locali</t>
  </si>
  <si>
    <t>Debiti non correnti verso enti di previdenza e assistenza per contributi per prestazioni sociali (in qualità di contribuente e/o sostituto di imposta)</t>
  </si>
  <si>
    <t>Debiti non correnti per imposte incassate per conto di altre Amministrazioni Pubbliche</t>
  </si>
  <si>
    <t>Debiti non correnti per imposte incassate per conto di Amministrazioni Centrali</t>
  </si>
  <si>
    <t>Debiti non correnti per imposte incassate per conto di Amministrazioni Locali</t>
  </si>
  <si>
    <t>Debiti non correnti per altre operazioni per conto terzi verso Amministrazioni Pubbliche</t>
  </si>
  <si>
    <t>Debiti non correnti per altre operazioni per conto terzi verso Amministrazioni Centrali</t>
  </si>
  <si>
    <t>Debiti non correnti per altre operazioni per conto terzi verso Amministrazioni Locali</t>
  </si>
  <si>
    <t>Debiti non correnti per altre operazioni per conto terzi verso Enti di Previdenza e Assistenza</t>
  </si>
  <si>
    <t>Debiti non correnti per altre operazioni per conto terzi verso unità locali della medesima Amministrazione</t>
  </si>
  <si>
    <t>Debiti non correnti per interessi passivi di mora verso Amministrazioni Pubbliche</t>
  </si>
  <si>
    <t>Debiti non correnti per interessi passivi di mora verso Amministrazioni Centrali</t>
  </si>
  <si>
    <t>Debiti non correnti per interessi passivi di mora verso Amministrazioni Locali</t>
  </si>
  <si>
    <t>Debiti non correnti per interessi passivi di mora verso Enti di Previdenza e Assistenza</t>
  </si>
  <si>
    <t>Debiti non correnti per interessi passivi di mora verso unità locali della medesima Amministrazione</t>
  </si>
  <si>
    <t>Debiti non correnti per mobilità sanitaria passiva verso altre regioni</t>
  </si>
  <si>
    <t>Debiti non correnti verso amministrazioni pubbliche per multe, ammende, sanzioni e oblazioni</t>
  </si>
  <si>
    <t>Debiti non correnti per multe, ammende, sanzioni e oblazioni verso Amministrazioni Centrali</t>
  </si>
  <si>
    <t>Debiti non correnti per multe, ammende, sanzioni e oblazioni verso Amministrazioni Locali</t>
  </si>
  <si>
    <t>Debiti non correnti per multe, ammende, sanzioni e oblazioni verso Enti di Previdenza e Assistenza</t>
  </si>
  <si>
    <t>Altri debiti non correnti verso Amministrazioni Pubbliche</t>
  </si>
  <si>
    <t>Altri debiti non correnti verso Amministrazioni Centrali</t>
  </si>
  <si>
    <t>Altri debiti non correnti verso Amministrazioni Locali</t>
  </si>
  <si>
    <t>Altri debiti non correnti verso Enti di Previdenza e Assistenza</t>
  </si>
  <si>
    <t>Altri debiti non correnti verso unità locali della medesima Amministrazione</t>
  </si>
  <si>
    <t>Debiti di finanziamento a lungo termine verso Unione Europea (quota capitale)</t>
  </si>
  <si>
    <t>Debiti di finanziamento a lungo termine verso Organismi internazionali e Stati Esteri (quota capitale)</t>
  </si>
  <si>
    <t>Debiti di finanziamento a lungo termine verso Famiglie (quota capitale)</t>
  </si>
  <si>
    <t>Debiti di finanziamento a lungo termine verso Istituzioni Sociali Private (quota capitale)</t>
  </si>
  <si>
    <t>Debiti di finanziamento a lungo termine verso imprese controllate (quota capitale)</t>
  </si>
  <si>
    <t>Debiti di finanziamento a lungo termine verso imprese collegate (quota capitale)</t>
  </si>
  <si>
    <t>Debiti di finanziamento a lungo termine verso altre imprese (quota capitale)</t>
  </si>
  <si>
    <t>Debiti non correnti verso fornitori per acquisto di immobilizzazioni</t>
  </si>
  <si>
    <t xml:space="preserve">Debiti non correnti verso fornitori per acquisto di materiali di consumo, materie prime </t>
  </si>
  <si>
    <t>Debiti non correnti verso fornitori per acquisto di merci - beni per trasferimenti in natura</t>
  </si>
  <si>
    <t>Debiti non correnti verso fornitori per acquisto di merci - altre merci</t>
  </si>
  <si>
    <t>Debiti non correnti verso fornitori per prestazione di servizi</t>
  </si>
  <si>
    <t>Debiti non correnti verso fornitori per prestazione di servizi per consumi intermedi</t>
  </si>
  <si>
    <t>Debiti non correnti verso fornitori per prestazione di servizi per trasferimenti in natura</t>
  </si>
  <si>
    <t>Debiti non correnti verso fornitori per fitti, noleggi e locazioni passive</t>
  </si>
  <si>
    <t>Debiti non correnti verso fornitori per fitti passivi di terreni e di altri beni non prodotti </t>
  </si>
  <si>
    <t>Debiti non correnti verso fornitori per locazioni passive di fabbricati  </t>
  </si>
  <si>
    <t>Debiti non correnti verso fornitori per altri fitti, noleggi e locazioni passive</t>
  </si>
  <si>
    <t>Debiti non correnti verso fornitori per canoni di leasing operativo</t>
  </si>
  <si>
    <t>Debiti non correnti verso fornitori per canoni di leasing finanziario</t>
  </si>
  <si>
    <t>Altri debiti non correnti verso fornitori per godimento di beni di terzi</t>
  </si>
  <si>
    <t>Debiti non correnti verso fornitori per fatture da ricevere</t>
  </si>
  <si>
    <t>Debiti non correnti per trasferimenti concessi e non erogati a soggetti diversi dalle amministrazioni pubbliche</t>
  </si>
  <si>
    <t>Debiti non correnti per per trasferimenti correnti concessi e non erogati a soggetti diversi dalle amministrazioni pubbliche</t>
  </si>
  <si>
    <t>Debiti non correnti per trasferimenti correnti concessi e non erogati a l'Unione Europea</t>
  </si>
  <si>
    <t>Debiti non correnti per trasferimenti correnti concessi e non erogati a Organismi internazionali e Stati Esteri</t>
  </si>
  <si>
    <t>Debiti non correnti per trasferimenti correnti concessi e non erogati a Famiglie</t>
  </si>
  <si>
    <t>Debiti non correnti per trasferimenti correnti concessi e non erogati a Istituzioni Sociali e Private</t>
  </si>
  <si>
    <t>Debiti non correnti per trasferimenti correnti concessi e non erogati a imprese controllate</t>
  </si>
  <si>
    <t>Debiti non correnti per trasferimenti correnti concessi e non erogati a imprese collegate</t>
  </si>
  <si>
    <t>Debiti non correnti per trasferimenti correnti concessi e non erogati a altre imprese</t>
  </si>
  <si>
    <t>Debiti non correnti per trasferimenti per rimborso prestiti concessi e non erogati a soggetti diversi dalle amministrazioni pubbliche</t>
  </si>
  <si>
    <t>Debiti non correnti per trasferimenti per rimborso prestiti concessi e non erogati a l'Unione Europea</t>
  </si>
  <si>
    <t>Debiti non correnti per trasferimenti per rimborso prestiti concessi e non erogati a Organismi internazionali e Stati Esteri</t>
  </si>
  <si>
    <t>Debiti non correnti per trasferimenti per rimborso prestiti concessi e non erogati a Famiglie</t>
  </si>
  <si>
    <t>Debiti non correnti per trasferimenti per rimborso prestiti concessi e non erogati a Istituzioni Sociali e Private</t>
  </si>
  <si>
    <t>Debiti non correnti per trasferimenti per rimborso prestiti concessi e non erogati a imprese controllate</t>
  </si>
  <si>
    <t>Debiti non correnti per trasferimenti per rimborso prestiti concessi e non erogati a imprese collegate</t>
  </si>
  <si>
    <t>Debiti non correnti per trasferimenti per rimborso prestiti concessi e non erogati a altre imprese</t>
  </si>
  <si>
    <t>Debiti non correnti per trasferimenti per escussione garanzie concessi e non erogati a soggetti diversi dalle amministrazioni pubbliche</t>
  </si>
  <si>
    <t>Debiti non correnti per trasferimenti per escussione garanzie concessi e non erogati a l'Unione Europea</t>
  </si>
  <si>
    <t>Debiti non correnti per trasferimenti per escussione garanzie concessi e non erogati a Organismi internazionali e Stati Esteri</t>
  </si>
  <si>
    <t>Debiti non correnti per trasferimenti per escussione garanzie concessi e non erogati a Famiglie</t>
  </si>
  <si>
    <t>Debiti non correnti per trasferimenti per escussione garanzie concessi e non erogati a Istituzioni Sociali e Private</t>
  </si>
  <si>
    <t>Debiti non correnti per trasferimenti per escussione garanzie concessi e non erogati a imprese controllate</t>
  </si>
  <si>
    <t>Debiti non correnti per trasferimenti per escussione garanzie concessi e non erogati a imprese collegate</t>
  </si>
  <si>
    <t>Debiti non correnti per trasferimenti per escussione garanzie concessi e non erogati a altre imprese</t>
  </si>
  <si>
    <t>Debiti non correnti per trasferimenti per apporti di capitale concessi e non erogati a soggetti diversi dalle amministrazioni pubbliche</t>
  </si>
  <si>
    <t>Debiti non correnti per trasferimenti per apporti di capitale concessi e non erogati a l'Unione Europea</t>
  </si>
  <si>
    <t>Debiti non correnti per trasferimenti per apporti di capitale concessi e non erogati a Organismi internazionali e Stati Esteri</t>
  </si>
  <si>
    <t>Debiti non correnti per trasferimenti per apporti di capitale concessi e non erogati a Famiglie</t>
  </si>
  <si>
    <t>Debiti non correnti per trasferimenti per apporti di capitale concessi e non erogati a Istituzioni Sociali e Private</t>
  </si>
  <si>
    <t>Debiti non correnti per trasferimenti per apporti di capitale concessi e non erogati a imprese controllate</t>
  </si>
  <si>
    <t>Debiti non correnti per trasferimenti per apporti di capitale concessi e non erogati a imprese collegate</t>
  </si>
  <si>
    <t>Debiti non correnti per trasferimenti per apporti di capitale concessi e non erogati a altre imprese</t>
  </si>
  <si>
    <t>Debiti non correnti per trasferimenti per ripiano disavanzi concessi e non erogati a soggetti diversi dalle amministrazioni pubbliche</t>
  </si>
  <si>
    <t>Debiti non correnti per trasferimenti per ripiano disavanzi concessi e non erogati a l'Unione Europea</t>
  </si>
  <si>
    <t>Debiti non correnti per trasferimenti per ripiano disavanzi concessi e non erogati a Organismi internazionali e Stati Esteri</t>
  </si>
  <si>
    <t>Debiti non correnti per trasferimenti per ripiano disavanzi concessi e non erogati a Famiglie</t>
  </si>
  <si>
    <t>Debiti non correnti per trasferimenti per ripiano disavanzi concessi e non erogati a Istituzioni Sociali e Private</t>
  </si>
  <si>
    <t>Debiti non correnti per trasferimenti per ripiano disavanzi concessi e non erogati a imprese controllate</t>
  </si>
  <si>
    <t>Debiti non correnti per trasferimenti per ripiano disavanzi concessi e non erogati a imprese collegate</t>
  </si>
  <si>
    <t>Debiti non correnti per trasferimenti per ripiano disavanzi concessi e non erogati a altre imprese</t>
  </si>
  <si>
    <t>Debiti non correnti per trasferimenti in c/investimenti concessi e non erogati a soggetti diversi dalle amministrazioni pubbliche</t>
  </si>
  <si>
    <t>Debiti non correnti per trasferimenti in c/investimenti concessi e non erogati a l'Unione Europea</t>
  </si>
  <si>
    <t>Debiti non correnti per trasferimenti in c/investimenti concessi e non erogati a Organismi internazionali e Stati Esteri</t>
  </si>
  <si>
    <t>Debiti non correnti per trasferimenti in c/investimenti concessi e non erogati a Famiglie</t>
  </si>
  <si>
    <t>Debiti non correnti per trasferimenti in c/investimenti concessi e non erogati a Istituzioni Sociali e Private</t>
  </si>
  <si>
    <t>Debiti non correnti per trasferimenti in c/investimenti concessi e non erogati a imprese controllate</t>
  </si>
  <si>
    <t>Debiti non correnti per trasferimenti in c/investimenti concessi e non erogati a imprese collegate</t>
  </si>
  <si>
    <t>Debiti non correnti per trasferimenti in c/investimenti concessi e non erogati a altre imprese</t>
  </si>
  <si>
    <t>Debiti non correnti per trasferimenti condizionati ricevuti da soggetti diversi dalle amministrazioni pubbliche</t>
  </si>
  <si>
    <t>Debiti non correnti per per trasferimenti correnti condizionati ricevuti da soggetti diversi dalle amministrazioni pubbliche</t>
  </si>
  <si>
    <t>Debiti non correnti per trasferimenti correnti condizionati ricevuti da l'Unione Europea</t>
  </si>
  <si>
    <t>Debiti non correnti per trasferimenti correnti condizionati ricevuti da Organismi internazionali e Stati Esteri</t>
  </si>
  <si>
    <t>Debiti non correnti per trasferimenti correnti condizionati ricevuti da Famiglie</t>
  </si>
  <si>
    <t>Debiti non correnti per trasferimenti correnti condizionati ricevuti da Istituzioni Sociali e Private</t>
  </si>
  <si>
    <t>Debiti non correnti per trasferimenti correnti condizionati ricevuti da imprese controllate</t>
  </si>
  <si>
    <t>Debiti non correnti per trasferimenti correnti condizionati ricevuti da imprese collegate</t>
  </si>
  <si>
    <t>Debiti non correnti per trasferimenti correnti condizionati ricevuti da altre imprese</t>
  </si>
  <si>
    <t>Debiti non correnti per trasferimenti per rimborso prestiti condizionati ricevuti da soggetti diversi dalle amministrazioni pubbliche</t>
  </si>
  <si>
    <t>Debiti non correnti per trasferimenti per rimborso prestiti condizionati ricevuti da l'Unione Europea</t>
  </si>
  <si>
    <t>Debiti non correnti per trasferimenti per rimborso prestiti condizionati ricevuti da Organismi internazionali e Stati Esteri</t>
  </si>
  <si>
    <t>Debiti non correnti per trasferimenti per rimborso prestiti condizionati ricevuti da Famiglie</t>
  </si>
  <si>
    <t>Debiti non correnti per trasferimenti per rimborso prestiti condizionati ricevuti da Istituzioni Sociali e Private</t>
  </si>
  <si>
    <t>Debiti non correnti per trasferimenti per rimborso prestiti condizionati ricevuti da imprese controllate</t>
  </si>
  <si>
    <t>Debiti non correnti per trasferimenti per rimborso prestiti condizionati ricevuti da imprese collegate</t>
  </si>
  <si>
    <t>Debiti non correnti per trasferimenti per rimborso prestiti condizionati ricevuti da altre imprese</t>
  </si>
  <si>
    <t>Debiti non correnti per trasferimenti per escussione garanzie condizionati ricevuti da soggetti diversi dalle amministrazioni pubbliche</t>
  </si>
  <si>
    <t>Debiti non correnti per trasferimenti per escussione garanzie condizionati ricevuti da l'Unione Europea</t>
  </si>
  <si>
    <t>Debiti non correnti per trasferimenti per escussione garanzie condizionati ricevuti da Organismi internazionali e Stati Esteri</t>
  </si>
  <si>
    <t>Debiti non correnti per trasferimenti per escussione garanzie condizionati ricevuti da Famiglie</t>
  </si>
  <si>
    <t>Debiti non correnti per trasferimenti per escussione garanzie condizionati ricevuti da Istituzioni Sociali e Private</t>
  </si>
  <si>
    <t>Debiti non correnti per trasferimenti per escussione garanzie condizionati ricevuti da imprese controllate</t>
  </si>
  <si>
    <t>Debiti non correnti per trasferimenti per escussione garanzie condizionati ricevuti da imprese collegate</t>
  </si>
  <si>
    <t>Debiti non correnti per trasferimenti per escussione garanzie condizionati ricevuti da altre imprese</t>
  </si>
  <si>
    <t>Debiti non correnti per trasferimenti per apporti di capitale condizionati ricevuti da soggetti diversi dalle amministrazioni pubbliche</t>
  </si>
  <si>
    <t>Debiti non correnti per trasferimenti per apporti di capitale condizionati ricevuti da l'Unione Europea</t>
  </si>
  <si>
    <t>Debiti non correnti per trasferimenti per apporti di capitale condizionati ricevuti da Organismi internazionali e Stati Esteri</t>
  </si>
  <si>
    <t>Debiti non correnti per trasferimenti per apporti di capitale condizionati ricevuti da Famiglie</t>
  </si>
  <si>
    <t>Debiti non correnti per trasferimenti per apporti di capitale condizionati ricevuti da Istituzioni Sociali e Private</t>
  </si>
  <si>
    <t>Debiti non correnti per trasferimenti per apporti di capitale condizionati ricevuti da imprese controllate</t>
  </si>
  <si>
    <t>Debiti non correnti per trasferimenti per apporti di capitale condizionati ricevuti da imprese collegate</t>
  </si>
  <si>
    <t>Debiti non correnti per trasferimenti per apporti di capitale condizionati ricevuti da altre imprese</t>
  </si>
  <si>
    <t>Debiti non correnti per trasferimenti per ripiano disavanzi condizionati ricevuti da soggetti diversi dalle amministrazioni pubbliche</t>
  </si>
  <si>
    <t>Debiti non correnti per trasferimenti per ripiano disavanzi condizionati ricevuti da l'Unione Europea</t>
  </si>
  <si>
    <t>Debiti non correnti per trasferimenti per ripiano disavanzi condizionati ricevuti da Organismi internazionali e Stati Esteri</t>
  </si>
  <si>
    <t>Debiti non correnti per trasferimenti per ripiano disavanzi condizionati ricevuti da Famiglie</t>
  </si>
  <si>
    <t>Debiti non correnti per trasferimenti per ripiano disavanzi condizionati ricevuti da Istituzioni Sociali e Private</t>
  </si>
  <si>
    <t>Debiti non correnti per trasferimenti per ripiano disavanzi condizionati ricevuti da imprese controllate</t>
  </si>
  <si>
    <t>Debiti non correnti per trasferimenti per ripiano disavanzi condizionati ricevuti da imprese collegate</t>
  </si>
  <si>
    <t>Debiti non correnti per trasferimenti per ripiano disavanzi condizionati ricevuti da altre imprese</t>
  </si>
  <si>
    <t>Debiti non correnti per trasferimenti in c/investimenti condizionati ricevuti da soggetti diversi dalle amministrazioni pubbliche</t>
  </si>
  <si>
    <t>Debiti non correnti per trasferimenti in c/investimenti condizionati ricevuti da l'Unione Europea</t>
  </si>
  <si>
    <t>Debiti non correnti per trasferimenti in c/investimenti condizionati ricevuti da Organismi internazionali e Stati Esteri</t>
  </si>
  <si>
    <t>Debiti non correnti per trasferimenti in c/investimenti condizionati ricevuti da Famiglie</t>
  </si>
  <si>
    <t>Debiti non correnti per trasferimenti in c/investimenti condizionati ricevuti da Istituzioni Sociali e Private</t>
  </si>
  <si>
    <t>Debiti non correnti per trasferimenti in c/investimenti condizionati ricevuti da imprese controllate</t>
  </si>
  <si>
    <t>Debiti non correnti per trasferimenti in c/investimenti condizionati ricevuti da imprese collegate</t>
  </si>
  <si>
    <t>Debiti non correnti per trasferimenti in c/investimenti condizionati ricevuti da altre imprese</t>
  </si>
  <si>
    <t>Altri debiti non correnti verso soggetti diversi dalle amministrazioni pubbliche</t>
  </si>
  <si>
    <t>Debiti non correnti verso soggetti diversi dalle amministrazioni pubbliche rappresentati da titoli di credito</t>
  </si>
  <si>
    <t>Debiti non correnti verso contribuenti per rimborso di imposte (in qualità di soggetto impositore)</t>
  </si>
  <si>
    <t>Debiti non correnti verso contribuenti per rimborso di imposte sul reddito e sul patrimonio</t>
  </si>
  <si>
    <t>Debiti non correnti verso contribuenti per rimborso di imposte e tasse sulla produzione e sui consumi</t>
  </si>
  <si>
    <t>Debiti non correnti verso contribuenti per rimborso di imposte in c/capitale</t>
  </si>
  <si>
    <t>Debiti non correnti per operazioni per conto terzi verso soggetti non inclusi fra le amministrazioni pubbliche</t>
  </si>
  <si>
    <t>Debiti non correnti per operazioni per conto terzi verso Unione Europea</t>
  </si>
  <si>
    <t>Debiti non correnti per operazioni per conto terzi verso Organismi internazionali e Stati Esteri</t>
  </si>
  <si>
    <t>Debiti non correnti per operazioni per conto terzi verso Famiglie</t>
  </si>
  <si>
    <t>Debiti non correnti per operazioni per conto terzi verso Istituzioni Sociali Private</t>
  </si>
  <si>
    <t>Debiti non correnti per operazioni per conto terzi verso imprese controllate</t>
  </si>
  <si>
    <t>Debiti non correnti per operazioni per conto terzi verso imprese collegate</t>
  </si>
  <si>
    <t>Debiti non correnti per autorizzazioni, licenze e permessi</t>
  </si>
  <si>
    <t>Debiti non correnti per diritti reali di godimento</t>
  </si>
  <si>
    <t>Debiti non correnti per interessi passivi di mora verso soggetti non inclusi fra le amministrazioni pubbliche</t>
  </si>
  <si>
    <t>Debiti non correnti verso imprese per premi assicurativi</t>
  </si>
  <si>
    <t>Debiti non correnti verso dipendenti</t>
  </si>
  <si>
    <t>Debiti non correnti per contributi di previdenza complementare verso soggetti non inclusi fra le amministrazioni pubbliche</t>
  </si>
  <si>
    <t>Altri debiti non correnti verso altri soggetti non inclusi fra le amministrazioni pubbliche</t>
  </si>
  <si>
    <t>Fondo per rinnovi contrattuali (non correnti)</t>
  </si>
  <si>
    <t>Fondo per futura erogazione di prestazioni sociali in denaro (non correnti)</t>
  </si>
  <si>
    <t>Fondo svalutazione crediti (non correnti)</t>
  </si>
  <si>
    <t>Fondi per garanzie e fidejussioni concesse (non correnti)</t>
  </si>
  <si>
    <t>Fondi per contenziosi in essere (non correnti)</t>
  </si>
  <si>
    <t>Fondi per strumenti finanziari derivati passivi (non correnti)</t>
  </si>
  <si>
    <t>Fondi svalutazione Software applicativo acquisito con leasing finanziario</t>
  </si>
  <si>
    <t>Fondi svalutazione Altri brevetti industriali e diritti di utilizzazione di opere di ingegno acquisiti con leasing finanziario</t>
  </si>
  <si>
    <t>Fondi svalutazione Software applicativo in concessione a terzi</t>
  </si>
  <si>
    <t>Fondi svalutazione Altri brevetti industriali e diritti di utilizzazione di opere di ingegno in concessione a terzi</t>
  </si>
  <si>
    <t>Fondi svalutazione Software applicativo autoprodotto</t>
  </si>
  <si>
    <t>Fondi svalutazione Software applicativo acquisito da terzi a titolo definitivo</t>
  </si>
  <si>
    <t>Fondi svalutazione Immobilizzazioni Immateriali in corso</t>
  </si>
  <si>
    <t>Fondi svalutazione Acconti per la realizzazione di Immobilizzazioni Immateriali</t>
  </si>
  <si>
    <t>Fondi svalutazione Partecipazioni in organismi controllati inclusi fra le amministrazioni centrali</t>
  </si>
  <si>
    <t>Fondi svalutazione Partecipazioni in organismi controllati inclusi fra le amministrazioni locali</t>
  </si>
  <si>
    <t>Fondi svalutazione Partecipazioni in imprese controllate</t>
  </si>
  <si>
    <t>Fondi svalutazione Partecipazioni in altri organismi inclusi fra le Amministrazioni Centrali che costituiscono immobilizzazioni</t>
  </si>
  <si>
    <t>Fondi svalutazione Partecipazioni in altri organismi inclusi fra le Amministrazioni Locali che costituiscono immobilizzazioni</t>
  </si>
  <si>
    <t>Fondi svalutazione Partecipazioni in altri organismi inclusi fra gli Enti di Previdenza e Assistenza che costituiscono immobilizzazioni</t>
  </si>
  <si>
    <t>Fondi svalutazione Partecipazioni in Organismi internazionali che costituiscono immobilizzazioni</t>
  </si>
  <si>
    <t>Fondi svalutazione Partecipazioni in altri organismi non inclusi fra le Amministrazioni Pubbliche che costituiscono immobilizzazioni</t>
  </si>
  <si>
    <t>Fondi svalutazione Titoli che costituiscono immobilizzazioni emessi dallo Stato</t>
  </si>
  <si>
    <t>Fondi svalutazione Titoli che costituiscono immobilizzazioni emessi da organismi controllati inclusi fra le amministrazioni centrali</t>
  </si>
  <si>
    <t>Fondi svalutazione Titoli che costituiscono immobilizzazioni emessi da organismi controllati inclusi fra le amministrazioni locali</t>
  </si>
  <si>
    <t>Fondi svalutazione Titoli che costituiscono immobilizzazioni emessi da imprese controllate</t>
  </si>
  <si>
    <t>Fondi svalutazione Titoli che costituiscono immobilizzazioni emessi da imprese collegate</t>
  </si>
  <si>
    <t>Fondi svalutazione Titoli che costituiscono immobilizzazioni emessi da altre società non incluse fra le amministrazioni pubbliche</t>
  </si>
  <si>
    <t xml:space="preserve">Fondi svalutazione Titoli che costituiscono immobilizzazioni emessi da altre Amministrazioni Centrali </t>
  </si>
  <si>
    <t>Fondi svalutazione Titoli che costituiscono immobilizzazioni emessi da altre Amministrazioni Locali</t>
  </si>
  <si>
    <t>Fondi svalutazione Titoli che costituiscono immobilizzazioni emessi da Enti di Previdenza e Assistenza</t>
  </si>
  <si>
    <t xml:space="preserve">Fondi svalutazione Titoli che costituiscono immobilizzazioni emessi da Stati esteri </t>
  </si>
  <si>
    <t>Fondi svalutazione Quote di fondi di investimento che costituiscono immobilizzazioni</t>
  </si>
  <si>
    <t>Fondi svalutazione Strumenti finanziari derivati attivi che costituiscono immobilizzazioni</t>
  </si>
  <si>
    <t>Fondi svalutazione Crediti che costituiscono immobilizzazioni per imposte correnti statali sul reddito e sul patrimonio</t>
  </si>
  <si>
    <t>Fondi svalutazione Crediti che costituiscono immobilizzazioni per Ires</t>
  </si>
  <si>
    <t>Fondi svalutazione Crediti che costituiscono immobilizzazioni per Irpef</t>
  </si>
  <si>
    <t>Fondi svalutazione Crediti che costituiscono immobilizzazioni per imposte correnti sul reddito e sul patrimonio proprie degli enti territoriali</t>
  </si>
  <si>
    <t>Fondi svalutazione Crediti che costituiscono immobilizzazioni per addizionale regionale all'Irpef</t>
  </si>
  <si>
    <t>Fondi svalutazione Crediti che costituiscono immobilizzazioni per addizionale comunale all'Irpef</t>
  </si>
  <si>
    <t>Fondi svalutazione Crediti che costituiscono immobilizzazioni per IMU</t>
  </si>
  <si>
    <t>Fondi svalutazione Crediti che costituiscono immobilizzazioni per altre imposte correnti sul reddito e sul patrimonio proprie degli enti territoriali</t>
  </si>
  <si>
    <t>Fondi svalutazione Crediti che costituiscono immobilizzazioni per altre imposte correnti sul reddito e sul patrimonio</t>
  </si>
  <si>
    <t>Fondi svalutazione Crediti che costituiscono immobilizzazioni per imposte sulla produzione e sui consumi</t>
  </si>
  <si>
    <t>Fondi svalutazione Crediti che costituiscono immobilizzazioni per Iva</t>
  </si>
  <si>
    <t>Fondi svalutazione Crediti che costituiscono immobilizzazioni per imposte sulla produzione e sui consumi proprie degli enti territoriali</t>
  </si>
  <si>
    <t>Fondi svalutazione Crediti che costituiscono immobilizzazioni per IRAP</t>
  </si>
  <si>
    <t>Fondi svalutazione Crediti che costituiscono immobilizzazioni per TARI</t>
  </si>
  <si>
    <t>Fondi svalutazione Crediti che costituiscono immobilizzazioni per altre</t>
  </si>
  <si>
    <t>Fondi svalutazione Crediti che costituiscono immobilizzazioni per altre imposte e tasse sulla produzione e sui consumi</t>
  </si>
  <si>
    <t>Fondi svalutazione Crediti che costituiscono immobilizzazioni per imposte in c/capitale</t>
  </si>
  <si>
    <t>Fondi svalutazione Crediti che costituiscono immobilizzazioni per imposta sulle successioni e donazioni</t>
  </si>
  <si>
    <t>Fondi svalutazione Crediti che costituiscono immobilizzazioni per condoni</t>
  </si>
  <si>
    <t>Fondi svalutazione Crediti che costituiscono immobilizzazioni per imposte in conto capitale compartecipate dagli enti territoriali</t>
  </si>
  <si>
    <t>Fondi svalutazione Crediti che costituiscono immobilizzazioni per altre imposte in conto capitale</t>
  </si>
  <si>
    <t>Fondi svalutazione Crediti che costituiscono immobilizzazioni per trasferimenti correnti ottenuti</t>
  </si>
  <si>
    <t>Fondi svalutazione Crediti che costituiscono immobilizzazioni per trasferimenti correnti ottenuti da amministrazioni centrali - Ministeri, Organi costituzionali e di rilievo costituzionale, Presidenza del Consiglio dei Ministri e Agenzie Fiscali</t>
  </si>
  <si>
    <t>Fondi svalutazione Crediti che costituiscono immobilizzazioni per trasferimenti correnti ottenuti da altre amministrazioni centrali</t>
  </si>
  <si>
    <t>Fondi svalutazione Crediti che costituiscono immobilizzazioni per trasferimenti correnti ottenuti da Regioni e Province autonome</t>
  </si>
  <si>
    <t>Fondi svalutazione Crediti che costituiscono immobilizzazioni per trasferimenti correnti ottenuti da Province, Città metropolitane, Comuni, Unioni di comuni, Consorzi tra Enti Locali</t>
  </si>
  <si>
    <t>Fondi svalutazione Crediti che costituiscono immobilizzazioni per trasferimenti correnti ottenuti da Enti produttori di servizi sanitari</t>
  </si>
  <si>
    <t>Fondi svalutazione Crediti che costituiscono immobilizzazioni per trasferimenti correnti ottenuti da Altre Amministrazioni Locali</t>
  </si>
  <si>
    <t>Fondi svalutazione Crediti che costituiscono immobilizzazioni per trasferimenti correnti ottenuti da Enti di Previdenza e Assistenza</t>
  </si>
  <si>
    <t>Fondi svalutazione Crediti che costituiscono immobilizzazioni per trasferimenti correnti ottenuti da unità locali di amministrazioni pubbliche</t>
  </si>
  <si>
    <t>Fondi svalutazione Crediti che costituiscono immobilizzazioni per trasferimenti correnti ottenuti dall'Unione Europea</t>
  </si>
  <si>
    <t>Fondi svalutazione Crediti che costituiscono immobilizzazioni per trasferimenti correnti ottenuti da Organismi internazionali e Stati Esteri</t>
  </si>
  <si>
    <t>Fondi svalutazione Crediti che costituiscono immobilizzazioni per trasferimenti correnti ottenuti da Famiglie</t>
  </si>
  <si>
    <t>Fondi svalutazione Crediti che costituiscono immobilizzazioni per trasferimenti correnti ottenuti da Istituzioni Sociali e Private</t>
  </si>
  <si>
    <t>Fondi svalutazione Crediti che costituiscono immobilizzazioni per trasferimenti correnti ottenuti da imprese controllate</t>
  </si>
  <si>
    <t>Fondi svalutazione Crediti che costituiscono immobilizzazioni per trasferimenti correnti ottenuti da imprese collegate</t>
  </si>
  <si>
    <t>Fondi svalutazione Crediti che costituiscono immobilizzazioni per trasferimenti correnti ottenuti da altre imprese</t>
  </si>
  <si>
    <t>Fondi svalutazione Crediti che costituiscono immobilizzazioni per trasferimenti ottenuti per rimborso prestiti</t>
  </si>
  <si>
    <t>Fondi svalutazione Crediti che costituiscono immobilizzazioni per trasferimenti ottenuti per rimborso prestiti da amministrazioni centrali - Ministeri, Organi costituzionali e di rilievo costituzionale, Presidenza del Consiglio dei Ministri e Agenzie Fiscali</t>
  </si>
  <si>
    <t>Fondi svalutazione Crediti che costituiscono immobilizzazioni per trasferimenti ottenuti per rimborso prestiti da altre amministrazioni centrali</t>
  </si>
  <si>
    <t>Fondi svalutazione Crediti che costituiscono immobilizzazioni per trasferimenti ottenuti per rimborso prestiti da Regioni e Province autonome</t>
  </si>
  <si>
    <t>Fondi svalutazione Crediti che costituiscono immobilizzazioni per trasferimenti ottenuti per rimborso prestiti da Province, Città metropolitane, Comuni, Unioni di comuni, Consorzi tra Enti Locali</t>
  </si>
  <si>
    <t>Fondi svalutazione Crediti che costituiscono immobilizzazioni per trasferimenti ottenuti per rimborso prestiti da Enti produttori di servizi sanitari</t>
  </si>
  <si>
    <t>Fondi svalutazione Crediti che costituiscono immobilizzazioni per trasferimenti ottenuti per rimborso prestiti da Altre Amministrazioni Locali</t>
  </si>
  <si>
    <t>Fondi svalutazione Crediti che costituiscono immobilizzazioni per trasferimenti ottenuti per rimborso prestiti da Enti di Previdenza e Assistenza</t>
  </si>
  <si>
    <t>Fondi svalutazione Crediti che costituiscono immobilizzazioni per trasferimenti ottenuti per rimborso prestiti da unità locali di amministrazioni pubbliche</t>
  </si>
  <si>
    <t>Fondi svalutazione Crediti che costituiscono immobilizzazioni per trasferimenti ottenuti per rimborso prestiti dall'Unione Europea</t>
  </si>
  <si>
    <t>Fondi svalutazione Crediti che costituiscono immobilizzazioni per trasferimenti ottenuti per rimborso prestiti da Organismi internazionali e Stati Esteri</t>
  </si>
  <si>
    <t>Fondi svalutazione Crediti che costituiscono immobilizzazioni per trasferimenti ottenuti per rimborso prestiti da Famiglie</t>
  </si>
  <si>
    <t>Fondi svalutazione Crediti che costituiscono immobilizzazioni per trasferimenti ottenuti per rimborso prestiti da Istituzioni Sociali e Private</t>
  </si>
  <si>
    <t>Fondi svalutazione Crediti che costituiscono immobilizzazioni per trasferimenti ottenuti per rimborso prestiti da imprese controllate</t>
  </si>
  <si>
    <t>Fondi svalutazione Crediti che costituiscono immobilizzazioni per trasferimenti ottenuti per rimborso prestiti da imprese collegate</t>
  </si>
  <si>
    <t>Fondi svalutazione Crediti che costituiscono immobilizzazioni per trasferimenti ottenuti per rimborso prestiti da altre imprese</t>
  </si>
  <si>
    <t>Fondi svalutazione Crediti che costituiscono immobilizzazioni per trasferimenti ottenuti per apporti di capitale</t>
  </si>
  <si>
    <t>Fondi svalutazione Crediti che costituiscono immobilizzazioni per trasferimenti ottenuti per apporti di capitale da amministrazioni centrali - Ministeri, Organi costituzionali e di rilievo costituzionale, Presidenza del Consiglio dei Ministri e Agenzie Fiscali</t>
  </si>
  <si>
    <t>Fondi svalutazione Crediti che costituiscono immobilizzazioni per trasferimenti ottenuti per apporti di capitale da altre amministrazioni centrali</t>
  </si>
  <si>
    <t>Fondi svalutazione Crediti che costituiscono immobilizzazioni per trasferimenti ottenuti per apporti di capitale da Regioni e Province autonome</t>
  </si>
  <si>
    <t>Fondi svalutazione Crediti che costituiscono immobilizzazioni per trasferimenti ottenuti per apporti di capitale da Province, Città metropolitane, Comuni, Unioni di comuni, Consorzi tra Enti Locali</t>
  </si>
  <si>
    <t>Fondi svalutazione Crediti che costituiscono immobilizzazioni per trasferimenti ottenuti per apporti di capitale da Enti produttori di servizi sanitari</t>
  </si>
  <si>
    <t>Fondi svalutazione Crediti che costituiscono immobilizzazioni per trasferimenti ottenuti per apporti di capitale da Altre Amministrazioni Locali</t>
  </si>
  <si>
    <t>Fondi svalutazione Crediti che costituiscono immobilizzazioni per trasferimenti ottenuti per apporti di capitale da Enti di Previdenza e Assistenza</t>
  </si>
  <si>
    <t>Fondi svalutazione Crediti che costituiscono immobilizzazioni per trasferimenti ottenuti per apporti di capitale da unità locali di amministrazioni pubbliche</t>
  </si>
  <si>
    <t>Fondi svalutazione Crediti che costituiscono immobilizzazioni per trasferimenti ottenuti per apporti di capitale dall'Unione Europea</t>
  </si>
  <si>
    <t>Fondi svalutazione Crediti che costituiscono immobilizzazioni per trasferimenti ottenuti per apporti di capitale da Organismi internazionali e Stati Esteri</t>
  </si>
  <si>
    <t>Fondi svalutazione Crediti che costituiscono immobilizzazioni per trasferimenti ottenuti per apporti di capitale da Famiglie</t>
  </si>
  <si>
    <t>Fondi svalutazione Crediti che costituiscono immobilizzazioni per trasferimenti ottenuti per apporti di capitale da Istituzioni Sociali e Private</t>
  </si>
  <si>
    <t>Fondi svalutazione Crediti che costituiscono immobilizzazioni per trasferimenti ottenuti per apporti di capitale da imprese controllate</t>
  </si>
  <si>
    <t>Fondi svalutazione Crediti che costituiscono immobilizzazioni per trasferimenti ottenuti per apporti di capitale da imprese collegate</t>
  </si>
  <si>
    <t>Fondi svalutazione Crediti che costituiscono immobilizzazioni per trasferimenti ottenuti per apporti di capitale da altre imprese</t>
  </si>
  <si>
    <t>Fondi svalutazione Crediti che costituiscono immobilizzazioni per trasferimenti ottenuti per ripiano disavanzi</t>
  </si>
  <si>
    <t>Fondi svalutazione Crediti che costituiscono immobilizzazioni per trasferimenti ottenuti per ripiano disavanzi da amministrazioni centrali - Ministeri, Organi costituzionali e di rilievo costituzionale, Presidenza del Consiglio dei Ministri e Agenzie Fiscali</t>
  </si>
  <si>
    <t>Fondi svalutazione Crediti che costituiscono immobilizzazioni per trasferimenti ottenuti per ripiano disavanzi da altre amministrazioni centrali</t>
  </si>
  <si>
    <t>Fondi svalutazione Crediti che costituiscono immobilizzazioni per trasferimenti ottenuti per ripiano disavanzi da Regioni e Province autonome</t>
  </si>
  <si>
    <t>Fondi svalutazione Crediti che costituiscono immobilizzazioni per trasferimenti ottenuti per ripiano disavanzi da Province, Città metropolitane, Comuni, Unioni di comuni, Consorzi tra Enti Locali</t>
  </si>
  <si>
    <t>Fondi svalutazione Crediti che costituiscono immobilizzazioni per trasferimenti ottenuti per ripiano disavanzi da Enti produttori di servizi sanitari</t>
  </si>
  <si>
    <t>Fondi svalutazione Crediti che costituiscono immobilizzazioni per trasferimenti ottenuti per ripiano disavanzi da Altre Amministrazioni Locali</t>
  </si>
  <si>
    <t>Fondi svalutazione Crediti che costituiscono immobilizzazioni per trasferimenti ottenuti per ripiano disavanzi da Enti di Previdenza e Assistenza</t>
  </si>
  <si>
    <t>Fondi svalutazione Crediti che costituiscono immobilizzazioni per trasferimenti ottenuti per ripiano disavanzi da unità locali di amministrazioni pubbliche</t>
  </si>
  <si>
    <t>Fondi svalutazione Crediti che costituiscono immobilizzazioni per trasferimenti ottenuti per ripiano disavanzi dall'Unione Europea</t>
  </si>
  <si>
    <t>Fondi svalutazione Crediti che costituiscono immobilizzazioni per trasferimenti ottenuti per ripiano disavanzi da Organismi internazionali e Stati Esteri</t>
  </si>
  <si>
    <t>Fondi svalutazione Crediti che costituiscono immobilizzazioni per trasferimenti ottenuti per ripiano disavanzi da Famiglie</t>
  </si>
  <si>
    <t>Fondi svalutazione Crediti che costituiscono immobilizzazioni per trasferimenti ottenuti per ripiano disavanzi da Istituzioni Sociali e Private</t>
  </si>
  <si>
    <t>Fondi svalutazione Crediti che costituiscono immobilizzazioni per trasferimenti ottenuti per ripiano disavanzi da imprese controllate</t>
  </si>
  <si>
    <t>Fondi svalutazione Crediti che costituiscono immobilizzazioni per trasferimenti ottenuti per ripiano disavanzi da imprese collegate</t>
  </si>
  <si>
    <t>Fondi svalutazione Crediti che costituiscono immobilizzazioni per trasferimenti ottenuti per ripiano disavanzi da altre imprese</t>
  </si>
  <si>
    <t>Fondi svalutazione Crediti che costituiscono immobilizzazioni per trasferimenti ottenuti in c/investimenti</t>
  </si>
  <si>
    <t>Fondi svalutazione Crediti che costituiscono immobilizzazioni per trasferimenti ottenuti in c/investimenti da amministrazioni centrali - Ministeri, Organi costituzionali e di rilievo costituzionale, Presidenza del Consiglio dei Ministri e Agenzie Fiscali</t>
  </si>
  <si>
    <t>Fondi svalutazione Crediti che costituiscono immobilizzazioni per trasferimenti ottenuti in c/investimenti da altre amministrazioni centrali</t>
  </si>
  <si>
    <t>Fondi svalutazione Crediti che costituiscono immobilizzazioni per trasferimenti ottenuti in c/investimenti da Regioni e Province autonome</t>
  </si>
  <si>
    <t>Fondi svalutazione Crediti che costituiscono immobilizzazioni per trasferimenti ottenuti in c/investimenti da Province, Città metropolitane, Comuni, Unioni di comuni, Consorzi tra Enti Locali</t>
  </si>
  <si>
    <t>Fondi svalutazione Crediti che costituiscono immobilizzazioni per trasferimenti ottenuti in c/investimenti da Enti produttori di servizi sanitari</t>
  </si>
  <si>
    <t>Fondi svalutazione Crediti che costituiscono immobilizzazioni per trasferimenti ottenuti in c/investimenti da Altre Amministrazioni Locali</t>
  </si>
  <si>
    <t>Fondi svalutazione Crediti che costituiscono immobilizzazioni per trasferimenti ottenuti in c/investimenti da Enti di Previdenza e Assistenza</t>
  </si>
  <si>
    <t>Fondi svalutazione Crediti che costituiscono immobilizzazioni per trasferimenti ottenuti in c/investimenti da unità locali di amministrazioni pubbliche</t>
  </si>
  <si>
    <t>Fondi svalutazione Crediti che costituiscono immobilizzazioni per trasferimenti ottenuti in c/investimenti dall'Unione Europea</t>
  </si>
  <si>
    <t>Fondi svalutazione Crediti che costituiscono immobilizzazioni per trasferimenti ottenuti in c/investimenti da Organismi internazionali e Stati Esteri</t>
  </si>
  <si>
    <t>Fondi svalutazione Crediti che costituiscono immobilizzazioni per trasferimenti ottenuti in c/investimenti da Famiglie</t>
  </si>
  <si>
    <t>Fondi svalutazione Crediti che costituiscono immobilizzazioni per trasferimenti ottenuti in c/investimenti da Istituzioni Sociali e Private</t>
  </si>
  <si>
    <t>Fondi svalutazione Crediti che costituiscono immobilizzazioni per trasferimenti ottenuti in c/investimenti da imprese controllate</t>
  </si>
  <si>
    <t>Fondi svalutazione Crediti che costituiscono immobilizzazioni per trasferimenti ottenuti in c/investimenti da imprese collegate</t>
  </si>
  <si>
    <t>Fondi svalutazione Crediti che costituiscono immobilizzazioni per trasferimenti ottenuti in c/investimenti da altre imprese</t>
  </si>
  <si>
    <t>Fondi svalutazione Crediti che costituiscono immobilizzazioni per imposte correnti sul reddito e sul patrimonio devolute agli enti territoriali</t>
  </si>
  <si>
    <t>Fondi svalutazione Crediti che costituiscono immobilizzazioni per Irpef devoluta agli enti territoriali</t>
  </si>
  <si>
    <t>Fondi svalutazione Crediti che costituiscono immobilizzazioni per Ires devoluta agli enti territoriali</t>
  </si>
  <si>
    <t>Fondi svalutazione Crediti che costituiscono immobilizzazioni per altre imposte correnti sul reddito e sul patrimonio devolute agli enti territoriali</t>
  </si>
  <si>
    <t>Fondi svalutazione Crediti che costituiscono immobilizzazioni per imposte correnti sul reddito e sul patrimonio compartecipate dagli enti territoriali</t>
  </si>
  <si>
    <t>Fondi svalutazione Crediti che costituiscono immobilizzazioni per Irpef compartecipate dagli enti territoriali</t>
  </si>
  <si>
    <t>Fondi svalutazione Crediti che costituiscono immobilizzazioni per Ires compartecipate dagli enti territoriali</t>
  </si>
  <si>
    <t>Fondi svalutazione Crediti che costituiscono immobilizzazioni per altre imposte compartecipate dagli enti territoriali</t>
  </si>
  <si>
    <t>Fondi svalutazione Crediti che costituiscono immobilizzazioni per imposte sulla produzione e sui consumi devolute degli enti territoriali</t>
  </si>
  <si>
    <t>Fondi svalutazione Crediti che costituiscono immobilizzazioni per Iva devoluta agli enti territoriali</t>
  </si>
  <si>
    <t>Fondi svalutazione Crediti che costituiscono immobilizzazioni per altre imposte sulla produzione e sui consumi devolute agli enti territoriali</t>
  </si>
  <si>
    <t>Fondi svalutazione Crediti che costituiscono immobilizzazioni per imposte sulla produzione e sui consumi compartecipate dagli enti territoriali</t>
  </si>
  <si>
    <t>Fondi svalutazione Crediti che costituiscono immobilizzazioni per Iva compartecipate dagli enti territoriali</t>
  </si>
  <si>
    <t>Fondi svalutazione Crediti che costituiscono immobilizzazioni per altre imposte sulla produzione e sui consumi compartecipate dagli enti territoriali</t>
  </si>
  <si>
    <t>Fondi svalutazione Crediti che costituiscono immobilizzazioni per imposte in conto capitale proprie degli enti territoriali</t>
  </si>
  <si>
    <t xml:space="preserve">Fondi svalutazione Crediti che costituiscono immobilizzazioni per imposte in conto capitale devolute agli enti territoriali </t>
  </si>
  <si>
    <t>Fondi svalutazione Crediti per fondi perequativi che costituiscono immobilizzazioni</t>
  </si>
  <si>
    <t>Fondi svalutazione Crediti per fondi perequativi verso Amministrazioni Centrali che costituiscono immobilizzazioni</t>
  </si>
  <si>
    <t>Fondi svalutazione Crediti per fondi perequativi verso Amministrazioni Locali che costituiscono immobilizzazioni</t>
  </si>
  <si>
    <t>Fondi svalutazione Crediti che costituiscono immobilizzazioni per trasferimenti correnti condizionati concessi</t>
  </si>
  <si>
    <t>Fondi svalutazione Crediti che costituiscono immobilizzazioni per trasferimenti correnti condizionati concessi ad amministrazioni centrali - Ministeri, Organi costituzionali e di rilievo costituzionale, Presidenza del Consiglio dei Ministri e Agenzie Fiscali</t>
  </si>
  <si>
    <t>Fondi svalutazione Crediti che costituiscono immobilizzazioni per trasferimenti correnti condizionati concessi ad altre amministrazioni centrali</t>
  </si>
  <si>
    <t>Fondi svalutazione Crediti che costituiscono immobilizzazioni per trasferimenti correnti condizionati concessi a Regioni e Province autonome</t>
  </si>
  <si>
    <t>Fondi svalutazione Crediti che costituiscono immobilizzazioni per trasferimenti correnti condizionati concessi a Province, Città metropolitane, Comuni, Unioni di comuni, Consorzi tra Enti Locali</t>
  </si>
  <si>
    <t>Fondi svalutazione Crediti che costituiscono immobilizzazioni per trasferimenti correnti condizionati concessi a Enti produttori di servizi sanitari</t>
  </si>
  <si>
    <t>Fondi svalutazione Crediti che costituiscono immobilizzazioni per trasferimenti correnti condizionati concessi ad Altre Amministrazioni Locali</t>
  </si>
  <si>
    <t>Fondi svalutazione Crediti che costituiscono immobilizzazioni per trasferimenti correnti condizionati concessi a Enti di Previdenza e Assistenza</t>
  </si>
  <si>
    <t>Fondi svalutazione Crediti che costituiscono immobilizzazioni per trasferimenti correnti condizionati concessi a unità locali di amministrazioni pubbliche</t>
  </si>
  <si>
    <t>Fondi svalutazione Crediti che costituiscono immobilizzazioni per trasferimenti correnti condizionati concessi all'Unione Europea</t>
  </si>
  <si>
    <t>Fondi svalutazione Crediti che costituiscono immobilizzazioni per trasferimenti correnti condizionati concessi a Organismi internazionali e Stati Esteri</t>
  </si>
  <si>
    <t>Fondi svalutazione Crediti che costituiscono immobilizzazioni per trasferimenti correnti condizionati concessi a Famiglie</t>
  </si>
  <si>
    <t>Fondi svalutazione Crediti che costituiscono immobilizzazioni per trasferimenti correnti condizionati concessi a Istituzioni Sociali e Private</t>
  </si>
  <si>
    <t>Fondi svalutazione Crediti che costituiscono immobilizzazioni per trasferimenti correnti condizionati concessi a imprese controllate</t>
  </si>
  <si>
    <t>Fondi svalutazione Crediti che costituiscono immobilizzazioni per trasferimenti correnti condizionati concessi a imprese collegate</t>
  </si>
  <si>
    <t>Fondi svalutazione Crediti che costituiscono immobilizzazioni per trasferimenti correnti condizionati concessi ad altre imprese</t>
  </si>
  <si>
    <t xml:space="preserve">Fondi svalutazione Crediti che costituiscono immobilizzazioni per trasferimenti condizionati concessi per rimborso prestiti </t>
  </si>
  <si>
    <t>Fondi svalutazione Crediti che costituiscono immobilizzazioni per trasferimenti condizionati concessi per rimborso prestiti ad amministrazioni centrali - Ministeri, Organi costituzionali e di rilievo costituzionale, Presidenza del Consiglio dei Ministri e Agenzie Fiscali</t>
  </si>
  <si>
    <t>Fondi svalutazione Crediti che costituiscono immobilizzazioni per trasferimenti condizionati concessi per rimborso prestiti ad altre amministrazioni centrali</t>
  </si>
  <si>
    <t>Fondi svalutazione Crediti che costituiscono immobilizzazioni per trasferimenti condizionati concessi per rimborso prestiti a Regioni e Province autonome</t>
  </si>
  <si>
    <t>Fondi svalutazione Crediti che costituiscono immobilizzazioni per trasferimenti condizionati concessi per rimborso prestiti a Province, Città metropolitane, Comuni, Unioni di comuni, Consorzi tra Enti Locali</t>
  </si>
  <si>
    <t>Fondi svalutazione Crediti che costituiscono immobilizzazioni per trasferimenti condizionati concessi per rimborso prestiti a Enti produttori di servizi sanitari</t>
  </si>
  <si>
    <t>Fondi svalutazione Crediti che costituiscono immobilizzazioni per trasferimenti condizionati concessi per rimborso prestiti ad Altre Amministrazioni Locali</t>
  </si>
  <si>
    <t>Fondi svalutazione Crediti che costituiscono immobilizzazioni per trasferimenti condizionati concessi per rimborso prestiti a Enti di Previdenza e Assistenza</t>
  </si>
  <si>
    <t>Fondi svalutazione Crediti che costituiscono immobilizzazioni per trasferimenti condizionati concessi per rimborso prestiti a unità locali di amministrazioni pubbliche</t>
  </si>
  <si>
    <t>Fondi svalutazione Crediti che costituiscono immobilizzazioni per trasferimenti condizionati concessi per rimborso prestiti all'Unione Europea</t>
  </si>
  <si>
    <t>Fondi svalutazione Crediti che costituiscono immobilizzazioni per trasferimenti condizionati concessi per rimborso prestiti a Organismi internazionali e Stati Esteri</t>
  </si>
  <si>
    <t>Fondi svalutazione Crediti che costituiscono immobilizzazioni per trasferimenti condizionati concessi per rimborso prestiti a Famiglie</t>
  </si>
  <si>
    <t>Fondi svalutazione Crediti che costituiscono immobilizzazioni per trasferimenti condizionati concessi per rimborso prestiti a Istituzioni Sociali e Private</t>
  </si>
  <si>
    <t>Fondi svalutazione Crediti che costituiscono immobilizzazioni per trasferimenti condizionati concessi per rimborso prestiti a imprese controllate</t>
  </si>
  <si>
    <t>Fondi svalutazione Crediti che costituiscono immobilizzazioni per trasferimenti condizionati concessi per rimborso prestiti a imprese collegate</t>
  </si>
  <si>
    <t>Fondi svalutazione Crediti che costituiscono immobilizzazioni per trasferimenti condizionati concessi per rimborso prestiti ad altre imprese</t>
  </si>
  <si>
    <t xml:space="preserve">Fondi svalutazione Crediti che costituiscono immobilizzazioni per trasferimenti condizionati concessi per apporti di capitale </t>
  </si>
  <si>
    <t>Fondi svalutazione Crediti che costituiscono immobilizzazioni per trasferimenti condizionati concessi per apporti di capitale ad amministrazioni centrali - Ministeri, Organi costituzionali e di rilievo costituzionale, Presidenza del Consiglio dei Ministri e Agenzie Fiscali</t>
  </si>
  <si>
    <t>Fondi svalutazione Crediti che costituiscono immobilizzazioni per trasferimenti condizionati concessi per apporti di capitale ad altre amministrazioni centrali</t>
  </si>
  <si>
    <t>Fondi svalutazione Crediti che costituiscono immobilizzazioni per trasferimenti condizionati concessi per apporti di capitale a Regioni e Province autonome</t>
  </si>
  <si>
    <t>Fondi svalutazione Crediti che costituiscono immobilizzazioni per trasferimenti condizionati concessi per apporti di capitale a Province, Città metropolitane, Comuni, Unioni di comuni, Consorzi tra Enti Locali</t>
  </si>
  <si>
    <t>Fondi svalutazione Crediti che costituiscono immobilizzazioni per trasferimenti condizionati concessi per apporti di capitale a Enti produttori di servizi sanitari</t>
  </si>
  <si>
    <t>Fondi svalutazione Crediti che costituiscono immobilizzazioni per trasferimenti condizionati concessi per apporti di capitale ad Altre Amministrazioni Locali</t>
  </si>
  <si>
    <t>Fondi svalutazione Crediti che costituiscono immobilizzazioni per trasferimenti condizionati concessi per apporti di capitale a Enti di Previdenza e Assistenza</t>
  </si>
  <si>
    <t>Fondi svalutazione Crediti che costituiscono immobilizzazioni per trasferimenti condizionati concessi per apporti di capitale a unità locali di amministrazioni pubbliche</t>
  </si>
  <si>
    <t>Fondi svalutazione Crediti che costituiscono immobilizzazioni per trasferimenti condizionati concessi per apporti di capitale all'Unione Europea</t>
  </si>
  <si>
    <t>Fondi svalutazione Crediti che costituiscono immobilizzazioni per trasferimenti condizionati concessi per apporti di capitale a Organismi internazionali e Stati Esteri</t>
  </si>
  <si>
    <t>Fondi svalutazione Crediti che costituiscono immobilizzazioni per trasferimenti condizionati concessi per apporti di capitale a Famiglie</t>
  </si>
  <si>
    <t>Fondi svalutazione Crediti che costituiscono immobilizzazioni per trasferimenti condizionati concessi per apporti di capitale a Istituzioni Sociali e Private</t>
  </si>
  <si>
    <t>Fondi svalutazione Crediti che costituiscono immobilizzazioni per trasferimenti condizionati concessi per apporti di capitale a imprese controllate</t>
  </si>
  <si>
    <t>Fondi svalutazione Crediti che costituiscono immobilizzazioni per trasferimenti condizionati concessi per apporti di capitale a imprese collegate</t>
  </si>
  <si>
    <t>Fondi svalutazione Crediti che costituiscono immobilizzazioni per trasferimenti condizionati concessi per apporti di capitale ad altre imprese</t>
  </si>
  <si>
    <t xml:space="preserve">Fondi svalutazione Crediti che costituiscono immobilizzazioni per trasferimenti condizionati concessi per ripiano disavanzi </t>
  </si>
  <si>
    <t>Fondi svalutazione Crediti che costituiscono immobilizzazioni per trasferimenti condizionati concessi per ripiano disavanzi ad amministrazioni centrali - Ministeri, Organi costituzionali e di rilievo costituzionale, Presidenza del Consiglio dei Ministri e Agenzie Fiscali</t>
  </si>
  <si>
    <t>Fondi svalutazione Crediti che costituiscono immobilizzazioni per trasferimenti condizionati concessi per ripiano disavanzi ad altre amministrazioni centrali</t>
  </si>
  <si>
    <t>Fondi svalutazione Crediti che costituiscono immobilizzazioni per trasferimenti condizionati concessi per ripiano disavanzi a Regioni e Province autonome</t>
  </si>
  <si>
    <t>Fondi svalutazione Crediti che costituiscono immobilizzazioni per trasferimenti condizionati concessi per ripiano disavanzi a Province, Città metropolitane, Comuni, Unioni di comuni, Consorzi tra Enti Locali</t>
  </si>
  <si>
    <t>Fondi svalutazione Crediti che costituiscono immobilizzazioni per trasferimenti condizionati concessi per ripiano disavanzi a Enti produttori di servizi sanitari</t>
  </si>
  <si>
    <t>Fondi svalutazione Crediti che costituiscono immobilizzazioni per trasferimenti condizionati concessi per ripiano disavanzi a Altre Amministrazioni Locali</t>
  </si>
  <si>
    <t>Fondi svalutazione Crediti che costituiscono immobilizzazioni per trasferimenti condizionati concessi per ripiano disavanzi a Enti di Previdenza e Assistenza</t>
  </si>
  <si>
    <t>Fondi svalutazione Crediti che costituiscono immobilizzazioni per trasferimenti condizionati concessi per ripiano disavanzi a unità locali di amministrazioni pubbliche</t>
  </si>
  <si>
    <t>Fondi svalutazione Crediti che costituiscono immobilizzazioni per trasferimenti condizionati concessi per ripiano disavanzi all'Unione Europea</t>
  </si>
  <si>
    <t>Fondi svalutazione Crediti che costituiscono immobilizzazioni per trasferimenti condizionati concessi per ripiano disavanzi a Organismi internazionali e Stati Esteri</t>
  </si>
  <si>
    <t>Fondi svalutazione Crediti che costituiscono immobilizzazioni per trasferimenti condizionati concessi per ripiano disavanzi a Famiglie</t>
  </si>
  <si>
    <t>Fondi svalutazione Crediti che costituiscono immobilizzazioni per trasferimenti condizionati concessi per ripiano disavanzi a Istituzioni Sociali e Private</t>
  </si>
  <si>
    <t>Fondi svalutazione Crediti che costituiscono immobilizzazioni per trasferimenti condizionati concessi per ripiano disavanzi a imprese controllate</t>
  </si>
  <si>
    <t>Fondi svalutazione Crediti che costituiscono immobilizzazioni per trasferimenti condizionati concessi per ripiano disavanzi a imprese collegate</t>
  </si>
  <si>
    <t>Fondi svalutazione Crediti che costituiscono immobilizzazioni per trasferimenti condizionati concessi per ripiano disavanzi a altre imprese</t>
  </si>
  <si>
    <t xml:space="preserve">Fondi svalutazione Crediti che costituiscono immobilizzazioni per trasferimenti condizionati concessi in c/investimenti </t>
  </si>
  <si>
    <t>Fondi svalutazione Crediti che costituiscono immobilizzazioni per trasferimenti condizionati concessi in c/investimenti ad amministrazioni centrali - Ministeri, Organi costituzionali e di rilievo costituzionale, Presidenza del Consiglio dei Ministri e Agenzie Fiscali</t>
  </si>
  <si>
    <t>Fondi svalutazione Crediti che costituiscono immobilizzazioni per trasferimenti condizionati concessi in c/investimenti ad altre amministrazioni centrali</t>
  </si>
  <si>
    <t>Fondi svalutazione Crediti che costituiscono immobilizzazioni per trasferimenti condizionati concessi in c/investimenti a Regioni e Province autonome</t>
  </si>
  <si>
    <t>Fondi svalutazione Crediti che costituiscono immobilizzazioni per trasferimenti condizionati concessi in c/investimenti a Province, Città metropolitane, Comuni, Unioni di comuni, Consorzi tra Enti Locali</t>
  </si>
  <si>
    <t>Fondi svalutazione Crediti che costituiscono immobilizzazioni per trasferimenti condizionati concessi in c/investimenti a Enti produttori di servizi sanitari</t>
  </si>
  <si>
    <t>Fondi svalutazione Crediti che costituiscono immobilizzazioni per trasferimenti condizionati concessi in c/investimenti ad Altre Amministrazioni Locali</t>
  </si>
  <si>
    <t>Fondi svalutazione Crediti che costituiscono immobilizzazioni per trasferimenti condizionati concessi in c/investimenti a Enti di Previdenza e Assistenza</t>
  </si>
  <si>
    <t>Fondi svalutazione Crediti che costituiscono immobilizzazioni per trasferimenti condizionati concessi in c/investimenti a unità locali di amministrazioni pubbliche</t>
  </si>
  <si>
    <t>Fondi svalutazione Crediti che costituiscono immobilizzazioni per trasferimenti condizionati concessi in c/investimenti all'Unione Europea</t>
  </si>
  <si>
    <t>Fondi svalutazione Crediti che costituiscono immobilizzazioni per trasferimenti condizionati concessi in c/investimenti a Organismi internazionali e Stati Esteri</t>
  </si>
  <si>
    <t>Fondi svalutazione Crediti che costituiscono immobilizzazioni per trasferimenti condizionati concessi in c/investimenti a Famiglie</t>
  </si>
  <si>
    <t>Fondi svalutazione Crediti che costituiscono immobilizzazioni per trasferimenti condizionati concessi in c/investimenti a Istituzioni Sociali e Private</t>
  </si>
  <si>
    <t>Fondi svalutazione Crediti che costituiscono immobilizzazioni per trasferimenti condizionati concessi in c/investimenti a imprese controllate</t>
  </si>
  <si>
    <t>Fondi svalutazione Crediti che costituiscono immobilizzazioni per trasferimenti condizionati concessi in c/investimenti a imprese collegate</t>
  </si>
  <si>
    <t>Fondi svalutazione Crediti che costituiscono immobilizzazioni per trasferimenti condizionati concessi in c/investimenti ad altre imprese</t>
  </si>
  <si>
    <t>Fondi svalutazione Crediti da cessione di beni che costituiscono immobilizzazioni</t>
  </si>
  <si>
    <t>Fondi svalutazione Crediti da prestazione di servizi che costituiscono immobilizzazioni</t>
  </si>
  <si>
    <t>Fondi svalutazione Crediti da fitti di terreni e di altri beni non prodotti che costituiscono immobilizzazioni</t>
  </si>
  <si>
    <t>Fondi svalutazione Crediti da locazioni attive di fabbricati che costituiscono immobilizzazioni</t>
  </si>
  <si>
    <t>Fondi svalutazione Crediti da altri fitti, noleggi e locazioni attive che costituiscono immobilizzazioni</t>
  </si>
  <si>
    <t>Fondi svalutazione Crediti da diritti reali di godimento e servitù onerose che costituiscono immobilizzazioni</t>
  </si>
  <si>
    <t>Fondi svalutazione Crediti da occupazione spazi e aree pubbliche che costituiscono immobilizzazioni</t>
  </si>
  <si>
    <t>Fondi svalutazione Crediti da concessioni che costituiscono immobilizzazioni</t>
  </si>
  <si>
    <t>Fondi svalutazione Altri crediti derivanti dalla gestione di beni che costituiscono immobilizzazioni</t>
  </si>
  <si>
    <t xml:space="preserve">Fondi svalutazione Crediti che costituiscono immobilizzazioni per contributi sociali da ricevere a carico del datore di lavoro e dei lavoratori </t>
  </si>
  <si>
    <t>Fondi svalutazione Crediti che costituiscono immobilizzazioni per contributi sociali da ricevere a carico delle persone non occupate</t>
  </si>
  <si>
    <t>Fondi svalutazione Crediti per finanziamenti concessi a lungo termine (quota capitale)</t>
  </si>
  <si>
    <t>Fondi svalutazione Crediti per finanziamenti a lungo termine concessi a Ministeri, Organi costituzionali e di rilievo costituzionale, Presidenza del Consiglio dei Ministri e Agenzie Fiscali</t>
  </si>
  <si>
    <t>Fondi svalutazione Crediti per finanziamenti a lungo termine concessi Altre Amministrazioni centrali</t>
  </si>
  <si>
    <t>Fondi svalutazione Crediti per finanziamenti a lungo termine concessi a Regioni e Province autonome</t>
  </si>
  <si>
    <t>Fondi svalutazione Crediti per finanziamenti a lungo termine concessi Province, Città metropolitane, Comuni, Unioni di comuni, Consorzi tra Enti Locali</t>
  </si>
  <si>
    <t>Fondi svalutazione Crediti per finanziamenti a lungo termine concessi Enti produttori di servizi sanitari</t>
  </si>
  <si>
    <t>Fondi svalutazione Crediti per finanziamenti a lungo termine concessi ad Altre Amministrazioni Locali</t>
  </si>
  <si>
    <t>Fondi svalutazione Crediti per finanziamenti a lungo termine concessi a Enti di Previdenza e Assistenza</t>
  </si>
  <si>
    <t>Fondi svalutazione Crediti per finanziamenti a lungo termine concessi ad unità locali appartenenti alla medesima Amministrazione</t>
  </si>
  <si>
    <t>Fondi svalutazione Crediti per finanziamenti a lungo termine concessi all'Unione Europea</t>
  </si>
  <si>
    <t>Fondi svalutazione Crediti per finanziamenti a lungo termine concessi a Organismi internazionali e Stati Esteri</t>
  </si>
  <si>
    <t>Fondi svalutazione Crediti per finanziamenti a lungo termine concessi Famiglie</t>
  </si>
  <si>
    <t>Fondi svalutazione Crediti per finanziamenti a lungo termine concessi Istituzioni Sociali Private</t>
  </si>
  <si>
    <t>Fondi svalutazione Crediti per finanziamenti a lungo termine concessi a imprese controllate</t>
  </si>
  <si>
    <t>Fondi svalutazione Crediti per finanziamenti a lungo termine concessi a imprese collegate</t>
  </si>
  <si>
    <t>Fondi svalutazione Crediti per finanziamenti a lungo termine concessi da altre imprese</t>
  </si>
  <si>
    <t>Fondi svalutazione Crediti che costituiscono immobilizzazioni finanziarie per operazioni per conto terzi</t>
  </si>
  <si>
    <t>Fondi svalutazione Crediti che costituiscono immobilizzazioni finanziarie per operazioni per conto terzi da Amministrazioni Centrali</t>
  </si>
  <si>
    <t>Fondi svalutazione Crediti che costituiscono immobilizzazioni finanziarie per operazioni per conto terzi da Amministrazioni Locali</t>
  </si>
  <si>
    <t>Fondi svalutazione Crediti che costituiscono immobilizzazioni finanziarie per operazioni per conto terzi da Enti di Previdenza e Assistenza</t>
  </si>
  <si>
    <t>Fondi svalutazione Crediti che costituiscono immobilizzazioni finanziarie per operazioni per conto terzi da unità locali della medesima Amministrazione</t>
  </si>
  <si>
    <t>Fondi svalutazione Crediti che costituiscono immobilizzazioni finanziarie per operazioni per conto terzi da Unione Europea</t>
  </si>
  <si>
    <t>Fondi svalutazione Crediti che costituiscono immobilizzazioni finanziarie per operazioni per conto terzi da Organismi internazionali e Stati Esteri</t>
  </si>
  <si>
    <t>Fondi svalutazione Crediti che costituiscono immobilizzazioni finanziarie per operazioni per conto terzi da Famiglie</t>
  </si>
  <si>
    <t>Fondi svalutazione Crediti che costituiscono immobilizzazioni finanziarie per operazioni per conto terzi da Istituzioni Sociali Private</t>
  </si>
  <si>
    <t>Fondi svalutazione Crediti che costituiscono immobilizzazioni finanziarie per operazioni per conto terzi da imprese controllate</t>
  </si>
  <si>
    <t>Fondi svalutazione Crediti che costituiscono immobilizzazioni finanziarie per operazioni per conto terzi da imprese collegate</t>
  </si>
  <si>
    <t>Fondi svalutazione Crediti che costituiscono immobilizzazioni finanziarie per operazioni per conto terzi da altre imprese</t>
  </si>
  <si>
    <t>Fondi ammortamento Software applicativo acquisito con leasing finanziario</t>
  </si>
  <si>
    <t>Fondi ammortamento Altri brevetti industriali e diritti di utilizzazione di opere di ingegno acquisiti con leasing finanziario</t>
  </si>
  <si>
    <t>Fondi ammortamento Software applicativo in concessione a terzi</t>
  </si>
  <si>
    <t>Fondi ammortamento Altri brevetti industriali e diritti di utilizzazione di opere di ingegno in concessione a terzi</t>
  </si>
  <si>
    <t>Fondi ammortamento Software applicativo autoprodotto</t>
  </si>
  <si>
    <t>Fondi ammortamento Software applicativo acquisito da terzi a titolo definitivo</t>
  </si>
  <si>
    <t>SP-PASS-G</t>
  </si>
  <si>
    <t>Debiti per titoli di Stato a breve termine (quota capitale)</t>
  </si>
  <si>
    <t>Debiti per titoli di Stato a breve termine (quota interessi)</t>
  </si>
  <si>
    <t>Debiti per altri titoli di debito a breve termine (quota capitale)</t>
  </si>
  <si>
    <t>Debiti per altri titoli di debito a breve termine (quota interessi)</t>
  </si>
  <si>
    <t>Debiti verso banche per finanziamenti a breve termine</t>
  </si>
  <si>
    <t>Debiti verso banche per leasing finanziario a breve termine</t>
  </si>
  <si>
    <t xml:space="preserve">Altri debiti a breve termine verso banche </t>
  </si>
  <si>
    <t xml:space="preserve">Anticipazione di Tesoreria a breve termine </t>
  </si>
  <si>
    <t>Altri debiti a breve termine verso la Tesoreria dello Stato</t>
  </si>
  <si>
    <t>Debiti correnti per trasferimenti correnti concessi e non erogati ad amministrazioni pubblliche</t>
  </si>
  <si>
    <t>Debiti correnti per trasferimenti correnti concessi e non erogati ad amministrazioni centrali - Ministeri, Organi costituzionali e di rilievo costituzionale, Presidenza del Consiglio dei Ministri e Agenzie Fiscali</t>
  </si>
  <si>
    <t>Debiti correnti per trasferimenti correnti concessi e non erogati ad altre amministrazioni centrali</t>
  </si>
  <si>
    <t>Debiti correnti per trasferimenti correnti concessi e non erogati a Regioni e Province autonome</t>
  </si>
  <si>
    <t>Debiti correnti per trasferimenti correnti concessi e non erogati a Province, Città metropolitane, Comuni, Unioni di comuni, Consorzi tra Enti Locali</t>
  </si>
  <si>
    <t>Debiti correnti per trasferimenti correnti concessi e non erogati a Enti produttori di servizi sanitari</t>
  </si>
  <si>
    <t>Debiti correnti per trasferimenti correnti concessi e non erogati ad Altre Amministrazioni Locali</t>
  </si>
  <si>
    <t>Debiti correnti per trasferimenti correnti concessi e non erogati a Enti di Previdenza e Assistenza</t>
  </si>
  <si>
    <t>Debiti correnti per trasferimenti correnti concessi e non erogati a unità locali di amministrazioni pubbliche</t>
  </si>
  <si>
    <t>Debiti correnti per trasferimenti per rimborso prestiti concessi e non erogati ad amministrazioni pubblliche</t>
  </si>
  <si>
    <t>Debiti correnti per trasferimenti per rimborso prestiti concessi e non erogati ad amministrazioni centrali - Ministeri, Organi costituzionali e di rilievo costituzionale, Presidenza del Consiglio dei Ministri e Agenzie Fiscali</t>
  </si>
  <si>
    <t>Debiti correnti per trasferimenti per rimborso prestiti concessi e non erogati ad altre amministrazioni centrali</t>
  </si>
  <si>
    <t>Debiti correnti per trasferimenti per rimborso prestiti concessi e non erogati a Regioni e Province autonome</t>
  </si>
  <si>
    <t>Debiti correnti per trasferimenti per rimborso prestiti concessi e non erogati a Province, Città metropolitane, Comuni, Unioni di comuni, Consorzi tra Enti Locali</t>
  </si>
  <si>
    <t>Debiti correnti per trasferimenti per rimborso prestiti concessi e non erogati a Enti produttori di servizi sanitari</t>
  </si>
  <si>
    <t>Debiti correnti per trasferimenti per rimborso prestiti concessi e non erogati ad altre Amministrazioni Locali</t>
  </si>
  <si>
    <t>Debiti correnti per trasferimenti per rimborso prestiti concessi e non erogati a Enti di Previdenza e Assistenza</t>
  </si>
  <si>
    <t>Debiti correnti per trasferimenti per rimborso prestiti concessi e non erogati a unità locali di amministrazioni pubbliche</t>
  </si>
  <si>
    <t>Debiti correnti per trasferimenti per escussione garanzie concessi e non erogati ad amministrazioni pubbliche</t>
  </si>
  <si>
    <t>Debiti correnti per trasferimenti per escussione garanzie concessi e non erogati ad amministrazioni centrali - Ministeri, Organi costituzionali e di rilievo costituzionale, Presidenza del Consiglio dei Ministri e Agenzie Fiscali</t>
  </si>
  <si>
    <t>Debiti correnti per trasferimenti per escussione garanzie concessi e non erogati ad altre amministrazioni centrali</t>
  </si>
  <si>
    <t>Debiti correnti per trasferimenti per escussione garanzie concessi e non erogati a Regioni e Province autonome</t>
  </si>
  <si>
    <t>Debiti correnti per trasferimenti per escussione garanzie concessi e non erogati a Province, Città metropolitane, Comuni, Unioni di comuni, Consorzi tra Enti Locali</t>
  </si>
  <si>
    <t>Debiti correnti per trasferimenti per escussione garanzie concessi e non erogati a Enti produttori di servizi sanitari</t>
  </si>
  <si>
    <t>Debiti correnti per trasferimenti per escussione garanzie concessi e non erogati ad altre Amministrazioni Locali</t>
  </si>
  <si>
    <t>Debiti correnti per trasferimenti per escussione garanzie concessi e non erogati a Enti di Previdenza e Assistenza</t>
  </si>
  <si>
    <t>Debiti correnti per trasferimenti per escussione garanzie concessi e non erogati a unità locali di amministrazioni pubbliche</t>
  </si>
  <si>
    <t>Debiti correnti per trasferimenti per apporti di capitale concessi e non erogati ad altre amministrazioni pubbliche</t>
  </si>
  <si>
    <t>Debiti correnti per trasferimenti per apporti di capitale concessi e non erogati ad amministrazioni centrali - Ministeri, Organi costituzionali e di rilievo costituzionale, Presidenza del Consiglio dei Ministri e Agenzie Fiscali</t>
  </si>
  <si>
    <t>Debiti correnti per trasferimenti per apporti di capitale concessi e non erogati ad altre amministrazioni centrali</t>
  </si>
  <si>
    <t>Debiti correnti per trasferimenti per apporti di capitale concessi e non erogati a Regioni e Province autonome</t>
  </si>
  <si>
    <t>Debiti correnti per trasferimenti per apporti di capitale concessi e non erogati a Province, Città metropolitane, Comuni, Unioni di comuni, Consorzi tra Enti Locali</t>
  </si>
  <si>
    <t>Debiti correnti per trasferimenti per apporti di capitale concessi e non erogati a Enti produttori di servizi sanitari</t>
  </si>
  <si>
    <t>Debiti correnti per trasferimenti per apporti di capitale concessi e non erogati ad altre Amministrazioni Locali</t>
  </si>
  <si>
    <t>Debiti correnti per trasferimenti per apporti di capitale concessi e non erogati a Enti di Previdenza e Assistenza</t>
  </si>
  <si>
    <t>Debiti correnti per trasferimenti per apporti di capitale concessi e non erogati a unità locali di amministrazioni pubbliche</t>
  </si>
  <si>
    <t>Debiti correnti per trasferimenti per ripiano disavanzi concessi e non erogati ad amministrazioni pubbliche</t>
  </si>
  <si>
    <t>Debiti correnti per trasferimenti per ripiano disavanzi concessi e non erogati ad amministrazioni centrali - Ministeri, Organi costituzionali e di rilievo costituzionale, Presidenza del Consiglio dei Ministri e Agenzie Fiscali</t>
  </si>
  <si>
    <t>Debiti correnti per trasferimenti per ripiano disavanzi concessi e non erogati ad altre amministrazioni centrali</t>
  </si>
  <si>
    <t>Debiti correnti per trasferimenti per ripiano disavanzi concessi e non erogati a Regioni e Province autonome</t>
  </si>
  <si>
    <t>Debiti correnti per trasferimenti per ripiano disavanzi concessi e non erogati a Province, Città metropolitane, Comuni, Unioni di comuni, Consorzi tra Enti Locali</t>
  </si>
  <si>
    <t>Debiti correnti per trasferimenti per ripiano disavanzi concessi e non erogati a Enti produttori di servizi sanitari</t>
  </si>
  <si>
    <t>Debiti correnti per trasferimenti per ripiano disavanzi concessi e non erogati ad altre Amministrazioni Locali</t>
  </si>
  <si>
    <t>Debiti correnti per trasferimenti per ripiano disavanzi concessi e non erogati a Enti di Previdenza e Assistenza</t>
  </si>
  <si>
    <t>Debiti correnti per trasferimenti per ripiano disavanzi concessi e non erogati a unità locali di amministrazioni pubbliche</t>
  </si>
  <si>
    <t>Debiti correnti per trasferimenti in c/investimenti concessi e non erogati ad amministrazioni pubbliche</t>
  </si>
  <si>
    <t>Debiti correnti per trasferimenti in c/investimenti concessi e non erogati ad amministrazioni centrali - Ministeri, Organi costituzionali e di rilievo costituzionale, Presidenza del Consiglio dei Ministri e Agenzie Fiscali</t>
  </si>
  <si>
    <t>Debiti correnti per trasferimenti in c/investimenti concessi e non erogati ad altre amministrazioni centrali</t>
  </si>
  <si>
    <t>Debiti correnti per trasferimenti in c/investimenti concessi e non erogati a Regioni e Province autonome</t>
  </si>
  <si>
    <t>Debiti correnti per trasferimenti in c/investimenti concessi e non erogati a Province, Città metropolitane, Comuni, Unioni di comuni, Consorzi tra Enti Locali</t>
  </si>
  <si>
    <t>Debiti correnti per trasferimenti in c/investimenti concessi e non erogati a Enti produttori di servizi sanitari</t>
  </si>
  <si>
    <t>Debiti correnti per trasferimenti in c/investimenti concessi e non erogati ad altre Amministrazioni Locali</t>
  </si>
  <si>
    <t>Debiti correnti per trasferimenti in c/investimenti concessi e non erogati a Enti di Previdenza e Assistenza</t>
  </si>
  <si>
    <t>Debiti correnti per trasferimenti in c/investimenti concessi e non erogati a unità locali di amministrazioni pubbliche</t>
  </si>
  <si>
    <t>Debiti correnti per trasferimenti correnti condizionati ricevuti da amministrazioni pubblliche</t>
  </si>
  <si>
    <t>Debiti correnti per trasferimenti correnti condizionati ricevuti da amministrazioni centrali - Ministeri, Organi costituzionali e di rilievo costituzionale, Presidenza del Consiglio dei Ministri e Agenzie Fiscali</t>
  </si>
  <si>
    <t>Debiti correnti per trasferimenti correnti condizionati ricevuti da altre amministrazioni centrali</t>
  </si>
  <si>
    <t>Debiti correnti per trasferimenti correnti condizionati ricevuti da Regioni e Province autonome</t>
  </si>
  <si>
    <t>Debiti correnti per trasferimenti correnti condizionati ricevuti da Province, Città metropolitane, Comuni, Unioni di comuni, Consorzi tra Enti Locali</t>
  </si>
  <si>
    <t>Debiti correnti per trasferimenti correnti condizionati ricevuti da Enti produttori di servizi sanitari</t>
  </si>
  <si>
    <t>Debiti correnti per trasferimenti correnti condizionati ricevuti da Altre Amministrazioni Locali</t>
  </si>
  <si>
    <t>Debiti correnti per trasferimenti correnti condizionati ricevuti da Enti di Previdenza e Assistenza</t>
  </si>
  <si>
    <t>Debiti correnti per trasferimenti correnti condizionati ricevuti da unità locali di amministrazioni pubbliche</t>
  </si>
  <si>
    <t>Debiti correnti per trasferimenti per rimborso prestiti condizionati ricevuti da amministrazioni pubblliche</t>
  </si>
  <si>
    <t>Debiti correnti per trasferimenti per rimborso prestiti condizionati ricevuti da amministrazioni centrali - Ministeri, Organi costituzionali e di rilievo costituzionale, Presidenza del Consiglio dei Ministri e Agenzie Fiscali</t>
  </si>
  <si>
    <t>Debiti correnti per trasferimenti per rimborso prestiti condizionati ricevuti da altre amministrazioni centrali</t>
  </si>
  <si>
    <t>Debiti correnti per trasferimenti per rimborso prestiti condizionati ricevuti da Regioni e Province autonome</t>
  </si>
  <si>
    <t>Debiti correnti per trasferimenti per rimborso prestiti condizionati ricevuti da Province, Città metropolitane, Comuni, Unioni di comuni, Consorzi tra Enti Locali</t>
  </si>
  <si>
    <t>Debiti correnti per trasferimenti per rimborso prestiti condizionati ricevuti da Enti produttori di servizi sanitari</t>
  </si>
  <si>
    <t>Debiti correnti per trasferimenti per rimborso prestiti condizionati ricevuti da altre Amministrazioni Locali</t>
  </si>
  <si>
    <t>Debiti correnti per trasferimenti per rimborso prestiti condizionati ricevuti da Enti di Previdenza e Assistenza</t>
  </si>
  <si>
    <t>Debiti correnti per trasferimenti per rimborso prestiti condizionati ricevuti da unità locali di amministrazioni pubbliche</t>
  </si>
  <si>
    <t>Debiti correnti per trasferimenti per escussione garanzie condizionati ricevuti da amministrazioni pubbliche</t>
  </si>
  <si>
    <t>Debiti correnti per trasferimenti per escussione garanzie condizionati ricevuti da amministrazioni centrali - Ministeri, Organi costituzionali e di rilievo costituzionale, Presidenza del Consiglio dei Ministri e Agenzie Fiscali</t>
  </si>
  <si>
    <t>Debiti correnti per trasferimenti per escussione garanzie condizionati ricevuti da altre amministrazioni centrali</t>
  </si>
  <si>
    <t>Debiti correnti per trasferimenti per escussione garanzie condizionati ricevuti da Regioni e Province autonome</t>
  </si>
  <si>
    <t>Debiti correnti per trasferimenti per escussione garanzie condizionati ricevuti da Province, Città metropolitane, Comuni, Unioni di comuni, Consorzi tra Enti Locali</t>
  </si>
  <si>
    <t>Debiti correnti per trasferimenti per escussione garanzie condizionati ricevuti da Enti produttori di servizi sanitari</t>
  </si>
  <si>
    <t>Debiti correnti per trasferimenti per escussione garanzie condizionati ricevuti da altre Amministrazioni Locali</t>
  </si>
  <si>
    <t>Debiti correnti per trasferimenti per escussione garanzie condizionati ricevuti da Enti di Previdenza e Assistenza</t>
  </si>
  <si>
    <t>Debiti correnti per trasferimenti per escussione garanzie condizionati ricevuti da unità locali di amministrazioni pubbliche</t>
  </si>
  <si>
    <t>Debiti correnti per trasferimenti per apporti di capitale condizionati ricevuti da altre amministrazioni pubbliche</t>
  </si>
  <si>
    <t>Debiti correnti per trasferimenti per apporti di capitale condizionati ricevuti da amministrazioni centrali - Ministeri, Organi costituzionali e di rilievo costituzionale, Presidenza del Consiglio dei Ministri e Agenzie Fiscali</t>
  </si>
  <si>
    <t>Debiti correnti per trasferimenti per apporti di capitale condizionati ricevuti da altre amministrazioni centrali</t>
  </si>
  <si>
    <t>Debiti correnti per trasferimenti per apporti di capitale condizionati ricevuti da Regioni e Province autonome</t>
  </si>
  <si>
    <t>Debiti correnti per trasferimenti per apporti di capitale condizionati ricevuti da Province, Città metropolitane, Comuni, Unioni di comuni, Consorzi tra Enti Locali</t>
  </si>
  <si>
    <t>Debiti correnti per trasferimenti per apporti di capitale condizionati ricevuti da Enti produttori di servizi sanitari</t>
  </si>
  <si>
    <t>Debiti correnti per trasferimenti per apporti di capitale condizionati ricevuti da altre Amministrazioni Locali</t>
  </si>
  <si>
    <t>Debiti correnti per trasferimenti per apporti di capitale condizionati ricevuti da Enti di Previdenza e Assistenza</t>
  </si>
  <si>
    <t>Debiti correnti per trasferimenti per apporti di capitale condizionati ricevuti da unità locali di amministrazioni pubbliche</t>
  </si>
  <si>
    <t>Debiti correnti per trasferimenti per ripiano disavanzi condizionati ricevuti da amministrazioni pubbliche</t>
  </si>
  <si>
    <t>Debiti correnti per trasferimenti per ripiano disavanzi condizionati ricevuti da amministrazioni centrali - Ministeri, Organi costituzionali e di rilievo costituzionale, Presidenza del Consiglio dei Ministri e Agenzie Fiscali</t>
  </si>
  <si>
    <t>Debiti correnti per trasferimenti per ripiano disavanzi condizionati ricevuti da altre amministrazioni centrali</t>
  </si>
  <si>
    <t>Debiti correnti per trasferimenti per ripiano disavanzi condizionati ricevuti da Regioni e Province autonome</t>
  </si>
  <si>
    <t>Debiti correnti per trasferimenti per ripiano disavanzi condizionati ricevuti da Province, Città metropolitane, Comuni, Unioni di comuni, Consorzi tra Enti Locali</t>
  </si>
  <si>
    <t>Debiti correnti per trasferimenti per ripiano disavanzi condizionati ricevuti da Enti produttori di servizi sanitari</t>
  </si>
  <si>
    <t>Debiti correnti per trasferimenti per ripiano disavanzi condizionati ricevuti da altre Amministrazioni Locali</t>
  </si>
  <si>
    <t>Debiti correnti per trasferimenti per ripiano disavanzi condizionati ricevuti da Enti di Previdenza e Assistenza</t>
  </si>
  <si>
    <t>Debiti correnti per trasferimenti per ripiano disavanzi condizionati ricevuti da unità locali di amministrazioni pubbliche</t>
  </si>
  <si>
    <t>Debiti correnti per trasferimenti in c/investimenti condizionati ricevuti da amministrazioni pubbliche</t>
  </si>
  <si>
    <t>Debiti correnti per trasferimenti in c/investimenti condizionati ricevuti da amministrazioni centrali - Ministeri, Organi costituzionali e di rilievo costituzionale, Presidenza del Consiglio dei Ministri e Agenzie Fiscali</t>
  </si>
  <si>
    <t>Debiti correnti per trasferimenti in c/investimenti condizionati ricevuti da altre amministrazioni centrali</t>
  </si>
  <si>
    <t>Debiti correnti per trasferimenti in c/investimenti condizionati ricevuti da Regioni e Province autonome</t>
  </si>
  <si>
    <t>Debiti correnti per trasferimenti in c/investimenti condizionati ricevuti da Province, Città metropolitane, Comuni, Unioni di comuni, Consorzi tra Enti Locali</t>
  </si>
  <si>
    <t>Debiti correnti per trasferimenti in c/investimenti condizionati ricevuti da Enti produttori di servizi sanitari</t>
  </si>
  <si>
    <t>Debiti correnti per trasferimenti in c/investimenti condizionati ricevuti da altre Amministrazioni Locali</t>
  </si>
  <si>
    <t>Debiti correnti per trasferimenti in c/investimenti condizionati ricevuti da Enti di Previdenza e Assistenza</t>
  </si>
  <si>
    <t>Debiti correnti per trasferimenti in c/investimenti condizionati ricevuti da unità locali di amministrazioni pubbliche</t>
  </si>
  <si>
    <t>Debiti per finanziamenti a breve termine verso amministrazioni pubbliche</t>
  </si>
  <si>
    <t>Debiti di finanziamento a breve termine verso Amministrazioni Centrali (quota capitale)</t>
  </si>
  <si>
    <t>Debiti di finanziamento a breve termine verso Amministrazioni Locali (quota capitale)</t>
  </si>
  <si>
    <t>Debiti di finanziamento a breve termine verso Enti di Previdenza e Assistenza (quota capitale)</t>
  </si>
  <si>
    <t>Debiti di finanziamento a breve termine verso unità locali appartenenti alla medesima Amministrazione (quota capitale)</t>
  </si>
  <si>
    <t>Debiti tributari correnti (in qualità di contribuente e/o sostituto di imposta)</t>
  </si>
  <si>
    <t>Debiti tributari correnti verso erario dello Stato</t>
  </si>
  <si>
    <t>Debiti tributari correnti verso regioni o enti locali</t>
  </si>
  <si>
    <t>Debiti correnti verso enti di previdenza e assistenza per contributi per prestazioni sociali (in qualità di contribuente e/o sostituto di imposta)</t>
  </si>
  <si>
    <t>Debiti correnti per imposte incassate per conto di altre Amministrazioni Pubbliche</t>
  </si>
  <si>
    <t>Debiti correnti per imposte incassate per conto di Amministrazioni Centrali</t>
  </si>
  <si>
    <t>Debiti correnti per imposte incassate per conto di Amministrazioni Locali</t>
  </si>
  <si>
    <t>Debiti correnti per altre operazioni per conto terzi verso Amministrazioni Pubbliche</t>
  </si>
  <si>
    <t>Debiti correnti per altre operazioni per conto terzi verso Amministrazioni Centrali</t>
  </si>
  <si>
    <t>Debiti correnti per altre operazioni per conto terzi verso Amministrazioni Locali</t>
  </si>
  <si>
    <t>Debiti correnti per altre operazioni per conto terzi verso Enti di Previdenza e Assistenza</t>
  </si>
  <si>
    <t>Debiti correnti per altre operazioni per conto terzi verso unità locali della medesima Amministrazione</t>
  </si>
  <si>
    <t>Debiti correnti per interessi passivi di mora verso Amministrazioni Pubbliche</t>
  </si>
  <si>
    <t>Debiti correnti per interessi passivi di mora verso Amministrazioni Centrali</t>
  </si>
  <si>
    <t>Debiti correnti per interessi passivi di mora verso Amministrazioni Locali</t>
  </si>
  <si>
    <t>Debiti correnti per interessi passivi di mora verso Enti di Previdenza e Assistenza</t>
  </si>
  <si>
    <t>Debiti correnti per interessi passivi di mora verso unità locali della medesima Amministrazione</t>
  </si>
  <si>
    <t>Debiti correnti per mobilità sanitaria passiva verso altre regioni</t>
  </si>
  <si>
    <t>Debiti correnti verso amministrazioni pubbliche per multe, ammende, sanzioni e oblazioni</t>
  </si>
  <si>
    <t>Debiti correnti per multe, ammende, sanzioni e oblazioni verso Amministrazioni Centrali</t>
  </si>
  <si>
    <t>Debiti correnti per multe, ammende, sanzioni e oblazioni verso Amministrazioni Locali</t>
  </si>
  <si>
    <t>Debiti correnti per multe, ammende, sanzioni e oblazioni verso Enti di Previdenza e Assistenza</t>
  </si>
  <si>
    <t>Debiti correnti per interessi passivi su finanziamenti verso Amministrazioni Pubbliche</t>
  </si>
  <si>
    <t>Debiti correnti per interessi passivi su finanziamenti a breve termine verso Amministrazioni Centrali</t>
  </si>
  <si>
    <t>Debiti correnti per interessi passivi su finanziamenti a breve termine verso Amministrazioni Locali</t>
  </si>
  <si>
    <t>Debiti correnti per interessi passivi su finanziamenti a breve termine verso Enti di Previdenza e Assistenza</t>
  </si>
  <si>
    <t>Debiti correnti per interessi passivi su finanziamenti a breve termine verso unità locali appartenenti alla medesima Amministrazione</t>
  </si>
  <si>
    <t xml:space="preserve">Debiti correnti per interessi passivi su finanziamenti a lungo termine verso Amministrazioni Centrali </t>
  </si>
  <si>
    <t xml:space="preserve">Debiti correnti per interessi passivi su finanziamenti a lungo termine verso Amministrazioni Locali </t>
  </si>
  <si>
    <t xml:space="preserve">Debiti correnti per interessi passivi su finanziamenti a lungo termine verso Enti di Previdenza e Assistenza </t>
  </si>
  <si>
    <t xml:space="preserve">Debiti correnti per interessi passivi su finanziamenti a lungo termine verso unità locali appartenenti alla medesima Amministrazione </t>
  </si>
  <si>
    <t>Altri debiti correnti verso Amministrazioni Pubbliche</t>
  </si>
  <si>
    <t>Altri debiti correnti verso Amministrazioni Centrali</t>
  </si>
  <si>
    <t>Altri debiti correnti verso Amministrazioni Locali</t>
  </si>
  <si>
    <t>Altri debiti correnti verso Enti di Previdenza e Assistenza</t>
  </si>
  <si>
    <t>Altri debiti correnti verso unità locali della medesima Amministrazione</t>
  </si>
  <si>
    <t>Debiti di finanziamento a breve termine verso altri finanziatori (quota capitale)</t>
  </si>
  <si>
    <t>Debiti di finanziamento a breve termine verso Unione Europea (quota capitale)</t>
  </si>
  <si>
    <t>Debiti di finanziamento a breve termine verso Organismi internazionali e Stati Esteri (quota capitale)</t>
  </si>
  <si>
    <t>Debiti di finanziamento a breve termine verso Famiglie (quota capitale)</t>
  </si>
  <si>
    <t>Debiti di finanziamento a breve termine verso Istituzioni Sociali Private (quota capitale)</t>
  </si>
  <si>
    <t>Debiti di finanziamento a breve termine verso imprese controllate (quota capitale)</t>
  </si>
  <si>
    <t>Debiti di finanziamento a breve termine verso imprese collegate (quota capitale)</t>
  </si>
  <si>
    <t>Debiti di finanziamento a breve termine verso altre imprese (quota capitale)</t>
  </si>
  <si>
    <t>Debiti correnti per interessi passivi su finanziamento verso altri finanziatori</t>
  </si>
  <si>
    <t>Debiti correnti per interessi passivi su finanziamenti a breve termine verso Unione Europea</t>
  </si>
  <si>
    <t>Debiti correnti per interessi passivi su finanziamenti a breve termine verso Organismi internazionali e Stati Esteri</t>
  </si>
  <si>
    <t>Debiti correnti per interessi passivi su finanziamenti a breve termine verso Famiglie</t>
  </si>
  <si>
    <t>Debiti correnti per interessi passivi su finanziamenti a breve termine verso Istituzioni Sociali Private</t>
  </si>
  <si>
    <t>Debiti correnti per interessi passivi su finanziamenti a breve termine verso società controllate non incluse fra le amministrazioni pubbliche</t>
  </si>
  <si>
    <t>Debiti correnti per interessi passivi su finanziamenti a breve termine verso società collegate non incluse fra le amministrazioni pubbliche</t>
  </si>
  <si>
    <t>Debiti correnti per interessi passivi su finanziamenti a breve termine verso altri organismi</t>
  </si>
  <si>
    <t xml:space="preserve">Debiti correnti per interessi passivi su finanziamenti ottenuti </t>
  </si>
  <si>
    <t>Debiti correnti per interessi passivi su finanziamenti a lungo termine verso Unione Europea</t>
  </si>
  <si>
    <t>Debiti correnti per interessi passivi su finanziamenti a lungo termine verso Organismi internazionali e Stati Esteri</t>
  </si>
  <si>
    <t>Debiti correnti per interessi passivi su finanziamenti a lungo termine verso Famiglie</t>
  </si>
  <si>
    <t>Debiti correnti per interessi passivi su finanziamenti a lungo termine verso Istituzioni Sociali Private</t>
  </si>
  <si>
    <t>Debiti correnti per interessi passivi su finanziamenti a lungo termine verso imprese controllate</t>
  </si>
  <si>
    <t>Debiti correnti per interessi passivi su finanziamenti a breve termine verso imprese collegate</t>
  </si>
  <si>
    <t>Debiti correnti per interessi passivi su finanziamenti a breve termine verso altre imprese</t>
  </si>
  <si>
    <t>Debiti correnti verso fornitori per acquisto di immobilizzazioni</t>
  </si>
  <si>
    <t xml:space="preserve">Debiti correnti verso fornitori per acquisto di materiali di consumo, materie prime </t>
  </si>
  <si>
    <t>Debiti correnti verso fornitori per acquisto di merci - beni per trasferimenti in natura</t>
  </si>
  <si>
    <t>Debiti correnti verso fornitori per acquisto di merci - altre merci</t>
  </si>
  <si>
    <t>Debiti correnti verso fornitori per prestazione di servizi</t>
  </si>
  <si>
    <t>Debiti correnti verso fornitori per prestazione di servizi per consumi intermedi</t>
  </si>
  <si>
    <t>Debiti correnti verso fornitori per prestazione di servizi per trasferimenti in natura</t>
  </si>
  <si>
    <t>Debiti correnti verso fornitori per fitti, noleggi e locazioni passive</t>
  </si>
  <si>
    <t>Debiti correnti verso fornitori per fitti passivi di terreni e di altri beni non prodotti </t>
  </si>
  <si>
    <t>Debiti correnti verso fornitori per locazioni passive di fabbricati  </t>
  </si>
  <si>
    <t>Debiti correnti verso fornitori per altri fitti, noleggi e locazioni passive</t>
  </si>
  <si>
    <t>Debiti correnti verso fornitori per canoni di leasing operativo</t>
  </si>
  <si>
    <t>Debiti correnti verso fornitori per canoni di leasing finanziario</t>
  </si>
  <si>
    <t>Altri debiti correnti verso fornitori per godimento di beni di terzi</t>
  </si>
  <si>
    <t>Debiti correnti verso fornitori per fatture da ricevere</t>
  </si>
  <si>
    <t>Debiti correnti per trasferimenti concessi e non erogati a soggetti diversi dalle amministrazioni pubbliche</t>
  </si>
  <si>
    <t>Debiti correnti per per trasferimenti correnti concessi e non erogati a soggetti diversi dalle amministrazioni pubbliche</t>
  </si>
  <si>
    <t>Debiti correnti per trasferimenti correnti concessi e non erogati a l'Unione Europea</t>
  </si>
  <si>
    <t>Debiti correnti per trasferimenti correnti concessi e non erogati a Organismi internazionali e Stati Esteri</t>
  </si>
  <si>
    <t>Debiti correnti per trasferimenti correnti concessi e non erogati a Famiglie</t>
  </si>
  <si>
    <t>Debiti correnti per trasferimenti correnti concessi e non erogati a Istituzioni Sociali e Private</t>
  </si>
  <si>
    <t>Debiti correnti per trasferimenti correnti concessi e non erogati a imprese controllate</t>
  </si>
  <si>
    <t>Debiti correnti per trasferimenti correnti concessi e non erogati a imprese collegate</t>
  </si>
  <si>
    <t>Debiti correnti per trasferimenti correnti concessi e non erogati a altre imprese</t>
  </si>
  <si>
    <t>Debiti correnti per trasferimenti per rimborso prestiti concessi e non erogati a soggetti diversi dalle amministrazioni pubbliche</t>
  </si>
  <si>
    <t>Debiti correnti per trasferimenti per rimborso prestiti concessi e non erogati a l'Unione Europea</t>
  </si>
  <si>
    <t>Debiti correnti per trasferimenti per rimborso prestiti concessi e non erogati a Organismi internazionali e Stati Esteri</t>
  </si>
  <si>
    <t>Debiti correnti per trasferimenti per rimborso prestiti concessi e non erogati a Famiglie</t>
  </si>
  <si>
    <t>Debiti correnti per trasferimenti per rimborso prestiti concessi e non erogati a Istituzioni Sociali e Private</t>
  </si>
  <si>
    <t>Debiti correnti per trasferimenti per rimborso prestiti concessi e non erogati a imprese controllate</t>
  </si>
  <si>
    <t>Debiti correnti per trasferimenti per rimborso prestiti concessi e non erogati a imprese collegate</t>
  </si>
  <si>
    <t>Debiti correnti per trasferimenti per rimborso prestiti concessi e non erogati a altre imprese</t>
  </si>
  <si>
    <t>Debiti correnti per trasferimenti per escussione garanzie concessi e non erogati a soggetti diversi dalle amministrazioni pubbliche</t>
  </si>
  <si>
    <t>Debiti correnti per trasferimenti per escussione garanzie concessi e non erogati a l'Unione Europea</t>
  </si>
  <si>
    <t>Debiti correnti per trasferimenti per escussione garanzie concessi e non erogati a Organismi internazionali e Stati Esteri</t>
  </si>
  <si>
    <t>Debiti correnti per trasferimenti per escussione garanzie concessi e non erogati a Famiglie</t>
  </si>
  <si>
    <t>Debiti correnti per trasferimenti per escussione garanzie concessi e non erogati a Istituzioni Sociali e Private</t>
  </si>
  <si>
    <t>Debiti correnti per trasferimenti per escussione garanzie concessi e non erogati a imprese controllate</t>
  </si>
  <si>
    <t>Debiti correnti per trasferimenti per escussione garanzie concessi e non erogati a imprese collegate</t>
  </si>
  <si>
    <t>Debiti correnti per trasferimenti per escussione garanzie concessi e non erogati a altre imprese</t>
  </si>
  <si>
    <t>Debiti correnti per trasferimenti per apporti di capitale concessi e non erogati a soggetti diversi dalle amministrazioni pubbliche</t>
  </si>
  <si>
    <t>Debiti correnti per trasferimenti per apporti di capitale concessi e non erogati a l'Unione Europea</t>
  </si>
  <si>
    <t>Debiti correnti per trasferimenti per apporti di capitale concessi e non erogati a Organismi internazionali e Stati Esteri</t>
  </si>
  <si>
    <t>Debiti correnti per trasferimenti per apporti di capitale concessi e non erogati a Famiglie</t>
  </si>
  <si>
    <t>Debiti correnti per trasferimenti per apporti di capitale concessi e non erogati a Istituzioni Sociali e Private</t>
  </si>
  <si>
    <t>Debiti correnti per trasferimenti per apporti di capitale concessi e non erogati a imprese controllate</t>
  </si>
  <si>
    <t>Debiti correnti per trasferimenti per apporti di capitale concessi e non erogati a imprese collegate</t>
  </si>
  <si>
    <t>Debiti correnti per trasferimenti per apporti di capitale concessi e non erogati a altre imprese</t>
  </si>
  <si>
    <t>Debiti correnti per trasferimenti per ripiano disavanzi concessi e non erogati a soggetti diversi dalle amministrazioni pubbliche</t>
  </si>
  <si>
    <t>Debiti correnti per trasferimenti per ripiano disavanzi concessi e non erogati a l'Unione Europea</t>
  </si>
  <si>
    <t>Debiti correnti per trasferimenti per ripiano disavanzi concessi e non erogati a Organismi internazionali e Stati Esteri</t>
  </si>
  <si>
    <t>Debiti correnti per trasferimenti per ripiano disavanzi concessi e non erogati a Famiglie</t>
  </si>
  <si>
    <t>Debiti correnti per trasferimenti per ripiano disavanzi concessi e non erogati a Istituzioni Sociali e Private</t>
  </si>
  <si>
    <t>Debiti correnti per trasferimenti per ripiano disavanzi concessi e non erogati a imprese controllate</t>
  </si>
  <si>
    <t>Debiti correnti per trasferimenti per ripiano disavanzi concessi e non erogati a imprese collegate</t>
  </si>
  <si>
    <t>Debiti correnti per trasferimenti per ripiano disavanzi concessi e non erogati a altre imprese</t>
  </si>
  <si>
    <t>Debiti correnti per trasferimenti in c/investimenti concessi e non erogati a soggetti diversi dalle amministrazioni pubbliche</t>
  </si>
  <si>
    <t>Debiti correnti per trasferimenti in c/investimenti concessi e non erogati a l'Unione Europea</t>
  </si>
  <si>
    <t>Debiti correnti per trasferimenti in c/investimenti concessi e non erogati a Organismi internazionali e Stati Esteri</t>
  </si>
  <si>
    <t>Debiti correnti per trasferimenti in c/investimenti concessi e non erogati a Famiglie</t>
  </si>
  <si>
    <t>Debiti correnti per trasferimenti in c/investimenti concessi e non erogati a Istituzioni Sociali e Private</t>
  </si>
  <si>
    <t>Debiti correnti per trasferimenti in c/investimenti concessi e non erogati a imprese controllate</t>
  </si>
  <si>
    <t>Debiti correnti per trasferimenti in c/investimenti concessi e non erogati a imprese collegate</t>
  </si>
  <si>
    <t>Debiti correnti per trasferimenti in c/investimenti concessi e non erogati a altre imprese</t>
  </si>
  <si>
    <t>Debiti correnti per trasferimenti condizionati ricevuti da soggetti diversi dalle amministrazioni pubbliche</t>
  </si>
  <si>
    <t>Debiti correnti per per trasferimenti correnti condizionati ricevuti da soggetti diversi dalle amministrazioni pubbliche</t>
  </si>
  <si>
    <t>Debiti correnti per trasferimenti correnti condizionati ricevuti da l'Unione Europea</t>
  </si>
  <si>
    <t>Debiti correnti per trasferimenti correnti condizionati ricevuti da Organismi internazionali e Stati Esteri</t>
  </si>
  <si>
    <t>Debiti correnti per trasferimenti correnti condizionati ricevuti da Famiglie</t>
  </si>
  <si>
    <t>Debiti correnti per trasferimenti correnti condizionati ricevuti da Istituzioni Sociali e Private</t>
  </si>
  <si>
    <t>Debiti correnti per trasferimenti correnti condizionati ricevuti da imprese controllate</t>
  </si>
  <si>
    <t>Debiti correnti per trasferimenti correnti condizionati ricevuti da imprese collegate</t>
  </si>
  <si>
    <t>Debiti correnti per trasferimenti correnti condizionati ricevuti da altre imprese</t>
  </si>
  <si>
    <t>Debiti correnti per trasferimenti per rimborso prestiti condizionati ricevuti da soggetti diversi dalle amministrazioni pubbliche</t>
  </si>
  <si>
    <t>Debiti correnti per trasferimenti per rimborso prestiti condizionati ricevuti da l'Unione Europea</t>
  </si>
  <si>
    <t>Debiti correnti per trasferimenti per rimborso prestiti condizionati ricevuti da Organismi internazionali e Stati Esteri</t>
  </si>
  <si>
    <t>Debiti correnti per trasferimenti per rimborso prestiti condizionati ricevuti da Famiglie</t>
  </si>
  <si>
    <t>Debiti correnti per trasferimenti per rimborso prestiti condizionati ricevuti da Istituzioni Sociali e Private</t>
  </si>
  <si>
    <t>Debiti correnti per trasferimenti per rimborso prestiti condizionati ricevuti da imprese controllate</t>
  </si>
  <si>
    <t>Debiti correnti per trasferimenti per rimborso prestiti condizionati ricevuti da imprese collegate</t>
  </si>
  <si>
    <t>Debiti correnti per trasferimenti per rimborso prestiti condizionati ricevuti da altre imprese</t>
  </si>
  <si>
    <t>Debiti correnti per trasferimenti per escussione garanzie condizionati ricevuti da soggetti diversi dalle amministrazioni pubbliche</t>
  </si>
  <si>
    <t>Debiti correnti per trasferimenti per escussione garanzie condizionati ricevuti da l'Unione Europea</t>
  </si>
  <si>
    <t>Debiti correnti per trasferimenti per escussione garanzie condizionati ricevuti da Organismi internazionali e Stati Esteri</t>
  </si>
  <si>
    <t>Debiti correnti per trasferimenti per escussione garanzie condizionati ricevuti da Famiglie</t>
  </si>
  <si>
    <t>Debiti correnti per trasferimenti per escussione garanzie condizionati ricevuti da Istituzioni Sociali e Private</t>
  </si>
  <si>
    <t>Debiti correnti per trasferimenti per escussione garanzie condizionati ricevuti da imprese controllate</t>
  </si>
  <si>
    <t>Debiti correnti per trasferimenti per escussione garanzie condizionati ricevuti da imprese collegate</t>
  </si>
  <si>
    <t>Debiti correnti per trasferimenti per escussione garanzie condizionati ricevuti da altre imprese</t>
  </si>
  <si>
    <t>Debiti correnti per trasferimenti per apporti di capitale condizionati ricevuti da soggetti diversi dalle amministrazioni pubbliche</t>
  </si>
  <si>
    <t>Debiti correnti per trasferimenti per apporti di capitale condizionati ricevuti da l'Unione Europea</t>
  </si>
  <si>
    <t>Debiti correnti per trasferimenti per apporti di capitale condizionati ricevuti da Organismi internazionali e Stati Esteri</t>
  </si>
  <si>
    <t>Debiti correnti per trasferimenti per apporti di capitale condizionati ricevuti da Famiglie</t>
  </si>
  <si>
    <t>Debiti correnti per trasferimenti per apporti di capitale condizionati ricevuti da Istituzioni Sociali e Private</t>
  </si>
  <si>
    <t>Debiti correnti per trasferimenti per apporti di capitale condizionati ricevuti da imprese controllate</t>
  </si>
  <si>
    <t>Debiti correnti per trasferimenti per apporti di capitale condizionati ricevuti da imprese collegate</t>
  </si>
  <si>
    <t>Debiti correnti per trasferimenti per apporti di capitale condizionati ricevuti da altre imprese</t>
  </si>
  <si>
    <t>Debiti correnti per trasferimenti per ripiano disavanzi condizionati ricevuti da soggetti diversi dalle amministrazioni pubbliche</t>
  </si>
  <si>
    <t>Debiti correnti per trasferimenti per ripiano disavanzi condizionati ricevuti da l'Unione Europea</t>
  </si>
  <si>
    <t>Debiti correnti per trasferimenti per ripiano disavanzi condizionati ricevuti da Organismi internazionali e Stati Esteri</t>
  </si>
  <si>
    <t>Debiti correnti per trasferimenti per ripiano disavanzi condizionati ricevuti da Famiglie</t>
  </si>
  <si>
    <t>Debiti correnti per trasferimenti per ripiano disavanzi condizionati ricevuti da Istituzioni Sociali e Private</t>
  </si>
  <si>
    <t>Debiti correnti per trasferimenti per ripiano disavanzi condizionati ricevuti da imprese controllate</t>
  </si>
  <si>
    <t>Debiti correnti per trasferimenti per ripiano disavanzi condizionati ricevuti da imprese collegate</t>
  </si>
  <si>
    <t>Debiti correnti per trasferimenti per ripiano disavanzi condizionati ricevuti da altre imprese</t>
  </si>
  <si>
    <t>Debiti correnti per trasferimenti in c/investimenti condizionati ricevuti da soggetti diversi dalle amministrazioni pubbliche</t>
  </si>
  <si>
    <t>Debiti correnti per trasferimenti in c/investimenti condizionati ricevuti da l'Unione Europea</t>
  </si>
  <si>
    <t>Debiti correnti per trasferimenti in c/investimenti condizionati ricevuti da Organismi internazionali e Stati Esteri</t>
  </si>
  <si>
    <t>Debiti correnti per trasferimenti in c/investimenti condizionati ricevuti da Famiglie</t>
  </si>
  <si>
    <t>Debiti correnti per trasferimenti in c/investimenti condizionati ricevuti da Istituzioni Sociali e Private</t>
  </si>
  <si>
    <t>Debiti correnti per trasferimenti in c/investimenti condizionati ricevuti da imprese controllate</t>
  </si>
  <si>
    <t>Debiti correnti per trasferimenti in c/investimenti condizionati ricevuti da imprese collegate</t>
  </si>
  <si>
    <t>Debiti correnti per trasferimenti in c/investimenti condizionati ricevuti da altre imprese</t>
  </si>
  <si>
    <t>Altri debiti correnti verso soggetti diversi dalle amministrazioni pubbliche</t>
  </si>
  <si>
    <t>Debiti correnti verso soggetti diversi dalle amministrazioni pubbliche rappresentati da titoli di credito</t>
  </si>
  <si>
    <t>Debiti correnti verso contribuenti per rimborso di imposte (in qualità di soggetto impositore)</t>
  </si>
  <si>
    <t>Debiti correnti verso contribuenti per rimborso di imposte sul reddito e sul patrimonio</t>
  </si>
  <si>
    <t>Debiti correnti verso contribuenti per rimborso di imposte e tasse sulla produzione e sui consumi</t>
  </si>
  <si>
    <t>Debiti correnti verso contribuenti per rimborso di imposte in c/capitale</t>
  </si>
  <si>
    <t>Debiti correnti per operazioni per conto terzi verso soggetti non inclusi fra le amministrazioni pubbliche</t>
  </si>
  <si>
    <t>Debiti correnti per operazioni per conto terzi verso Unione Europea</t>
  </si>
  <si>
    <t>Debiti correnti per operazioni per conto terzi verso Organismi internazionali e Stati Esteri</t>
  </si>
  <si>
    <t>Debiti correnti per operazioni per conto terzi verso Famiglie</t>
  </si>
  <si>
    <t>Debiti correnti per operazioni per conto terzi verso Istituzioni Sociali Private</t>
  </si>
  <si>
    <t>Debiti correnti per operazioni per conto terzi verso imprese controllate</t>
  </si>
  <si>
    <t>Debiti correnti per operazioni per conto terzi verso imprese collegate</t>
  </si>
  <si>
    <t>Debiti correnti per autorizzazioni, licenze e permessi</t>
  </si>
  <si>
    <t>Debiti correnti per diritti reali di godimento</t>
  </si>
  <si>
    <t>Debiti correnti per interessi passivi di mora verso soggetti non inclusi fra le amministrazioni pubbliche</t>
  </si>
  <si>
    <t>Debiti correnti verso imprese per premi assicurativi</t>
  </si>
  <si>
    <t>Debiti correnti verso dipendenti</t>
  </si>
  <si>
    <t>Debiti correnti per contributi di previdenza complementare verso soggetti non inclusi fra le amministrazioni pubbliche</t>
  </si>
  <si>
    <t>Altri debiti correnti verso altri soggetti non inclusi fra le amministrazioni pubbliche</t>
  </si>
  <si>
    <t>SP-PASS-I</t>
  </si>
  <si>
    <t>Fondo per rinnovi contrattuali (correnti)</t>
  </si>
  <si>
    <t>Fondo per futura erogazione di prestazioni sociali in denaro (correnti)</t>
  </si>
  <si>
    <t>Fondo svalutazione crediti (correnti)</t>
  </si>
  <si>
    <t>Fondi per garanzie e fidejussioni concesse (correnti)</t>
  </si>
  <si>
    <t>Fondi per contenziosi in essere (correnti)</t>
  </si>
  <si>
    <t>Fondi per strumenti finanziari derivati passivi (correnti)</t>
  </si>
  <si>
    <t>SP-PASS-L</t>
  </si>
  <si>
    <t>Ratei passivi per beneifici ai dipendenti</t>
  </si>
  <si>
    <t>Altri ratei passivi</t>
  </si>
  <si>
    <t>CE-A</t>
  </si>
  <si>
    <t>Proventi da Imposte correnti sul reddito e sul patrimonio</t>
  </si>
  <si>
    <t>Proventi da Imposta sul reddito delle persone fisiche (Irpef)</t>
  </si>
  <si>
    <t>Proventi da Imposta sul reddito delle società (Ires)</t>
  </si>
  <si>
    <t>Proventi da Imposte correnti sul reddito e sul patrimonio proprie degli enti territoriali</t>
  </si>
  <si>
    <t>Proventi da Addizionale regionale all'Irpef</t>
  </si>
  <si>
    <t>Proventi da Addizionale comunale all'Irpef</t>
  </si>
  <si>
    <t>Proventi da Imposta municipale unica (IMU)</t>
  </si>
  <si>
    <t>Proventi da Altre imposte correnti sul reddito e sul patrimonio proprie degli enti territoriali</t>
  </si>
  <si>
    <t>Proventi da Altre imposte correnti sul reddito e sul patrimonio</t>
  </si>
  <si>
    <t>Proventi da Imposte correnti sulla produzione, sui consumi e proventi da attività di gioco</t>
  </si>
  <si>
    <t>Proventi da Imposta sul valore aggiunto (IVA)</t>
  </si>
  <si>
    <t>Proventi da Imposte correnti sulla produzione e sui consumi proprie degli enti territoriali</t>
  </si>
  <si>
    <t>Proventi da Imposta regionale sulle attività produttive (IRAP)</t>
  </si>
  <si>
    <t>Proventi da Tassa sui rifiuti (TARI)</t>
  </si>
  <si>
    <t>Proventi da Altre imposte correnti sulla produzione e sui consumi proprie degli enti territoriali</t>
  </si>
  <si>
    <t>Accise e imposte sulla produzione</t>
  </si>
  <si>
    <t>Proventi da tasse e imposte su attività di gioco</t>
  </si>
  <si>
    <t>Proventi da gestione monopoli</t>
  </si>
  <si>
    <t>Proventi da altre imposte correnti sulla produzione e sui consumi</t>
  </si>
  <si>
    <t>Proventi da Imposte in c/capitale</t>
  </si>
  <si>
    <t>Proventi da Imposte sulle successioni e donazioni</t>
  </si>
  <si>
    <t>Proventi da Condoni</t>
  </si>
  <si>
    <t>Proventi da Imposte in conto capitale proprie degli enti territoriali</t>
  </si>
  <si>
    <t>Proventi da Altre imposte in conto capitale</t>
  </si>
  <si>
    <t>Proventi da Contributi sociali a carico del datore di lavoro e dei lavoratori</t>
  </si>
  <si>
    <t>Proventi da Contributi sociali a carico delle persone non occupate</t>
  </si>
  <si>
    <t>CE-A.3</t>
  </si>
  <si>
    <t>Trasferimenti attivi in c/Esercizio - Trasferimenti correnti da Amministrazioni centrali</t>
  </si>
  <si>
    <t>Trasferimenti attivi in c/Esercizio - Trasferimenti correnti da Ministeri, Organi costituzionali e di rilievo costituzionale, Presidenza del Consiglio dei Ministri e Agenzie Fiscali</t>
  </si>
  <si>
    <t>Trasferimenti attivi in c/Esercizio - Trasferimenti correnti da Altre Amministrazioni centrali</t>
  </si>
  <si>
    <t>Trasferimenti attivi in c/Esercizio - Trasferimenti correnti da Amministrazioni Locali</t>
  </si>
  <si>
    <t>Trasferimenti attivi in c/Esercizio - Trasferimenti correnti da Regioni e Province autonome</t>
  </si>
  <si>
    <t>Trasferimenti attivi in c/Esercizio - Trasferimenti correnti da Province, Città metropolitane, Comuni, Unioni di comuni, Consorzi tra Enti Locali</t>
  </si>
  <si>
    <t>Trasferimenti attivi in c/Esercizio - Trasferimenti correnti da Enti produttori di servizi sanitari</t>
  </si>
  <si>
    <t>Trasferimenti attivi in c/Esercizio - Trasferimenti correnti da Altre Amministrazioni Locali</t>
  </si>
  <si>
    <t>Trasferimenti attivi in c/Esercizio - Trasferimenti correnti da Enti di Previdenza e Assistenza</t>
  </si>
  <si>
    <t>Trasferimenti attivi in c/Esercizio - Trasferimenti correnti da unità locali appartenenti alla medesima Amministrazione</t>
  </si>
  <si>
    <t>Trasferimenti attivi in c/Esercizio - Trasferimenti correnti dall'Unione Europea</t>
  </si>
  <si>
    <t>Trasferimenti attivi in c/Esercizio - Trasferimenti correnti da Organismi internazionali e Stati Esteri</t>
  </si>
  <si>
    <t>Trasferimenti attivi in c/Esercizio - Trasferimenti correnti da Famiglie</t>
  </si>
  <si>
    <t>Trasferimenti attivi in c/Esercizio - Trasferimenti correnti da Istituzioni Sociali e Private</t>
  </si>
  <si>
    <t>Trasferimenti attivi in c/Esercizio - Trasferimenti correnti da imprese controllate</t>
  </si>
  <si>
    <t>Trasferimenti attivi in c/Esercizio - Trasferimenti correnti da imprese collegate</t>
  </si>
  <si>
    <t>Trasferimenti attivi in c/Esercizio - Trasferimenti correnti da altri organismi</t>
  </si>
  <si>
    <t>Trasferimenti attivi in c/Esercizio - Trasferimenti per rimborso prestiti da Amministrazioni Centrali (altri Trasferimenti in c/capitale)</t>
  </si>
  <si>
    <t>Trasferimenti attivi in c/Esercizio - Trasferimenti per rimborso prestiti da Ministeri, Organi costituzionali e di rilievo costituzionale, Presidenza del Consiglio dei Ministri e Agenzie Fiscali (altri Trasferimenti in c/capitale)</t>
  </si>
  <si>
    <t>Trasferimenti attivi in c/Esercizio - Trasferimenti per rimborso prestiti da Altre Amministrazioni centrali</t>
  </si>
  <si>
    <t>Trasferimenti attivi in c/Esercizio - Trasferimenti per rimborso prestiti da Amministrazioni Locali (altri Trasferimenti in c/capitale)</t>
  </si>
  <si>
    <t>Trasferimenti attivi in c/Esercizio - Trasferimenti per rimborso prestiti da Regioni e Province autonome</t>
  </si>
  <si>
    <t>Trasferimenti attivi in c/Esercizio - Trasferimenti per rimborso prestiti da Province, Città metropolitane, Comuni, Unioni di comuni, Consorzi tra Enti Locali (altri Trasferimenti in c/capitale)</t>
  </si>
  <si>
    <t>Trasferimenti attivi in c/Esercizio - Trasferimenti per rimborso prestiti da Enti produttori di servizi sanitari (altri Trasferimenti in c/capitale)</t>
  </si>
  <si>
    <t>Trasferimenti attivi in c/Esercizio - Trasferimenti per rimborso prestiti da Altre Amministrazioni Locali (altri Trasferimenti in c/capitale)</t>
  </si>
  <si>
    <t>Trasferimenti attivi in c/Esercizio - Trasferimenti per rimborso prestiti da Enti di Previdenza e Assistenza (altri Trasferimenti in c/capitale)</t>
  </si>
  <si>
    <t>Trasferimenti attivi in c/Esercizio - Trasferimenti per rimborso prestiti da reporting entity appartenenti alla medesima Amministrazione (altri Trasferimenti in c/capitale)</t>
  </si>
  <si>
    <t>Trasferimenti attivi in c/Esercizio - Trasferimenti per rimborso prestiti dall'Unione Europea</t>
  </si>
  <si>
    <t>Trasferimenti attivi in c/Esercizio - Trasferimenti per rimborso prestiti da Organismi internazionali e Stati Esteri (altri Trasferimenti in c/capitale)</t>
  </si>
  <si>
    <t>Trasferimenti attivi in c/Esercizio - Trasferimenti per rimborso prestiti da Famiglie (altri Trasferimenti in c/capitale)</t>
  </si>
  <si>
    <t>Trasferimenti attivi in c/Esercizio - Trasferimenti per rimborso prestiti da Istituzioni Sociali e Private (altri Trasferimenti in c/capitale)</t>
  </si>
  <si>
    <t>Trasferimenti attivi in c/Esercizio - Trasferimenti per rimborso prestiti da imprese controllate (altri Trasferimenti in c/capitale)</t>
  </si>
  <si>
    <t>Trasferimenti attivi in c/Esercizio - Trasferimenti per rimborso prestiti da altri organismi (altri Trasferimenti in c/capitale)</t>
  </si>
  <si>
    <t>Trasferimenti attivi in c/Esercizio - altri trasf. in c/capitale da Amministrazioni Centrali</t>
  </si>
  <si>
    <t>Trasferimenti attivi in c/Esercizio - altri trasf. in c/capitale da Ministeri, Organi costituzionali e di rilievo costituzionale, Presidenza del Consiglio dei Ministri e Agenzie Fiscali</t>
  </si>
  <si>
    <t>Trasferimenti attivi in c/Esercizio - altri trasf. in c/capitale da Altre Amministrazioni centrali</t>
  </si>
  <si>
    <t>Trasferimenti attivi in c/Esercizio - altri trasf. in c/capitale da Amministrazioni Locali</t>
  </si>
  <si>
    <t>Trasferimenti attivi in c/Esercizio - altri trasf. in c/capitale da Regioni e Province autonome</t>
  </si>
  <si>
    <t>Trasferimenti attivi in c/Esercizio - altri trasf. in c/capitale da Province, Città metropolitane, Comuni, Unioni di comuni, Consorzi tra Enti Locali</t>
  </si>
  <si>
    <t>Trasferimenti attivi in c/Esercizio - altri trasf. in c/capitale da Enti produttori di servizi sanitari</t>
  </si>
  <si>
    <t>Trasferimenti attivi in c/Esercizio - altri trasf. in c/capitale da Altre Amministrazioni Locali</t>
  </si>
  <si>
    <t>Trasferimenti attivi in c/Esercizio - altri trasf. in c/capitale da Enti di Previdenza e Assistenza (altri t. in c/capitale)</t>
  </si>
  <si>
    <t>Trasferimenti attivi in c/Esercizio - altri trasf. in c/capitale da unità locali appartenenti alla medesima Amministrazione (altri t. in c/capitale)</t>
  </si>
  <si>
    <t>Altri trasferimenti attivi in conto capitale ottenuti dall'Unione Europea (altri t. in c/capitale)</t>
  </si>
  <si>
    <t>Trasferimenti attivi in c/Esercizio - altri trasf. in c/capitale da Organismi internazionali e Stati Esteri</t>
  </si>
  <si>
    <t>Trasferimenti attivi in c/Esercizio - altri trasf. in c/capitale da Famiglie</t>
  </si>
  <si>
    <t>Trasferimenti attivi in c/Esercizio - altri trasf. in c/capitale da Istituzioni Sociali e Private</t>
  </si>
  <si>
    <t>Trasferimenti attivi in c/Esercizio - altri trasf. in c/capitale da imprese controllate</t>
  </si>
  <si>
    <t>Trasferimenti attivi in c/Esercizio - altri trasf. in c/capitale da imprese collegate</t>
  </si>
  <si>
    <t>Trasferimenti attivi in c/Esercizio - altri trasf. in c/capitale da altri organismi</t>
  </si>
  <si>
    <t>Proventi da imposte correnti sul reddito e sul patrimonio devolute agli enti territoriali</t>
  </si>
  <si>
    <t>Irpef - quota devoluta agli eett</t>
  </si>
  <si>
    <t>Ires - quota devoluta agli eett</t>
  </si>
  <si>
    <t>Altre imposte correnti sul reddito e sul patrimonio devolute agli enti territoriali</t>
  </si>
  <si>
    <t>Proventi da imposte correnti sul reddito e sul patrimonio compartecipate dagli enti territoriali</t>
  </si>
  <si>
    <t>Proventi da quota di Irpef compartecipata</t>
  </si>
  <si>
    <t>Proventi da quota di Ires compartecipata</t>
  </si>
  <si>
    <t>Proventi da altre imposte correnti sul reddito e sul patrimonio compartecipate dagli enti territoriali</t>
  </si>
  <si>
    <t>Proventi da imposte correnti sulla produzione e sui consumi devolute agli enti territoriali</t>
  </si>
  <si>
    <t>Proventi da quota di IVA devoluta</t>
  </si>
  <si>
    <t>Proventi da altre Imposte correnti sulla produzione e sui consumi devolute agli enti territoriali</t>
  </si>
  <si>
    <t>Proventi da imposte correnti sulla produzione e sui consumi compartecipate dagli enti territoriali</t>
  </si>
  <si>
    <t>Proventi da quota di IVA compartecipata</t>
  </si>
  <si>
    <t>Proventi da altre imposte correnti sulla produzione e sui consumi compartecipate dagli enti territoriali</t>
  </si>
  <si>
    <t xml:space="preserve">Proventi da imposte in conto capitale devolute agli enti territoriali </t>
  </si>
  <si>
    <t>Proventi da imposte in conto capitale compartecipate degli enti territoriali</t>
  </si>
  <si>
    <t>Proventi da fondi perequativi</t>
  </si>
  <si>
    <t>Proventi da fondi perequativi da Amministrazioni Centrali</t>
  </si>
  <si>
    <t>Proventi da fondi perequativi da Amministrazioni Locali</t>
  </si>
  <si>
    <t>Trasferimenti attivi in c/investimenti da Amministrazioni Centrali</t>
  </si>
  <si>
    <t xml:space="preserve">Trasferimenti attivi in c/investimenti da Ministeri, Organi costituzionali e di rilievo costituzionale, Presidenza del Consiglio dei Ministri e Agenzie Fiscali </t>
  </si>
  <si>
    <t xml:space="preserve">Trasferimenti attivi in c/investimenti da Altre Amministrazioni centrali </t>
  </si>
  <si>
    <t>Trasferimenti attivi in c/investimenti da Amministrazioni Locali</t>
  </si>
  <si>
    <t xml:space="preserve">Trasferimenti attivi in c/investimenti da Regioni e Province autonome </t>
  </si>
  <si>
    <t xml:space="preserve">Trasferimenti attivi in c/investimenti da Province, Città metropolitane, Comuni, Unioni di comuni, Consorzi tra Enti Locali </t>
  </si>
  <si>
    <t xml:space="preserve">Trasferimenti attivi in c/investimenti da Enti produttori di servizi sanitari </t>
  </si>
  <si>
    <t xml:space="preserve">Trasferimenti attivi in c/investimenti da Altre Amministrazioni Locali </t>
  </si>
  <si>
    <t>Trasferimenti attivi in c/investimenti da Enti di Previdenza e Assistenza</t>
  </si>
  <si>
    <t xml:space="preserve">Trasferimenti attivi in c/investimenti da unità locali appartenenti alla medesima Amministrazione </t>
  </si>
  <si>
    <t>Trasferimenti attivi in c/investimenti dall'Unione Europea</t>
  </si>
  <si>
    <t>Trasferimenti attivi in c/investimenti da Organismi internazionali e Stati Esteri</t>
  </si>
  <si>
    <t>Trasferimenti attivi in c/investimenti da Famiglie</t>
  </si>
  <si>
    <t>Trasferimenti attivi in c/investimenti da Istituzioni Sociali e Private</t>
  </si>
  <si>
    <t>Trasferimenti attivi in c/investimenti da imprese controllate</t>
  </si>
  <si>
    <t>Trasferimenti attivi in c/investimenti da imprese collegate</t>
  </si>
  <si>
    <t>Trasferimenti attivi in c/investimenti da altri organismi</t>
  </si>
  <si>
    <t>CE-A.4</t>
  </si>
  <si>
    <t>Ricavi da partecipazione agli utili di gestione della Banca d'Italia</t>
  </si>
  <si>
    <t xml:space="preserve">Dividendi da partecipazioni </t>
  </si>
  <si>
    <t>Dividendi da partecipazioni in Amministrazioni Centrali</t>
  </si>
  <si>
    <t>Dividendi da partecipazioni in Amministrazioni Locali</t>
  </si>
  <si>
    <t>Dividendi da partecipazioni in Enti di previdenza e assistenza</t>
  </si>
  <si>
    <t>Dividendi da partecipazioni in Organismi internazionali</t>
  </si>
  <si>
    <t xml:space="preserve">Dividendi da partecipazioni in imprese controllate </t>
  </si>
  <si>
    <t xml:space="preserve">Dividendi da partecipazioni in imprese collegate </t>
  </si>
  <si>
    <t>Dividendi da partecipazioni in altri organismi</t>
  </si>
  <si>
    <t>Atri ricavi da partecipazioni</t>
  </si>
  <si>
    <t>Ricavi da fitti, noleggi e locazioni attive</t>
  </si>
  <si>
    <t>Ricavi da fitti di terreni e di altri beni non prodotti</t>
  </si>
  <si>
    <t>Ricavi da locazioni attive di fabbricati</t>
  </si>
  <si>
    <t>Ricavi da altri fitti, noleggi e locazioni attive</t>
  </si>
  <si>
    <t>Ricavi da concessioni, diritti reali di godimento e servitù onerose</t>
  </si>
  <si>
    <t>Ricavi da permessi di occupazione spazi e aree pubbliche</t>
  </si>
  <si>
    <t>Proventi da concessioni di beni demaniali</t>
  </si>
  <si>
    <t>Altri ricavi da concessioni, diritti reali di godimento e servitù onerose</t>
  </si>
  <si>
    <t>Sanzioni connesse alla riscossione dei proventi tributari</t>
  </si>
  <si>
    <t xml:space="preserve">Sanzioni irrogate dalle Autorità amministrative indipendenti </t>
  </si>
  <si>
    <t>Proventi derivanti da infrazioni al Codice della Strada</t>
  </si>
  <si>
    <t>Proventi da sanzioni per mancato rispetto normativa UE</t>
  </si>
  <si>
    <t>Altri proventi derivanti dall'attività di controllo e repressione delle irregolarità e degli illeciti</t>
  </si>
  <si>
    <t>Proventi da indennizzi assicurativi</t>
  </si>
  <si>
    <t>Plusvalenze da alienazione immobilizzazioni immateriali</t>
  </si>
  <si>
    <t>Plusvalenze da alienazione immobilizzazioni materiali</t>
  </si>
  <si>
    <t>Conferimenti di beni patrimoniali acquisiti per devoluzione</t>
  </si>
  <si>
    <t>Ripristini di valore di immobilizzazioni immateriali e materiali</t>
  </si>
  <si>
    <t>Ripristini di valore dei crediti che non costituiscono immobilizzazioni e delle disponibilità liquide</t>
  </si>
  <si>
    <t>Ricavi da premi assicurativi</t>
  </si>
  <si>
    <t>Utile su cambi</t>
  </si>
  <si>
    <t>Interessi attivi di mora (inclusi quelli connessi alla riscossione dei tributi)</t>
  </si>
  <si>
    <t>Interessi attivi di mora da Enti di Previdenza e Assistenza</t>
  </si>
  <si>
    <t>Interessi attivi di mora da altri organismi</t>
  </si>
  <si>
    <t>Proventi della gestione operativa da differenze generate dai tassi di cambio</t>
  </si>
  <si>
    <t>Ricavi per servizi finanziari e aggi di riscossione</t>
  </si>
  <si>
    <t>Aggio per spese di riscossione dazi doganali</t>
  </si>
  <si>
    <t>Altri ricavi per servizi finanziari e aggi di riscossione</t>
  </si>
  <si>
    <t>Plusvalenze da alienazione di partecipazioni</t>
  </si>
  <si>
    <t>Plusvalenze da alienazione di partecipazioni in Amministrazioni Centrali</t>
  </si>
  <si>
    <t>Plusvalenze da alienazione di partecipazioni in Amministrazioni Locali</t>
  </si>
  <si>
    <t>Plusvalenze da alienazione di partecipazioni in Enti di previdenza e assistenza</t>
  </si>
  <si>
    <t>Plusvalenze da alienazione di partecipazioni in Organismi internazionali</t>
  </si>
  <si>
    <t>Plusvalenze da alienazione di partecipazioni in imprese controllate</t>
  </si>
  <si>
    <t>Plusvalenze da alienazione di partecipazioni in imprese collegate</t>
  </si>
  <si>
    <t>Plusvalenze da alienazione di partecipazioni in altri organismi</t>
  </si>
  <si>
    <t>CE-B</t>
  </si>
  <si>
    <t>Acquisto merci per trasferimenti in natura</t>
  </si>
  <si>
    <t>Altri acquisti di merci</t>
  </si>
  <si>
    <t>Variazioni delle rimanenze merci per trasferimenti in natura</t>
  </si>
  <si>
    <t>Variazioni delle rimanenze altre merci</t>
  </si>
  <si>
    <t xml:space="preserve">Compensi e rimborsi spese per organi istituzionali, comitati, commissioni, consigli </t>
  </si>
  <si>
    <t xml:space="preserve">Consulenze, analisi e studi </t>
  </si>
  <si>
    <t>Prestazioni professionali e specialistiche non consulenziali</t>
  </si>
  <si>
    <t>Prestazioni di lavoro parasubordinato</t>
  </si>
  <si>
    <t>Formazione e addestramento del personale dipendente</t>
  </si>
  <si>
    <t>Costi per servizi finanziari e aggi di riscossione</t>
  </si>
  <si>
    <t>Contratti di servizio di pubblica utilità</t>
  </si>
  <si>
    <t>Utenze</t>
  </si>
  <si>
    <t>Spese di rappresentanza, pubblicità e organizzazione eventi</t>
  </si>
  <si>
    <t>Costi per trasferte</t>
  </si>
  <si>
    <t>Servizi informatici e di telecomunicazione</t>
  </si>
  <si>
    <t>Altri costi per servizi non sanitari</t>
  </si>
  <si>
    <t>Fitti passivi di terreni e di altri beni non prodotti </t>
  </si>
  <si>
    <t>Locazioni passive di fabbricati  </t>
  </si>
  <si>
    <t>Altri fitti, noleggi e locazioni passive</t>
  </si>
  <si>
    <t>Costi per rilascio autorizzazioni, licenze e permessi di utilizzare beni pubblici</t>
  </si>
  <si>
    <t>Costi per concessione di beni pubblici</t>
  </si>
  <si>
    <t>Costi per diritti reali di godimento di beni di terzi</t>
  </si>
  <si>
    <t>Costi per leasing operativo di beni di terzi</t>
  </si>
  <si>
    <t>Canoni per Partenariato Pubblico Privato</t>
  </si>
  <si>
    <t>Trasferimenti passivi in c/Esercizio - T. correnti verso Amministrazioni Centrali</t>
  </si>
  <si>
    <t>Trasferimenti passivi in c/Esercizio - T. correnti verso Ministeri, Organi costituzionali e di rilievo costituzionale, Presidenza del Consiglio dei Ministri e Agenzie Fiscali</t>
  </si>
  <si>
    <t>Trasferimenti passivi in c/Esercizio - T. correnti verso Altre Amministrazioni centrali</t>
  </si>
  <si>
    <t>Trasferimenti passivi in c/Esercizio - T. correnti verso Amministrazioni Locali</t>
  </si>
  <si>
    <t>Trasferimenti passivi in c/Esercizio - T. correnti verso Regioni e Province autonome</t>
  </si>
  <si>
    <t>Trasferimenti passivi in c/Esercizio - T. correnti verso Province, Città metropolitane, Comuni, Unioni di comuni, Consorzi tra Enti Locali</t>
  </si>
  <si>
    <t>Trasferimenti passivi in c/Esercizio - T. correnti verso Enti produttori di servizi sanitari</t>
  </si>
  <si>
    <t>Trasferimenti passivi in c/Esercizio - T. correnti verso Altre Amministrazioni Locali</t>
  </si>
  <si>
    <t>Trasferimenti passivi in c/Esercizio - T. correnti verso Enti di Previdenza e Assistenza</t>
  </si>
  <si>
    <t>Trasferimenti passivi in c/Esercizio - T. correnti verso unità locali appartenenti alla medesima Amministrazione</t>
  </si>
  <si>
    <t>Trasferimenti passivi in c/Esercizio - T. correnti dall'Unione Europea</t>
  </si>
  <si>
    <t>Trasferimenti passivi in c/Esercizio - T. correnti verso Organismi internazionali e Stati Esteri</t>
  </si>
  <si>
    <t>Trasferimenti passivi in c/Esercizio - T. correnti verso Famiglie</t>
  </si>
  <si>
    <t>Trasferimenti passivi in c/Esercizio - T. correnti verso Istituzioni Sociali e Private</t>
  </si>
  <si>
    <t>Trasferimenti passivi in c/Esercizio - T. correnti verso imprese controllate</t>
  </si>
  <si>
    <t>Trasferimenti passivi in c/Esercizio - T. correnti verso imprese collegate</t>
  </si>
  <si>
    <t>Trasferimenti passivi in c/Esercizio - T. correnti verso altri organismi</t>
  </si>
  <si>
    <t>Trasferimenti passivi in c/Esercizio - fondi perequativi</t>
  </si>
  <si>
    <t>Trasferimenti passivi in c/Esercizio - fondi perequativi verso Amministrazioni Centrali</t>
  </si>
  <si>
    <t>Trasferimenti passivi in c/Esercizio - fondi perequativi verso Amministrazioni Locali</t>
  </si>
  <si>
    <t>Trasferimenti passivi per compartecipazione, devoluzione e regolazione di imposte</t>
  </si>
  <si>
    <t>Trasferimenti passivi per compartecipazione, devoluzione e regolazione di imposte sul patrimonio e sul reddito</t>
  </si>
  <si>
    <t>Trasferimenti passivi per compartecipazione, devoluzione e regolazione di imposte e tasse sulla produzione, sui consumi, sulle importazioni, etc..</t>
  </si>
  <si>
    <t>Trasferimenti passivi per compartecipazione, devoluzione e regolazione di tributi in conto capitale</t>
  </si>
  <si>
    <t>Trasferimenti passivi in c/Esercizio - Trasferimenti per rimborso prestiti verso Amministrazioni Centrali (altri t. in c/capitale)</t>
  </si>
  <si>
    <t>Trasferimenti passivi in c/Esercizio - Trasferimenti per rimborso prestiti verso Ministeri, Organi costituzionali e di rilievo costituzionale, Presidenza del Consiglio dei Ministri e Agenzie Fiscali (altri t. in c/capitale)</t>
  </si>
  <si>
    <t>Trasferimenti passivi in c/Esercizio per rimborso prestiti verso Altre Amministrazioni centrali</t>
  </si>
  <si>
    <t>Trasferimenti passivi in c/Esercizio per rimborso prestiti verso Amministrazioni Locali (altri t. in c/capitale)</t>
  </si>
  <si>
    <t>Trasferimenti passivi in c/Esercizio - Trasferimenti per rimborso prestiti verso Regioni e Province autonome</t>
  </si>
  <si>
    <t>Trasferimenti passivi in c/Esercizio - Trasferimenti per rimborso prestiti verso Province, Città metropolitane, Comuni, Unioni di comuni, Consorzi tra Enti Locali (altri t. in c/capitale)</t>
  </si>
  <si>
    <t>Trasferimenti passivi in c/Esercizio - Trasferimenti per rimborso prestiti verso Enti produttori di servizi sanitari (altri t. in c/capitale)</t>
  </si>
  <si>
    <t>Trasferimenti passivi in c/Esercizio - Trasferimenti per rimborso prestiti verso Altre Amministrazioni Locali (altri t. in c/capitale)</t>
  </si>
  <si>
    <t>Trasferimenti passivi in c/Esercizio - Trasferimenti per rimborso prestiti verso Enti di Previdenza e Assistenza (altri t. in c/capitale)</t>
  </si>
  <si>
    <t>Trasferimenti passivi in c/Esercizio - Trasferimenti per rimborso prestiti verso reporting entity appartenenti alla medesima Amministrazione (altri t. in c/capitale)</t>
  </si>
  <si>
    <t>Trasferimenti passivi in c/Esercizio - Trasferimenti per rimborso prestiti verso l'Unione Europea</t>
  </si>
  <si>
    <t>Trasferimenti passivi in c/Esercizio - Trasferimenti per rimborso prestiti verso Organismi internazionali e Stati Esteri (altri t. in c/capitale)</t>
  </si>
  <si>
    <t>Trasferimenti passivi in c/Esercizio - Trasferimenti per rimborso prestiti verso Famiglie (altri t. in c/capitale)</t>
  </si>
  <si>
    <t>Trasferimenti passivi in c/Esercizio - Trasferimenti per rimborso prestiti verso Istituzioni Sociali e Private (altri t. in c/capitale)</t>
  </si>
  <si>
    <t>Trasferimenti passivi in c/Esercizio - Trasferimenti per rimborso prestiti verso imprese controllate (altri t. in c/capitale)</t>
  </si>
  <si>
    <t>Trasferimenti passivi in c/Esercizio - Trasferimenti per rimborso prestiti verso imprese collegate (altri t. in c/capitale)</t>
  </si>
  <si>
    <t>Trasferimenti passivi in c/Esercizio - Trasferimenti per rimborso prestiti verso altri organismi (altri t. in c/capitale)</t>
  </si>
  <si>
    <t>Trasferimenti passivi in c/Esercizio - Trasferimenti per escussione garanzie verso Amministrazioni Centrali (altri t. in c/capitale)</t>
  </si>
  <si>
    <t>Trasferimenti passivi in c/Esercizio - Trasferimenti per escussione garanzie verso Ministeri, Organi costituzionali e di rilievo costituzionale, Presidenza del Consiglio dei Ministri e Agenzie Fiscali (altri t. in c/capitale)</t>
  </si>
  <si>
    <t>Trasferimenti passivi in c/Esercizio - Trasferimenti per escussione garanzie verso Altre Amministrazioni centrali</t>
  </si>
  <si>
    <t>Trasferimenti passivi in c/Esercizio - Trasferimenti per escussione garanzie verso Amministrazioni Locali (altri t. in c/capitale)</t>
  </si>
  <si>
    <t>Trasferimenti passivi in c/Esercizio - Trasferimenti per escussione garanzie verso Regioni e Province autonome</t>
  </si>
  <si>
    <t>Trasferimenti passivi in c/Esercizio - Trasferimenti per escussione garanzie verso Province, Città metropolitane, Comuni, Unioni di comuni, Consorzi tra Enti Locali (altri t. in c/capitale)</t>
  </si>
  <si>
    <t>Trasferimenti passivi in c/Esercizio - Trasferimenti per escussione garanzie verso Enti produttori di servizi sanitari (altri t. in c/capitale)</t>
  </si>
  <si>
    <t>Trasferimenti passivi in c/Esercizio - Trasferimenti per escussione garanzie verso Altre Amministrazioni Locali (altri t. in c/capitale)</t>
  </si>
  <si>
    <t>Trasferimenti passivi in c/Esercizio - Trasferimenti per escussione garanzie verso Enti di Previdenza e Assistenza (altri t. in c/capitale)</t>
  </si>
  <si>
    <t>Trasferimenti passivi in c/Esercizio - Trasferimenti per escussione garanzie verso reporting entity appartenenti alla medesima Amministrazione (altri t. in c/capitale)</t>
  </si>
  <si>
    <t>Trasferimenti passivi in c/Esercizio - Trasferimenti per escussione garanzie verso l'Unione Europea</t>
  </si>
  <si>
    <t>Trasferimenti passivi in c/Esercizio - Trasferimenti per escussione garanzie verso Organismi internazionali e Stati Esteri (altri t. in c/capitale)</t>
  </si>
  <si>
    <t>Trasferimenti passivi in c/Esercizio - Trasferimenti per escussione garanzie verso Famiglie (altri t. in c/capitale)</t>
  </si>
  <si>
    <t>Trasferimenti passivi in c/Esercizio - Trasferimenti per escussione garanzie verso Istituzioni Sociali e Private (altri t. in c/capitale)</t>
  </si>
  <si>
    <t>Trasferimenti passivi in c/Esercizio - Trasferimenti per escussione garanzie verso imprese controllate (altri t. in c/capitale)</t>
  </si>
  <si>
    <t>Trasferimenti passivi in c/Esercizio - Trasferimenti per escussione garanzie verso imprese collegate (altri t. in c/capitale)</t>
  </si>
  <si>
    <t>Trasferimenti passivi in c/Esercizio - Trasferimenti per escussione garanzie verso altri organismi (altri t. in c/capitale)</t>
  </si>
  <si>
    <t>Trasferimenti passivi in c/Esercizio - altri trasf. in c/capitale verso Amministrazioni Centrali</t>
  </si>
  <si>
    <t>Trasferimenti passivi in c/Esercizio - altri trasf. in c/capitale verso Ministeri, Organi costituzionali e di rilievo costituzionale, Presidenza del Consiglio dei Ministri e Agenzie Fiscali</t>
  </si>
  <si>
    <t>Trasferimenti passivi in c/Esercizio - altri trasf. in c/capitale verso Altre Amministrazioni centrali</t>
  </si>
  <si>
    <t>Trasferimenti passivi in c/Esercizio - altri trasf. in c/capitale verso Amministrazioni Locali</t>
  </si>
  <si>
    <t>Altri trasferimenti passivi verso Regioni e Province autonome</t>
  </si>
  <si>
    <t>Altri trasferimenti passivi verso Province, Città metropolitane, Comuni, Unioni di comuni, Consorzi tra Enti Locali</t>
  </si>
  <si>
    <t>Altri trasferimenti passivi verso Enti produttori di servizi sanitari</t>
  </si>
  <si>
    <t>Altri trasferimenti passivi verso Altre Amministrazioni Locali</t>
  </si>
  <si>
    <t>Trasferimenti passivi in c/Esercizio - altri trasf. in c/capitale verso Enti di Previdenza e Assistenza (altri t. in c/capitale)</t>
  </si>
  <si>
    <t>Trasferimenti passivi in c/Esercizio - altri trasf. in c/capitale verso unità locali appartenenti alla medesima Amministrazione (altri t. in c/capitale)</t>
  </si>
  <si>
    <t>Altri trasferimenti passivi in conto capitale corrisposti all'Unione Europea (altri t. in c/capitale)</t>
  </si>
  <si>
    <t>Trasferimenti passivi in c/Esercizio - altri trasf. in c/capitale verso Organismi internazionali e Stati Esteri</t>
  </si>
  <si>
    <t>Trasferimenti passivi in c/Esercizio - altri trasf. in c/capitale verso Famiglie</t>
  </si>
  <si>
    <t>Trasferimenti passivi in c/Esercizio - altri trasf. in c/capitale verso Istituzioni Sociali e Private</t>
  </si>
  <si>
    <t>Trasferimenti passivi in c/Esercizio - altri trasf. in c/capitale verso imprese controllate</t>
  </si>
  <si>
    <t>Trasferimenti passivi in c/Esercizio - altri trasf. in c/capitale verso imprese collegate</t>
  </si>
  <si>
    <t>Trasferimenti passivi in c/Esercizio - altri trasf. in c/capitale verso altri organismi</t>
  </si>
  <si>
    <t>Trasferimenti passivi in c/investimenti verso Amministrazioni Centrali</t>
  </si>
  <si>
    <t>Trasferimenti passivi in c/investimenti verso Ministeri, Organi costituzionali e di rilievo costituzionale, Presidenza del Consiglio dei Ministri e Agenzie Fiscali</t>
  </si>
  <si>
    <t xml:space="preserve">Trasferimenti passivi in c/investimenti verso Altre Amministrazioni centrali </t>
  </si>
  <si>
    <t>Trasferimenti passivi in c/investimenti verso Amministrazioni Locali</t>
  </si>
  <si>
    <t>Trasferimenti passivi in c/investimenti verso Regioni e Province autonome</t>
  </si>
  <si>
    <t>Trasferimenti passivi in c/investimenti verso Province, Città metropolitane, Comuni, Unioni di comuni, Consorzi tra Enti Locali</t>
  </si>
  <si>
    <t>Trasferimenti passivi in c/investimenti verso Enti produttori di servizi sanitari</t>
  </si>
  <si>
    <t>Trasferimenti passivi in c/investimenti verso Altre Amministrazioni Locali</t>
  </si>
  <si>
    <t>Trasferimenti passivi in c/investimenti verso Enti di Previdenza e Assistenza</t>
  </si>
  <si>
    <t>Trasferimenti passivi in c/investimenti verso unità locali appartenenti alla medesima Amministrazione</t>
  </si>
  <si>
    <t xml:space="preserve">Trasferimenti passivi in c/investimenti verso Unione Europea </t>
  </si>
  <si>
    <t xml:space="preserve">Trasferimenti passivi in c/investimenti verso Organismi internazionali e Stati Esteri </t>
  </si>
  <si>
    <t xml:space="preserve">Trasferimenti passivi in c/investimenti verso Famiglie </t>
  </si>
  <si>
    <t xml:space="preserve">Trasferimenti passivi in c/investimenti verso Istituzioni Sociali e Private </t>
  </si>
  <si>
    <t xml:space="preserve">Trasferimenti passivi in c/investimenti verso imprese controllate </t>
  </si>
  <si>
    <t xml:space="preserve">Trasferimenti passivi in c/investimenti verso imprese collegate </t>
  </si>
  <si>
    <t xml:space="preserve">Trasferimenti passivi in c/investimenti verso altri organismi </t>
  </si>
  <si>
    <t>Stipendi e altri assegni fissi</t>
  </si>
  <si>
    <t>Assegni ad personam</t>
  </si>
  <si>
    <t>Competenze accessorie connesse al risultato</t>
  </si>
  <si>
    <t>Competenze per lavoro straordinario</t>
  </si>
  <si>
    <t>Altre competenze accessorie</t>
  </si>
  <si>
    <t xml:space="preserve">Accantonamenti per rinnovi contrattuali </t>
  </si>
  <si>
    <t>Oneri sociali sulle retribuzioni a carico del datore di lavoro per stipendi e altri assegni fissi</t>
  </si>
  <si>
    <t>Oneri sociali sulle retribuzioni a carico del datore di lavoro per lavoro straordinario</t>
  </si>
  <si>
    <t>Oneri sociali sulle retribuzioni a carico del datore di lavoro per altre competenze accessorie</t>
  </si>
  <si>
    <t>Accantonamenti al fondo TFR</t>
  </si>
  <si>
    <t xml:space="preserve">Trattamento di fine rapporto </t>
  </si>
  <si>
    <t>Accantonamento al fondo oneri per trattamento di quiescenza</t>
  </si>
  <si>
    <t xml:space="preserve">Trattamento di quiescenza </t>
  </si>
  <si>
    <t>Ammortamento software applicativo acquisito con leasing finanziario</t>
  </si>
  <si>
    <t>Ammortamento altri brevetti industriali e diritti di utilizzazione di opere di ingegno acquisiti con leasing finanziario</t>
  </si>
  <si>
    <t>Ammortamenti Software applicativo in concessione a terzi</t>
  </si>
  <si>
    <t>Ammortamenti Altri brevetti industriali e diritti di utilizzazione di opere di ingegno in concessione a terzi</t>
  </si>
  <si>
    <t>Ammortamenti Software applicativo autoprodotto</t>
  </si>
  <si>
    <t>Ammortamenti Software applicativo acquisito da terzi a titolo definitivo</t>
  </si>
  <si>
    <t xml:space="preserve">Accantonamenti per futura erogazione di prestazioni sociali in denaro </t>
  </si>
  <si>
    <t xml:space="preserve">Accantonamenti per svalutazione crediti </t>
  </si>
  <si>
    <t xml:space="preserve">Accantonamenti per garanzie e fidejussioni concesse </t>
  </si>
  <si>
    <t xml:space="preserve">Accantonamenti per contenziosi in essere </t>
  </si>
  <si>
    <t xml:space="preserve">Accantonamenti per strumenti finanziari derivati passivi </t>
  </si>
  <si>
    <t xml:space="preserve">Altri Accantonamenti </t>
  </si>
  <si>
    <t>Perdite su crediti iscritti nelle immobilizzazioni finanziarie</t>
  </si>
  <si>
    <t>Perdite su crediti iscritti nell'attivo corrente</t>
  </si>
  <si>
    <t>Minusvalenze da alienazione di partecipazioni in Amministrazioni Centrali</t>
  </si>
  <si>
    <t>Minusvalenze da alienazione di partecipazioni in Amministrazioni Locali</t>
  </si>
  <si>
    <t>Minusvalenze da alienazione di partecipazioni in Enti di previdenza e assistenza</t>
  </si>
  <si>
    <t>Minusvalenze da alienazione di partecipazioni in Organismi internazionali</t>
  </si>
  <si>
    <t>Minusvalenze da alienazione di partecipazioni in imprese controllate</t>
  </si>
  <si>
    <t>Minusvalenze da alienazione di partecipazioni in imprese collegate</t>
  </si>
  <si>
    <t>Minusvalenze da alienazione di partecipazioni in altri organismi</t>
  </si>
  <si>
    <t>Interessi passivi di mora verso Amministrazioni Centrali</t>
  </si>
  <si>
    <t>Interessi passivi di mora verso Amministrazioni Locali</t>
  </si>
  <si>
    <t>Interessi passivi di mora verso Enti di Previdenza e Assistenza</t>
  </si>
  <si>
    <t>Interessi passivi di mora verso altri organismi</t>
  </si>
  <si>
    <t>Oneri per indennizzi assicurativi a carico dell'ente</t>
  </si>
  <si>
    <t>Costi per premi assicurativi a carico dell'ente</t>
  </si>
  <si>
    <t>Perdite su cambi</t>
  </si>
  <si>
    <t>Minusvalenze da alienazione immobilizzazioni immateriali</t>
  </si>
  <si>
    <t>Minusvalenze da alienazione immobilizzazioni materiali</t>
  </si>
  <si>
    <t>Oneri della gestione operativa da differenze generate dai tassi di cambio</t>
  </si>
  <si>
    <t>CE-C</t>
  </si>
  <si>
    <t>Rivalutazioni di immobilizzazioni materiali - investimenti immobiliari e attività biologiche (modello del valore)</t>
  </si>
  <si>
    <t>Rivalutazioni di immobilizzazioni materiali (diverse da investimenti immobiliari e attività biologiche)</t>
  </si>
  <si>
    <t>Rivalutazioni di strumenti finanziari derivati</t>
  </si>
  <si>
    <t>Rivalutazioni di quote di fondi di investimento che costituiscono immobilizzazioni finanziarie</t>
  </si>
  <si>
    <t>Rivalutazioni di altri titoli che costituiscono immobilizzazioni finanziarie</t>
  </si>
  <si>
    <t>Svalutazioni di strumenti finanziari derivati</t>
  </si>
  <si>
    <t>Svalutazioni di altri titoli che costituiscono immobilizzazioni finanziarie</t>
  </si>
  <si>
    <t>Svalutazione di crediti iscritti fra le immobilizzazioni finanziarie</t>
  </si>
  <si>
    <t>Svalutazione di crediti iscritti fra le attività correnti</t>
  </si>
  <si>
    <t>CE-D</t>
  </si>
  <si>
    <t>Interessi attivi da finanziamenti erogati ad Amministrazioni Centrali</t>
  </si>
  <si>
    <t>Interessi attivi da finanziamenti erogati ad Amministrazioni Locali</t>
  </si>
  <si>
    <t>Interessi attivi da finanziamenti erogati a Enti di Previdenza e Assistenza</t>
  </si>
  <si>
    <t>Interessi attivi da finanziamenti erogati all'Unione Europea</t>
  </si>
  <si>
    <t>Interessi attivi da finanziamenti erogati a Organismi internazionali e Stati Esteri</t>
  </si>
  <si>
    <t>Interessi attivi da finanziamenti erogati a Famiglie</t>
  </si>
  <si>
    <t>Interessi attivi da finanziamenti erogati a Istituzioni Sociali Private</t>
  </si>
  <si>
    <t>Interessi attivi da finanziamenti erogati a imprese controllate</t>
  </si>
  <si>
    <t>Interessi attivi da finanziamenti erogati a imprese collegate</t>
  </si>
  <si>
    <t xml:space="preserve">Interessi attivi da finanziamenti erogati ad altri organismi </t>
  </si>
  <si>
    <t>Interessi attivi da titoli di debito emessi dallo Stato</t>
  </si>
  <si>
    <t>Interessi attivi da titoli di debito emessi da altre Amministrazioni Centrali</t>
  </si>
  <si>
    <t>Interessi attivi da titoli di debito emessi da Amministrazioni Locali</t>
  </si>
  <si>
    <t>Interessi attivi da titoli di debito emessi da Enti di Previdenza e Assistenza</t>
  </si>
  <si>
    <t>Interessi attivi da titoli di debito emessi dall'Unione Europea</t>
  </si>
  <si>
    <t>Interessi attivi da titoli di debito emessi da Organismi internazionali e Stati Esteri</t>
  </si>
  <si>
    <t>Interessi attivi da titoli di debito emessi da Famiglie</t>
  </si>
  <si>
    <t>Interessi attivi da titoli di debito emessi da Istituzioni Sociali Private</t>
  </si>
  <si>
    <t>Interessi attivi da titoli di debito emessi da imprese controllate</t>
  </si>
  <si>
    <t>Interessi attivi da titoli di debito emessi da imprese collegate</t>
  </si>
  <si>
    <t xml:space="preserve">Interessi attivi da titoli di debito emessi da altri organismi </t>
  </si>
  <si>
    <t>Remunerazione conto disponibilità della Tesoreria statale</t>
  </si>
  <si>
    <t>Interessi attivi maturati su conti di TU intestati agli enti</t>
  </si>
  <si>
    <t>Interessi attivi derivanti dalla gestione del debito pubblico</t>
  </si>
  <si>
    <t>Dividendi da partecipazioni temporaneamente detenute e non strategiche</t>
  </si>
  <si>
    <t>Dividendi da partecipazioni temporaneamente detenute e non strategiche in Amministrazioni Centrali</t>
  </si>
  <si>
    <t>Dividendi da partecipazioni temporaneamente detenute e non strategiche in Amministrazioni Locali</t>
  </si>
  <si>
    <t>Dividendi da partecipazioni temporaneamente detenute e non strategiche in Enti di previdenza e assistenza</t>
  </si>
  <si>
    <t>Dividendi da partecipazioni temporaneamente detenute e non strategiche in Organismi internazionali</t>
  </si>
  <si>
    <t>Dividendi da partecipazioni temporaneamente detenute e non strategiche in imprese controllate</t>
  </si>
  <si>
    <t>Dividendi da partecipazioni temporaneamente detenute e non strategiche in imprese collegateincluse fra le amm.ni pubbliche</t>
  </si>
  <si>
    <t>Dividendi da partecipazioni temporaneamente detenute e non strategiche in altri organismi</t>
  </si>
  <si>
    <t>Plusvalenze da alienazione di partecipazioni temporaneamente detenute e non strategiche</t>
  </si>
  <si>
    <t>Plusvalenze da alienazione di partecipazioni temporaneamente detenute e non strategiche in Amministrazioni Centrali</t>
  </si>
  <si>
    <t>Plusvalenze da alienazione di partecipazioni temporaneamente detenute e non strategiche in Amministrazioni Locali</t>
  </si>
  <si>
    <t>Plusvalenze da alienazione di partecipazioni temporaneamente detenute e non strategiche in Enti di previdenza e assistenza</t>
  </si>
  <si>
    <t>Plusvalenze da alienazione di partecipazioni temporaneamente detenute e non strategiche in Organismi internazionali</t>
  </si>
  <si>
    <t>Plusvalenze da alienazione di partecipazioni temporaneamente detenute e non strategiche in imprese controllate</t>
  </si>
  <si>
    <t>Plusvalenze da alienazione di partecipazioni temporaneamente detenute e non strategiche in imprese collegate incluse fra le amm.ni pubbliche</t>
  </si>
  <si>
    <t>Plusvalenze da alienazione di partecipazioni temporaneamente detenute e non strategiche in altri organismi</t>
  </si>
  <si>
    <t xml:space="preserve">Plusvalenze da alienazione di titoli di debito </t>
  </si>
  <si>
    <t>Plusvalenze da alienazione di titoli di debito emessi da Amministrazioni Centrali</t>
  </si>
  <si>
    <t>Plusvalenze da alienazione di titoli di debito emessi da Amministrazioni Locali</t>
  </si>
  <si>
    <t>Plusvalenze da alienazione di titoli di debito emessi da Enti di previdenza e assistenza</t>
  </si>
  <si>
    <t>Plusvalenze da alienazione di titoli di debito emessi da Organismi internazionali</t>
  </si>
  <si>
    <t>Plusvalenze da alienazione di titoli di debito emessi da imprese controllate</t>
  </si>
  <si>
    <t>Plusvalenze da alienazione di titoli di debito emessi da imprese collegateincluse fra le amm.ni pubbliche</t>
  </si>
  <si>
    <t>Plusvalenze da alienazione di titoli di debito emessi da altri organismi</t>
  </si>
  <si>
    <t>Ricavi da quote di fondi di investimento detenute</t>
  </si>
  <si>
    <t>Ricavi da strumenti finanziari derivati attivi</t>
  </si>
  <si>
    <t>Ricavi della gestione finanziaria da differenze generate dai tassi di cambio</t>
  </si>
  <si>
    <t>Altri ricavi della gestione finanziaria</t>
  </si>
  <si>
    <t>Interessi passivi da finanziamenti ricevuti da Amministrazioni Centrali</t>
  </si>
  <si>
    <t>Interessi passivi da finanziamenti ricevuti da Amministrazioni Locali</t>
  </si>
  <si>
    <t>Interessi passivi da finanziamenti ricevuti da Enti di Previdenza e Assistenza</t>
  </si>
  <si>
    <t>Interessi passivi da finanziamenti ricevuti dall'Unione Europea</t>
  </si>
  <si>
    <t>Interessi passivi da finanziamenti ricevuti da Organismi internazionali e Stati Esteri</t>
  </si>
  <si>
    <t>Interessi passivi da finanziamenti ricevuti da Famiglie</t>
  </si>
  <si>
    <t>Interessi passivi da finanziamenti ricevuti da Istituzioni Sociali Private</t>
  </si>
  <si>
    <t>Interessi passivi da finanziamenti ricevuti da imprese controllate</t>
  </si>
  <si>
    <t>Interessi passivi da finanziamenti ricevuti da imprese collegateincluse fra le amm.ni pubbliche</t>
  </si>
  <si>
    <t>Interessi passivi da finanziamenti ricevuti da altre imprese</t>
  </si>
  <si>
    <t>Interessi passivi da titoli di debito emessi dallo Stato</t>
  </si>
  <si>
    <t>Interessi passivi da titoli di debito emessi dallo Stato a breve termine</t>
  </si>
  <si>
    <t>Interessi passivi da titoli di debito emessi dallo Stato a lungo termine</t>
  </si>
  <si>
    <t>Interessi passivi da titoli di debito emessi da altre Amministrazioni pubbliche</t>
  </si>
  <si>
    <t>Interessi passivi da titoli di debito emessi da altre amministrazioni pubbliche a breve termine</t>
  </si>
  <si>
    <t>Interessi passivi da titoli di debito emessi da altre amministrazioni pubbliche a lungo termine</t>
  </si>
  <si>
    <t>Minusvalenze da alienazione di partecipazioni temporaneamente detenute e non strategiche in Amministrazioni Centrali</t>
  </si>
  <si>
    <t>Minusvalenze da alienazione di partecipazioni temporaneamente detenute e non strategiche in Amministrazioni Locali</t>
  </si>
  <si>
    <t>Minusvalenze da alienazione di partecipazioni temporaneamente detenute e non strategiche in Enti di previdenza e assistenza</t>
  </si>
  <si>
    <t>Minusvalenze da alienazione di partecipazioni temporaneamente detenute e non strategiche in Organismi internazionali</t>
  </si>
  <si>
    <t>Minusvalenze da alienazione di partecipazioni temporaneamente detenute e non strategiche in imprese controllate</t>
  </si>
  <si>
    <t>Minusvalenze da alienazione di partecipazioni temporaneamente detenute e non strategiche in imprese collegateincluse fra le amm.ni pubbliche</t>
  </si>
  <si>
    <t>Minusvalenze da alienazione di partecipazioni temporaneamente detenute e non strategiche in altri organismi</t>
  </si>
  <si>
    <t xml:space="preserve">Minusvalenze da alienazione di titoli di debito </t>
  </si>
  <si>
    <t>Minusvalenze da alienazione di titoli di debito emessi da Amministrazioni Centrali</t>
  </si>
  <si>
    <t>Minusvalenze da alienazione di titoli di debito emessi da Amministrazioni Locali</t>
  </si>
  <si>
    <t>Minusvalenze da alienazione di titoli di debito emessi da Enti di previdenza e assistenza</t>
  </si>
  <si>
    <t>Minusvalenze da alienazione di titoli di debito emessi da Organismi internazionali</t>
  </si>
  <si>
    <t>Minusvalenze da alienazione di titoli di debito emessi da imprese controllate</t>
  </si>
  <si>
    <t>Minusvalenze da alienazione di titoli di debito emessi da imprese collegateincluse fra le amm.ni pubbliche</t>
  </si>
  <si>
    <t>Minusvalenze da alienazione di titoli di debito emessi da altri organismi</t>
  </si>
  <si>
    <t>Costi da quote di fondi di investimento detenute</t>
  </si>
  <si>
    <t>Costi da strumenti finanziari derivati attivi</t>
  </si>
  <si>
    <t>Costi della gestione finanziaria da differenze generate dai tassi di cambio</t>
  </si>
  <si>
    <t>Altri costi della gestione finanziaria</t>
  </si>
  <si>
    <t>CE-E</t>
  </si>
  <si>
    <t>CE-E.24</t>
  </si>
  <si>
    <t>Sopravvenienze attive per correzioni di errori non rilevanti commessi in esercizi precedenti che costituiscono componenti economiche positive</t>
  </si>
  <si>
    <t>Insussistenze del passivo per assunzione di debiti dell'ente da parte di terzi</t>
  </si>
  <si>
    <t>Insussistenze del passivo per assunzione di debiti dell'ente da parte di Ministeri, Organi costituzionali e di rilievo costituzionale, Presidenza del Consiglio dei Ministri e Agenzie Fiscali</t>
  </si>
  <si>
    <t>Insussistenze del passivo per assunzione di debiti dell'ente da parte di Altre Amministrazioni centrali</t>
  </si>
  <si>
    <t>Insussistenze del passivo per assunzione di debiti dell'ente da parte di Regioni e Province autonome</t>
  </si>
  <si>
    <t>Insussistenze del passivo per assunzione di debiti dell'ente da parte di Province, Città metropolitane, Comuni, Unioni di comuni, Consorzi tra Enti Locali</t>
  </si>
  <si>
    <t>Insussistenze del passivo per assunzione di debiti dell'ente da parte di Enti produttori di servizi sanitari</t>
  </si>
  <si>
    <t>Insussistenze del passivo per assunzione di debiti dell'ente da parte di Altre Amministrazioni Locali</t>
  </si>
  <si>
    <t>Insussistenze del passivo per assunzione di debiti dell'ente da parte di Enti di Previdenza e Assistenza</t>
  </si>
  <si>
    <t>Insussistenze del passivo per assunzione di debiti dell'ente da parte di unità locali appartenenti alla medesima Amministrazione</t>
  </si>
  <si>
    <t>Insussistenze del passivo per assunzione di debiti dell'ente da parte dell'Unione Europea</t>
  </si>
  <si>
    <t>Insussistenze del passivo per assunzione di debiti dell'ente da parte di Organismi internazionali e Stati Esteri</t>
  </si>
  <si>
    <t>Insussistenze del passivo per assunzione di debiti dell'ente da parte di Famiglie</t>
  </si>
  <si>
    <t>Insussistenze del passivo per assunzione di debiti dell'ente da parte di Istituzioni Sociali e Private</t>
  </si>
  <si>
    <t>Insussistenze del passivo per assunzione di debiti dell'ente da parte di imprese controllate</t>
  </si>
  <si>
    <t>Insussistenze del passivo per assunzione di debiti dell'ente da parte di imprese collegateincluse fra le amm.ni pubbliche</t>
  </si>
  <si>
    <t>Insussistenze del passivo per assunzione di debiti dell'ente da parte di altri organismi</t>
  </si>
  <si>
    <t>Insussistenze del passivo per cancellazione di debiti dell'ente</t>
  </si>
  <si>
    <t>Insussistenze del passivo per cancellazione di debiti dell'ente da parte di Ministeri, Organi costituzionali e di rilievo costituzionale, Presidenza del Consiglio dei Ministri e Agenzie Fiscali</t>
  </si>
  <si>
    <t>Insussistenze del passivo per cancellazione di debiti dell'ente da parte di Altre Amministrazioni centrali</t>
  </si>
  <si>
    <t>Insussistenze del passivo per cancellazione di debiti dell'ente da parte di Regioni e Province autonome</t>
  </si>
  <si>
    <t>Insussistenze del passivo per cancellazione di debiti dell'ente da parte di Province, Città metropolitane, Comuni, Unioni di comuni, Consorzi tra Enti Locali</t>
  </si>
  <si>
    <t>Insussistenze del passivo per cancellazione di debiti dell'ente da parte di Enti produttori di servizi sanitari</t>
  </si>
  <si>
    <t>Insussistenze del passivo per cancellazione di debiti dell'ente da parte di Altre Amministrazioni Locali</t>
  </si>
  <si>
    <t>Insussistenze del passivo per cancellazione di debiti dell'ente da parte di Enti di Previdenza e Assistenza</t>
  </si>
  <si>
    <t>Insussistenze del passivo per cancellazione di debiti dell'ente da parte di unità locali appartenenti alla medesima Amministrazione</t>
  </si>
  <si>
    <t>Insussistenze del passivo per cancellazione di debiti dell'ente da parte dell'Unione Europea</t>
  </si>
  <si>
    <t>Insussistenze del passivo per cancellazione di debiti dell'ente da parte di Organismi internazionali e Stati Esteri</t>
  </si>
  <si>
    <t>Insussistenze del passivo per cancellazione di debiti dell'ente da parte di Famiglie</t>
  </si>
  <si>
    <t>Insussistenze del passivo per cancellazione di debiti dell'ente da parte di Istituzioni Sociali e Private</t>
  </si>
  <si>
    <t>Insussistenze del passivo per cancellazione di debiti dell'ente da parte di imprese controllate</t>
  </si>
  <si>
    <t>Insussistenze del passivo per cancellazione di debiti dell'ente da parte di imprese collegateincluse fra le amm.ni pubbliche</t>
  </si>
  <si>
    <t>Insussistenze del passivo per cancellazione di debiti dell'ente da parte di altri organismi</t>
  </si>
  <si>
    <t>Altre insussistenze del passivo</t>
  </si>
  <si>
    <t>Ricavi della gestione straordinaria da differenze generate dai tassi di cambio</t>
  </si>
  <si>
    <t>Altri proventi e ricavi straordinari</t>
  </si>
  <si>
    <t>CE-E.25</t>
  </si>
  <si>
    <t>Sopravvenienze passive per assunzione da parte dell'ente di debiti di terzi</t>
  </si>
  <si>
    <t>Sopravvenienze passive per assunzione da parte dell'ente di debiti di Ministeri, Organi costituzionali e di rilievo costituzionale, Presidenza del Consiglio dei Ministri e Agenzie Fiscali</t>
  </si>
  <si>
    <t>Sopravvenienze passive per assunzione da parte dell'ente di debiti di Altre Amministrazioni centrali</t>
  </si>
  <si>
    <t>Sopravvenienze passive per assunzione da parte dell'ente di debiti di Regioni e Province autonome</t>
  </si>
  <si>
    <t>Sopravvenienze passive per assunzione da parte dell'ente di debiti di Province, Città metropolitane, Comuni, Unioni di comuni, Consorzi tra Enti Locali</t>
  </si>
  <si>
    <t>Sopravvenienze passive per assunzione da parte dell'ente di debiti di Enti produttori di servizi sanitari</t>
  </si>
  <si>
    <t>Sopravvenienze passive per assunzione da parte dell'ente di debiti di Altre Amministrazioni Locali</t>
  </si>
  <si>
    <t>Sopravvenienze passive per assunzione da parte dell'ente di debiti di Enti di Previdenza e Assistenza</t>
  </si>
  <si>
    <t>Sopravvenienze passive per assunzione da parte dell'ente di debiti di unità locali appartenenti alla medesima Amministrazione</t>
  </si>
  <si>
    <t>Sopravvenienze passive per cancellazione di crediti dell'ente da parte dell'Unione Europea</t>
  </si>
  <si>
    <t>Sopravvenienze passive per assunzione da parte dell'ente di debiti di Organismi internazionali e Stati Esteri</t>
  </si>
  <si>
    <t>Sopravvenienze passive per assunzione da parte dell'ente di debiti di Famiglie</t>
  </si>
  <si>
    <t>Sopravvenienze passive per assunzione da parte dell'ente di debiti di Istituzioni Sociali e Private</t>
  </si>
  <si>
    <t>Sopravvenienze passive per assunzione da parte dell'ente di debiti di imprese controllate</t>
  </si>
  <si>
    <t>Sopravvenienze passive per assunzione da parte dell'ente di debiti di imprese collegateincluse fra le amm.ni pubbliche</t>
  </si>
  <si>
    <t>Sopravvenienze passive per assunzione da parte dell'ente di debiti di altri organismi</t>
  </si>
  <si>
    <t>Sopravvenienze passive per correzioni di errori non rilevanti commessi in esercizi precedenti che costituiscono componenti economiche negative</t>
  </si>
  <si>
    <t>Sopravvenienze passive per oneri da ristrutturazione del debito finanziario</t>
  </si>
  <si>
    <t>Sopravvenienze passive per oneri da espropri o nazionalizzazioni di beni</t>
  </si>
  <si>
    <t>Sopravvenienze passive per rimborsi di imposte incassate sul patrimonio e sul reddito e imputate come proventi di esercizi precedenti</t>
  </si>
  <si>
    <t>Sopravvenienze passive per rimborsi di imposte e tasse incassate sulla produzione, sui consumi, sulle importazioni e imputate come proventi di esercizi precedenti</t>
  </si>
  <si>
    <t>Sopravvenienze passive per rimborsi di tributi incassati in c/capitale e imputati come proventi di esercizi precedenti</t>
  </si>
  <si>
    <t>Sopravvenienze passive per oneri da contenzioso maturati e non oggetto di preventivo accantonamento</t>
  </si>
  <si>
    <t>Sopravvenienze passive per arretrati per retribuzioni maturati e non oggetto di preventivo accantonamento</t>
  </si>
  <si>
    <t>Insussistenze dell'attivo per cancellazione di crediti dell'ente verso terzi</t>
  </si>
  <si>
    <t>Insussistenze dell'attivo per cancellazione di crediti dell'ente verso Ministeri, Organi costituzionali e di rilievo costituzionale, Presidenza del Consiglio dei Ministri e Agenzie Fiscali</t>
  </si>
  <si>
    <t>Insussistenze dell'attivo per cancellazione di crediti dell'ente verso Altre Amministrazioni centrali</t>
  </si>
  <si>
    <t>Insussistenze dell'attivo per cancellazione di crediti dell'ente verso Regioni e Province autonome</t>
  </si>
  <si>
    <t>Insussistenze dell'attivo per cancellazione di crediti dell'ente verso Province, Città metropolitane, Comuni, Unioni di comuni, Consorzi tra Enti Locali</t>
  </si>
  <si>
    <t>Insussistenze dell'attivo per cancellazione di crediti dell'ente verso Enti produttori di servizi sanitari</t>
  </si>
  <si>
    <t>Insussistenze dell'attivo per cancellazione di crediti dell'ente verso Altre Amministrazioni Locali</t>
  </si>
  <si>
    <t>Insussistenze dell'attivo per cancellazione di crediti dell'ente verso Enti di Previdenza e Assistenza</t>
  </si>
  <si>
    <t>Insussistenze dell'attivo per cancellazione di crediti dell'ente verso unità locali appartenenti alla medesima Amministrazione</t>
  </si>
  <si>
    <t>Insussistenze dell'attivo per cancellazione di crediti dell'ente da parte dell'Unione Europea</t>
  </si>
  <si>
    <t>Insussistenze dell'attivo per cancellazione di crediti dell'ente verso Organismi internazionali e Stati Esteri</t>
  </si>
  <si>
    <t>Insussistenze dell'attivo per cancellazione di crediti dell'ente verso Famiglie</t>
  </si>
  <si>
    <t>Insussistenze dell'attivo per cancellazione di crediti dell'ente verso Istituzioni Sociali e Private</t>
  </si>
  <si>
    <t>Insussistenze dell'attivo per cancellazione di crediti dell'ente verso imprese controllate</t>
  </si>
  <si>
    <t>Insussistenze dell'attivo per cancellazione di crediti dell'ente verso imprese collegateincluse fra le amm.ni pubbliche</t>
  </si>
  <si>
    <t>Insussistenze dell'attivo per cancellazione di crediti dell'ente verso altri organismi</t>
  </si>
  <si>
    <t>Insussistenze dell'attivo per perdite, furto, distruzione di beni</t>
  </si>
  <si>
    <t>altre Insussistenze dell'attivo</t>
  </si>
  <si>
    <t>Costi della gestione straordinaria da differenze generate dai tassi di cambio</t>
  </si>
  <si>
    <t>Altri oneri e costi straordinari</t>
  </si>
  <si>
    <t>IRAP (imposta regionale sulle attività produttive)</t>
  </si>
  <si>
    <t xml:space="preserve">Altre imposte dell'esercizio </t>
  </si>
  <si>
    <r>
      <t xml:space="preserve">PIANO DEI CONTI INTEGRATO per gli enti pubblici territoriali ex Dlgs 118 del 2011
(aggiornamento del 2023)
</t>
    </r>
    <r>
      <rPr>
        <b/>
        <sz val="20"/>
        <color rgb="FF000000"/>
        <rFont val="Calibri"/>
        <family val="2"/>
        <scheme val="minor"/>
      </rPr>
      <t>Allegato n. 6/2 al D.Lgs 118/2011 - PIANO ECONOMICO</t>
    </r>
  </si>
  <si>
    <t xml:space="preserve">Debiti non correnti verso concessionari di servizi (modello della passività finanziaria)  - Debiti originati da operazioni Off-Balance </t>
  </si>
  <si>
    <t xml:space="preserve">Debiti non correnti verso concessionari di servizi (modello della passività finanziaria)  - Debiti originati da operazioni On-Balance </t>
  </si>
  <si>
    <t xml:space="preserve">Debiti non correnti per conferimento di un diritto relativo a servizi in concessione (Modello del conferimento di un diritto al concessionario) - Debiti originati da operazioni Off-Balance </t>
  </si>
  <si>
    <t xml:space="preserve">Debiti non correnti per conferimento di un diritto relativo a servizi in concessione (Modello del conferimento di un diritto al concessionario) - Debiti originati da operazioni On-Balance </t>
  </si>
  <si>
    <t>Fondo svalutazione Impianti e macchinari del patrimonio indisponibile in concessione</t>
  </si>
  <si>
    <t>Fondo svalutazione Impianti e macchinari del patrimonio indisponibile non in concessione</t>
  </si>
  <si>
    <t>Fondo svalutazione Attrezzature del patrimonio indisponibile in concessione</t>
  </si>
  <si>
    <t>Fondo svalutazione Attrezzature del patrimonio indisponibile non in concessione</t>
  </si>
  <si>
    <t>Fondo svalutazione Mezzi di trasporto del patrimonio indisponibile (non militari) in concessione</t>
  </si>
  <si>
    <t>Fondo svalutazione Mezzi di trasporto del patrimonio indisponibile (non militari) non in concessione</t>
  </si>
  <si>
    <t>Fondo svalutazione Macchine per ufficio e hardware del patrimonio indisponibile in concessione</t>
  </si>
  <si>
    <t>Fondo svalutazione Macchine per ufficio e hardware del patrimonio indisponibile non in concessione</t>
  </si>
  <si>
    <t xml:space="preserve">Debiti correnti verso concessionari di servizi (modello della passività finanziaria)  - Debiti originati da operazioni Off-Balance </t>
  </si>
  <si>
    <t xml:space="preserve">Debiti correnti verso concessionari di servizi (modello della passività finanziaria)  - Debiti originati da operazioni On-Balance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</si>
</sst>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0\)"/>
    <numFmt numFmtId="165" formatCode="_-* #,##0_-;\-* #,##0_-;_-* &quot;-&quot;??_-;_-@_-"/>
  </numFmts>
  <fonts count="116" x14ac:knownFonts="1">
    <font>
      <sz val="11"/>
      <color theme="1"/>
      <name val="Calibri"/>
      <family val="2"/>
      <scheme val="minor"/>
    </font>
    <font>
      <sz val="11"/>
      <color theme="1"/>
      <name val="Calibri"/>
      <family val="2"/>
      <scheme val="minor"/>
    </font>
    <font>
      <b/>
      <sz val="11"/>
      <color theme="1"/>
      <name val="Calibri"/>
      <family val="2"/>
      <scheme val="minor"/>
    </font>
    <font>
      <b/>
      <sz val="22"/>
      <name val="Calibri"/>
      <family val="2"/>
      <scheme val="minor"/>
    </font>
    <font>
      <sz val="10"/>
      <color theme="1"/>
      <name val="Calibri"/>
      <family val="2"/>
      <scheme val="minor"/>
    </font>
    <font>
      <sz val="11"/>
      <name val="Calibri"/>
      <family val="2"/>
      <scheme val="minor"/>
    </font>
    <font>
      <sz val="11"/>
      <name val="Calibri"/>
      <family val="2"/>
    </font>
    <font>
      <sz val="11"/>
      <color rgb="FF000000"/>
      <name val="Calibri"/>
      <family val="2"/>
    </font>
    <font>
      <b/>
      <i/>
      <sz val="11"/>
      <color rgb="FFFF0000"/>
      <name val="Calibri"/>
      <family val="2"/>
      <scheme val="minor"/>
    </font>
    <font>
      <sz val="14"/>
      <name val="Arial"/>
      <family val="2"/>
    </font>
    <font>
      <b/>
      <sz val="14"/>
      <name val="Calibri"/>
      <family val="2"/>
    </font>
    <font>
      <sz val="14"/>
      <name val="Calibri"/>
      <family val="2"/>
    </font>
    <font>
      <sz val="16"/>
      <color theme="1"/>
      <name val="Calibri"/>
      <family val="2"/>
      <scheme val="minor"/>
    </font>
    <font>
      <b/>
      <sz val="14"/>
      <color theme="1"/>
      <name val="Calibri"/>
      <family val="2"/>
      <scheme val="minor"/>
    </font>
    <font>
      <b/>
      <sz val="16"/>
      <color theme="1"/>
      <name val="Calibri"/>
      <family val="2"/>
      <scheme val="minor"/>
    </font>
    <font>
      <sz val="10"/>
      <name val="Arial"/>
      <family val="2"/>
    </font>
    <font>
      <b/>
      <sz val="48"/>
      <color rgb="FFFFFF00"/>
      <name val="Calibri"/>
      <family val="2"/>
      <scheme val="minor"/>
    </font>
    <font>
      <sz val="14"/>
      <name val="Calibri"/>
      <family val="2"/>
      <scheme val="minor"/>
    </font>
    <font>
      <i/>
      <sz val="14"/>
      <name val="Calibri"/>
      <family val="2"/>
      <scheme val="minor"/>
    </font>
    <font>
      <b/>
      <sz val="22"/>
      <color theme="5" tint="-0.249977111117893"/>
      <name val="Calibri"/>
      <family val="2"/>
      <scheme val="minor"/>
    </font>
    <font>
      <b/>
      <sz val="28"/>
      <color theme="5" tint="-0.249977111117893"/>
      <name val="Calibri"/>
      <family val="2"/>
      <scheme val="minor"/>
    </font>
    <font>
      <b/>
      <sz val="28"/>
      <color rgb="FFFFFF00"/>
      <name val="Calibri"/>
      <family val="2"/>
      <scheme val="minor"/>
    </font>
    <font>
      <b/>
      <i/>
      <sz val="18"/>
      <color theme="0"/>
      <name val="Calibri"/>
      <family val="2"/>
      <scheme val="minor"/>
    </font>
    <font>
      <b/>
      <i/>
      <sz val="22"/>
      <color theme="0"/>
      <name val="Calibri"/>
      <family val="2"/>
      <scheme val="minor"/>
    </font>
    <font>
      <b/>
      <sz val="14"/>
      <color rgb="FFFFD54F"/>
      <name val="Calibri"/>
      <family val="2"/>
    </font>
    <font>
      <b/>
      <sz val="18"/>
      <color rgb="FFFFD54F"/>
      <name val="Calibri"/>
      <family val="2"/>
    </font>
    <font>
      <b/>
      <sz val="26"/>
      <color rgb="FFFFFF00"/>
      <name val="Calibri"/>
      <family val="2"/>
    </font>
    <font>
      <b/>
      <sz val="16"/>
      <name val="Calibri"/>
      <family val="2"/>
    </font>
    <font>
      <b/>
      <sz val="20"/>
      <name val="Calibri"/>
      <family val="2"/>
    </font>
    <font>
      <b/>
      <sz val="18"/>
      <name val="Calibri"/>
      <family val="2"/>
    </font>
    <font>
      <b/>
      <sz val="14"/>
      <color rgb="FFFF0000"/>
      <name val="Calibri"/>
      <family val="2"/>
    </font>
    <font>
      <sz val="14"/>
      <color rgb="FFFF0000"/>
      <name val="Calibri"/>
      <family val="2"/>
    </font>
    <font>
      <i/>
      <sz val="14"/>
      <name val="Calibri"/>
      <family val="2"/>
    </font>
    <font>
      <b/>
      <i/>
      <sz val="14"/>
      <name val="Calibri"/>
      <family val="2"/>
    </font>
    <font>
      <i/>
      <sz val="14"/>
      <name val="Arial"/>
      <family val="2"/>
    </font>
    <font>
      <sz val="12"/>
      <name val="Arial"/>
      <family val="2"/>
    </font>
    <font>
      <sz val="14"/>
      <color rgb="FF000000"/>
      <name val="Calibri"/>
      <family val="2"/>
    </font>
    <font>
      <sz val="18"/>
      <name val="Calibri"/>
      <family val="2"/>
    </font>
    <font>
      <b/>
      <sz val="24"/>
      <color rgb="FFFFFF00"/>
      <name val="Calibri"/>
      <family val="2"/>
    </font>
    <font>
      <sz val="8"/>
      <name val="Arial"/>
      <family val="2"/>
    </font>
    <font>
      <b/>
      <sz val="20"/>
      <color theme="1"/>
      <name val="Calibri"/>
      <family val="2"/>
      <scheme val="minor"/>
    </font>
    <font>
      <i/>
      <sz val="10"/>
      <color theme="1"/>
      <name val="Calibri"/>
      <family val="2"/>
      <scheme val="minor"/>
    </font>
    <font>
      <sz val="8"/>
      <name val="Calibri"/>
      <family val="2"/>
      <scheme val="minor"/>
    </font>
    <font>
      <b/>
      <sz val="20"/>
      <color theme="0"/>
      <name val="Calibri"/>
      <family val="2"/>
      <scheme val="minor"/>
    </font>
    <font>
      <sz val="14"/>
      <color theme="1"/>
      <name val="Calibri"/>
      <family val="2"/>
      <scheme val="minor"/>
    </font>
    <font>
      <b/>
      <sz val="12"/>
      <color theme="1"/>
      <name val="Calibri"/>
      <family val="2"/>
      <scheme val="minor"/>
    </font>
    <font>
      <i/>
      <sz val="12"/>
      <color theme="1"/>
      <name val="Calibri"/>
      <family val="2"/>
      <scheme val="minor"/>
    </font>
    <font>
      <b/>
      <u/>
      <sz val="14"/>
      <color theme="1"/>
      <name val="Calibri"/>
      <family val="2"/>
      <scheme val="minor"/>
    </font>
    <font>
      <i/>
      <sz val="14"/>
      <color theme="1"/>
      <name val="Calibri"/>
      <family val="2"/>
      <scheme val="minor"/>
    </font>
    <font>
      <b/>
      <u/>
      <sz val="18"/>
      <color theme="1"/>
      <name val="Calibri"/>
      <family val="2"/>
      <scheme val="minor"/>
    </font>
    <font>
      <b/>
      <sz val="24"/>
      <color theme="1"/>
      <name val="Calibri"/>
      <family val="2"/>
      <scheme val="minor"/>
    </font>
    <font>
      <i/>
      <sz val="16"/>
      <color theme="1"/>
      <name val="Calibri"/>
      <family val="2"/>
      <scheme val="minor"/>
    </font>
    <font>
      <b/>
      <sz val="20"/>
      <color rgb="FFFFFF00"/>
      <name val="Calibri"/>
      <family val="2"/>
      <scheme val="minor"/>
    </font>
    <font>
      <b/>
      <sz val="11"/>
      <color rgb="FFFFFF00"/>
      <name val="Calibri"/>
      <family val="2"/>
      <scheme val="minor"/>
    </font>
    <font>
      <i/>
      <sz val="14"/>
      <color rgb="FFFFFF00"/>
      <name val="Calibri"/>
      <family val="2"/>
      <scheme val="minor"/>
    </font>
    <font>
      <b/>
      <sz val="16"/>
      <name val="Calibri"/>
      <family val="2"/>
      <scheme val="minor"/>
    </font>
    <font>
      <b/>
      <sz val="26"/>
      <name val="Calibri"/>
      <family val="2"/>
      <scheme val="minor"/>
    </font>
    <font>
      <b/>
      <sz val="28"/>
      <name val="Calibri"/>
      <family val="2"/>
      <scheme val="minor"/>
    </font>
    <font>
      <b/>
      <sz val="13"/>
      <color theme="0"/>
      <name val="Calibri"/>
      <family val="2"/>
    </font>
    <font>
      <b/>
      <sz val="13"/>
      <color theme="1"/>
      <name val="Calibri"/>
      <family val="2"/>
      <scheme val="minor"/>
    </font>
    <font>
      <b/>
      <sz val="10"/>
      <color theme="1"/>
      <name val="Calibri"/>
      <family val="2"/>
      <scheme val="minor"/>
    </font>
    <font>
      <b/>
      <sz val="11"/>
      <color indexed="8"/>
      <name val="Calibri"/>
      <family val="2"/>
    </font>
    <font>
      <b/>
      <sz val="20"/>
      <name val="Calibri"/>
      <family val="2"/>
      <scheme val="minor"/>
    </font>
    <font>
      <b/>
      <strike/>
      <sz val="11"/>
      <color indexed="8"/>
      <name val="Calibri"/>
      <family val="2"/>
    </font>
    <font>
      <b/>
      <u/>
      <sz val="11"/>
      <color indexed="8"/>
      <name val="Calibri"/>
      <family val="2"/>
    </font>
    <font>
      <i/>
      <sz val="12"/>
      <color rgb="FFFFFF00"/>
      <name val="Calibri"/>
      <family val="2"/>
      <scheme val="minor"/>
    </font>
    <font>
      <b/>
      <sz val="14"/>
      <color rgb="FFFFFF00"/>
      <name val="Calibri"/>
      <family val="2"/>
      <scheme val="minor"/>
    </font>
    <font>
      <b/>
      <sz val="10"/>
      <name val="Calibri"/>
      <family val="2"/>
      <scheme val="minor"/>
    </font>
    <font>
      <strike/>
      <sz val="8"/>
      <name val="Arial"/>
      <family val="2"/>
    </font>
    <font>
      <b/>
      <sz val="8"/>
      <name val="Arial"/>
      <family val="2"/>
    </font>
    <font>
      <b/>
      <strike/>
      <sz val="8"/>
      <name val="Arial"/>
      <family val="2"/>
    </font>
    <font>
      <u/>
      <sz val="8"/>
      <name val="Calibri"/>
      <family val="2"/>
    </font>
    <font>
      <sz val="8"/>
      <name val="Calibri"/>
      <family val="2"/>
    </font>
    <font>
      <b/>
      <sz val="9"/>
      <name val="Calibri"/>
      <family val="2"/>
    </font>
    <font>
      <u/>
      <sz val="8"/>
      <name val="Arial"/>
      <family val="2"/>
    </font>
    <font>
      <strike/>
      <sz val="8"/>
      <name val="Calibri"/>
      <family val="2"/>
    </font>
    <font>
      <b/>
      <sz val="28"/>
      <color theme="1"/>
      <name val="Calibri"/>
      <family val="2"/>
      <scheme val="minor"/>
    </font>
    <font>
      <i/>
      <sz val="11"/>
      <color theme="1"/>
      <name val="Calibri"/>
      <family val="2"/>
      <scheme val="minor"/>
    </font>
    <font>
      <sz val="11"/>
      <color rgb="FF000000"/>
      <name val="Calibri"/>
      <family val="2"/>
      <scheme val="minor"/>
    </font>
    <font>
      <i/>
      <sz val="10"/>
      <color rgb="FF000000"/>
      <name val="Calibri"/>
      <family val="2"/>
      <scheme val="minor"/>
    </font>
    <font>
      <i/>
      <sz val="11"/>
      <color rgb="FF000000"/>
      <name val="Calibri"/>
      <family val="2"/>
      <scheme val="minor"/>
    </font>
    <font>
      <b/>
      <sz val="16"/>
      <color theme="0"/>
      <name val="Calibri"/>
      <family val="2"/>
      <scheme val="minor"/>
    </font>
    <font>
      <b/>
      <sz val="18"/>
      <color theme="1"/>
      <name val="Calibri"/>
      <family val="2"/>
      <scheme val="minor"/>
    </font>
    <font>
      <b/>
      <u/>
      <sz val="18"/>
      <color theme="1"/>
      <name val="Calibri"/>
      <family val="2"/>
    </font>
    <font>
      <b/>
      <sz val="14"/>
      <color theme="1"/>
      <name val="Calibri"/>
      <family val="2"/>
    </font>
    <font>
      <b/>
      <sz val="16"/>
      <color theme="1"/>
      <name val="Calibri"/>
      <family val="2"/>
    </font>
    <font>
      <b/>
      <i/>
      <sz val="12"/>
      <color theme="0"/>
      <name val="Calibri"/>
      <family val="2"/>
      <scheme val="minor"/>
    </font>
    <font>
      <i/>
      <sz val="12"/>
      <name val="Arial"/>
      <family val="2"/>
    </font>
    <font>
      <i/>
      <sz val="10"/>
      <name val="Arial"/>
      <family val="2"/>
    </font>
    <font>
      <sz val="12"/>
      <color theme="1"/>
      <name val="Calibri"/>
      <family val="2"/>
      <scheme val="minor"/>
    </font>
    <font>
      <b/>
      <sz val="11"/>
      <color rgb="FF000000"/>
      <name val="Calibri"/>
      <family val="2"/>
      <scheme val="minor"/>
    </font>
    <font>
      <b/>
      <sz val="12"/>
      <color rgb="FF000000"/>
      <name val="Calibri"/>
      <family val="2"/>
      <scheme val="minor"/>
    </font>
    <font>
      <sz val="18"/>
      <color theme="1"/>
      <name val="Calibri"/>
      <family val="2"/>
      <scheme val="minor"/>
    </font>
    <font>
      <b/>
      <i/>
      <sz val="16"/>
      <color theme="1"/>
      <name val="Calibri"/>
      <family val="2"/>
      <scheme val="minor"/>
    </font>
    <font>
      <b/>
      <u/>
      <sz val="16"/>
      <color theme="1"/>
      <name val="Calibri"/>
      <family val="2"/>
      <scheme val="minor"/>
    </font>
    <font>
      <b/>
      <u/>
      <sz val="16"/>
      <color theme="1"/>
      <name val="Calibri"/>
      <family val="2"/>
    </font>
    <font>
      <b/>
      <sz val="26"/>
      <color rgb="FFFFD54F"/>
      <name val="Calibri"/>
      <family val="2"/>
    </font>
    <font>
      <sz val="26"/>
      <name val="Arial"/>
      <family val="2"/>
    </font>
    <font>
      <sz val="20"/>
      <name val="Calibri"/>
      <family val="2"/>
    </font>
    <font>
      <sz val="20"/>
      <name val="Arial"/>
      <family val="2"/>
    </font>
    <font>
      <b/>
      <sz val="18"/>
      <name val="Arial"/>
      <family val="2"/>
    </font>
    <font>
      <b/>
      <sz val="18"/>
      <color rgb="FF000000"/>
      <name val="Calibri"/>
      <family val="2"/>
    </font>
    <font>
      <b/>
      <sz val="26"/>
      <color rgb="FFFFFF00"/>
      <name val="Calibri"/>
      <family val="2"/>
      <scheme val="minor"/>
    </font>
    <font>
      <sz val="11"/>
      <color indexed="8"/>
      <name val="Calibri"/>
      <family val="2"/>
      <scheme val="minor"/>
    </font>
    <font>
      <strike/>
      <sz val="11"/>
      <color indexed="8"/>
      <name val="Calibri"/>
      <family val="2"/>
      <scheme val="minor"/>
    </font>
    <font>
      <b/>
      <sz val="11"/>
      <name val="Calibri"/>
      <family val="2"/>
      <scheme val="minor"/>
    </font>
    <font>
      <u/>
      <sz val="11"/>
      <color indexed="8"/>
      <name val="Calibri"/>
      <family val="2"/>
      <scheme val="minor"/>
    </font>
    <font>
      <strike/>
      <sz val="11"/>
      <name val="Calibri"/>
      <family val="2"/>
      <scheme val="minor"/>
    </font>
    <font>
      <u/>
      <sz val="11"/>
      <name val="Calibri"/>
      <family val="2"/>
      <scheme val="minor"/>
    </font>
    <font>
      <sz val="8"/>
      <color theme="1"/>
      <name val="Calibri"/>
      <family val="2"/>
      <scheme val="minor"/>
    </font>
    <font>
      <b/>
      <sz val="16"/>
      <color rgb="FF000000"/>
      <name val="Calibri"/>
      <family val="2"/>
      <scheme val="minor"/>
    </font>
    <font>
      <b/>
      <sz val="20"/>
      <color rgb="FF000000"/>
      <name val="Calibri"/>
      <family val="2"/>
      <scheme val="minor"/>
    </font>
    <font>
      <b/>
      <sz val="18"/>
      <color rgb="FFFFFF00"/>
      <name val="Calibri"/>
      <family val="2"/>
      <scheme val="minor"/>
    </font>
    <font>
      <b/>
      <i/>
      <sz val="16"/>
      <name val="Calibri"/>
      <family val="2"/>
      <scheme val="minor"/>
    </font>
    <font>
      <b/>
      <sz val="20"/>
      <name val="Arial"/>
      <family val="2"/>
    </font>
    <font>
      <sz val="10"/>
      <name val="Calibri"/>
      <family val="2"/>
      <scheme val="minor"/>
    </font>
  </fonts>
  <fills count="2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808080"/>
        <bgColor rgb="FF000000"/>
      </patternFill>
    </fill>
    <fill>
      <patternFill patternType="solid">
        <fgColor theme="0" tint="-0.249977111117893"/>
        <bgColor rgb="FF000000"/>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FFFF"/>
        <bgColor indexed="64"/>
      </patternFill>
    </fill>
    <fill>
      <patternFill patternType="solid">
        <fgColor theme="4" tint="0.79998168889431442"/>
        <bgColor rgb="FF000000"/>
      </patternFill>
    </fill>
    <fill>
      <patternFill patternType="solid">
        <fgColor rgb="FFFF000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1"/>
        <bgColor indexed="64"/>
      </patternFill>
    </fill>
    <fill>
      <patternFill patternType="solid">
        <fgColor rgb="FFD9E1F2"/>
        <bgColor indexed="64"/>
      </patternFill>
    </fill>
    <fill>
      <patternFill patternType="solid">
        <fgColor rgb="FFB4C6E7"/>
        <bgColor indexed="64"/>
      </patternFill>
    </fill>
    <fill>
      <patternFill patternType="solid">
        <fgColor rgb="FFF2F2F2"/>
        <bgColor rgb="FF000000"/>
      </patternFill>
    </fill>
    <fill>
      <patternFill patternType="solid">
        <fgColor theme="7" tint="0.59999389629810485"/>
        <bgColor indexed="64"/>
      </patternFill>
    </fill>
    <fill>
      <patternFill patternType="solid">
        <fgColor theme="1" tint="0.249977111117893"/>
        <bgColor indexed="64"/>
      </patternFill>
    </fill>
    <fill>
      <patternFill patternType="solid">
        <fgColor theme="5" tint="0.79998168889431442"/>
        <bgColor indexed="64"/>
      </patternFill>
    </fill>
    <fill>
      <patternFill patternType="solid">
        <fgColor rgb="FFF2F2F2"/>
        <bgColor indexed="64"/>
      </patternFill>
    </fill>
  </fills>
  <borders count="5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style="medium">
        <color indexed="64"/>
      </left>
      <right/>
      <top/>
      <bottom/>
      <diagonal/>
    </border>
    <border>
      <left style="double">
        <color indexed="64"/>
      </left>
      <right/>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double">
        <color indexed="64"/>
      </top>
      <bottom/>
      <diagonal/>
    </border>
    <border>
      <left/>
      <right/>
      <top style="double">
        <color indexed="64"/>
      </top>
      <bottom/>
      <diagonal/>
    </border>
    <border>
      <left style="double">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diagonal/>
    </border>
    <border>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medium">
        <color auto="1"/>
      </right>
      <top/>
      <bottom/>
      <diagonal/>
    </border>
    <border>
      <left style="medium">
        <color auto="1"/>
      </left>
      <right style="medium">
        <color auto="1"/>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auto="1"/>
      </left>
      <right/>
      <top style="medium">
        <color indexed="64"/>
      </top>
      <bottom style="thin">
        <color auto="1"/>
      </bottom>
      <diagonal/>
    </border>
    <border>
      <left style="medium">
        <color indexed="64"/>
      </left>
      <right/>
      <top style="double">
        <color indexed="64"/>
      </top>
      <bottom style="double">
        <color indexed="64"/>
      </bottom>
      <diagonal/>
    </border>
    <border>
      <left style="double">
        <color indexed="64"/>
      </left>
      <right style="thin">
        <color indexed="64"/>
      </right>
      <top/>
      <bottom/>
      <diagonal/>
    </border>
    <border>
      <left/>
      <right style="medium">
        <color indexed="64"/>
      </right>
      <top style="double">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auto="1"/>
      </left>
      <right style="medium">
        <color auto="1"/>
      </right>
      <top style="thin">
        <color indexed="64"/>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rgb="FF000000"/>
      </left>
      <right style="thin">
        <color rgb="FF000000"/>
      </right>
      <top/>
      <bottom/>
      <diagonal/>
    </border>
  </borders>
  <cellStyleXfs count="9">
    <xf numFmtId="0" fontId="0" fillId="0" borderId="0"/>
    <xf numFmtId="0" fontId="1" fillId="0" borderId="0"/>
    <xf numFmtId="0" fontId="1" fillId="0" borderId="0"/>
    <xf numFmtId="0" fontId="15" fillId="0" borderId="0"/>
    <xf numFmtId="0" fontId="1" fillId="0" borderId="0"/>
    <xf numFmtId="43" fontId="1" fillId="0" borderId="0" applyFont="0" applyFill="0" applyBorder="0" applyAlignment="0" applyProtection="0"/>
    <xf numFmtId="0" fontId="15" fillId="0" borderId="0"/>
    <xf numFmtId="0" fontId="15" fillId="0" borderId="0"/>
    <xf numFmtId="0" fontId="15" fillId="0" borderId="0"/>
  </cellStyleXfs>
  <cellXfs count="491">
    <xf numFmtId="0" fontId="0" fillId="0" borderId="0" xfId="0"/>
    <xf numFmtId="0" fontId="1" fillId="0" borderId="0" xfId="1" applyAlignment="1">
      <alignment wrapText="1"/>
    </xf>
    <xf numFmtId="0" fontId="4" fillId="0" borderId="0" xfId="1" applyFont="1" applyAlignment="1">
      <alignment horizontal="center" vertical="center" wrapText="1"/>
    </xf>
    <xf numFmtId="0" fontId="17" fillId="3" borderId="0" xfId="3" applyFont="1" applyFill="1" applyAlignment="1">
      <alignment vertical="center"/>
    </xf>
    <xf numFmtId="0" fontId="24" fillId="10" borderId="13" xfId="3" applyFont="1" applyFill="1" applyBorder="1" applyAlignment="1">
      <alignment horizontal="center" vertical="center" wrapText="1"/>
    </xf>
    <xf numFmtId="0" fontId="25" fillId="10" borderId="13" xfId="3" applyFont="1" applyFill="1" applyBorder="1" applyAlignment="1">
      <alignment horizontal="center" vertical="center" wrapText="1"/>
    </xf>
    <xf numFmtId="0" fontId="26" fillId="10" borderId="1" xfId="3" applyFont="1" applyFill="1" applyBorder="1" applyAlignment="1">
      <alignment horizontal="left" vertical="center" wrapText="1"/>
    </xf>
    <xf numFmtId="0" fontId="24" fillId="10" borderId="14" xfId="3" applyFont="1" applyFill="1" applyBorder="1" applyAlignment="1">
      <alignment horizontal="center" vertical="center" wrapText="1"/>
    </xf>
    <xf numFmtId="0" fontId="15" fillId="3" borderId="0" xfId="3" applyFill="1" applyAlignment="1">
      <alignment vertical="center"/>
    </xf>
    <xf numFmtId="0" fontId="15" fillId="0" borderId="7" xfId="3" applyBorder="1" applyAlignment="1">
      <alignment vertical="center"/>
    </xf>
    <xf numFmtId="0" fontId="10" fillId="11" borderId="13" xfId="3" applyFont="1" applyFill="1" applyBorder="1" applyAlignment="1">
      <alignment horizontal="center" vertical="center" wrapText="1"/>
    </xf>
    <xf numFmtId="0" fontId="27" fillId="11" borderId="13" xfId="3" applyFont="1" applyFill="1" applyBorder="1" applyAlignment="1">
      <alignment horizontal="center" vertical="center" wrapText="1"/>
    </xf>
    <xf numFmtId="0" fontId="28" fillId="11" borderId="1" xfId="3" applyFont="1" applyFill="1" applyBorder="1" applyAlignment="1">
      <alignment horizontal="left" vertical="center" wrapText="1"/>
    </xf>
    <xf numFmtId="0" fontId="10" fillId="6" borderId="13" xfId="3" applyFont="1" applyFill="1" applyBorder="1" applyAlignment="1">
      <alignment horizontal="center" vertical="center" wrapText="1"/>
    </xf>
    <xf numFmtId="0" fontId="10" fillId="2" borderId="13" xfId="3" applyFont="1" applyFill="1" applyBorder="1" applyAlignment="1">
      <alignment horizontal="center" vertical="center" wrapText="1"/>
    </xf>
    <xf numFmtId="0" fontId="11" fillId="2" borderId="1" xfId="3" applyFont="1" applyFill="1" applyBorder="1" applyAlignment="1">
      <alignment horizontal="left" vertical="center" wrapText="1"/>
    </xf>
    <xf numFmtId="0" fontId="10" fillId="11" borderId="14" xfId="3" applyFont="1" applyFill="1" applyBorder="1" applyAlignment="1">
      <alignment horizontal="center" vertical="center" wrapText="1"/>
    </xf>
    <xf numFmtId="0" fontId="33" fillId="3" borderId="13" xfId="3" applyFont="1" applyFill="1" applyBorder="1" applyAlignment="1">
      <alignment horizontal="center" vertical="center" wrapText="1"/>
    </xf>
    <xf numFmtId="0" fontId="32" fillId="3" borderId="1" xfId="3" applyFont="1" applyFill="1" applyBorder="1" applyAlignment="1">
      <alignment horizontal="left" vertical="center" wrapText="1"/>
    </xf>
    <xf numFmtId="0" fontId="10" fillId="13" borderId="13" xfId="3" applyFont="1" applyFill="1" applyBorder="1" applyAlignment="1">
      <alignment horizontal="center" vertical="center" wrapText="1"/>
    </xf>
    <xf numFmtId="0" fontId="10" fillId="13" borderId="14" xfId="3" applyFont="1" applyFill="1" applyBorder="1" applyAlignment="1">
      <alignment horizontal="center" vertical="center" wrapText="1"/>
    </xf>
    <xf numFmtId="0" fontId="15" fillId="0" borderId="7" xfId="3" applyBorder="1" applyAlignment="1">
      <alignment horizontal="center" vertical="center"/>
    </xf>
    <xf numFmtId="0" fontId="15" fillId="3" borderId="0" xfId="3" applyFill="1"/>
    <xf numFmtId="0" fontId="15" fillId="0" borderId="0" xfId="3"/>
    <xf numFmtId="0" fontId="10" fillId="13" borderId="1" xfId="3" applyFont="1" applyFill="1" applyBorder="1" applyAlignment="1">
      <alignment horizontal="left" vertical="center" wrapText="1"/>
    </xf>
    <xf numFmtId="0" fontId="35" fillId="0" borderId="1" xfId="3" applyFont="1" applyBorder="1" applyAlignment="1">
      <alignment horizontal="left" vertical="center" wrapText="1"/>
    </xf>
    <xf numFmtId="0" fontId="7" fillId="0" borderId="1" xfId="4" applyFont="1" applyBorder="1" applyAlignment="1">
      <alignment horizontal="left" vertical="center" wrapText="1"/>
    </xf>
    <xf numFmtId="0" fontId="5" fillId="0" borderId="1" xfId="4" applyFont="1" applyBorder="1" applyAlignment="1">
      <alignment horizontal="left" vertical="center" wrapText="1"/>
    </xf>
    <xf numFmtId="0" fontId="5" fillId="3" borderId="1" xfId="4" applyFont="1" applyFill="1" applyBorder="1" applyAlignment="1">
      <alignment horizontal="left" vertical="center" wrapText="1"/>
    </xf>
    <xf numFmtId="0" fontId="6" fillId="0" borderId="1" xfId="4" applyFont="1" applyBorder="1" applyAlignment="1">
      <alignment horizontal="left" vertical="center" wrapText="1"/>
    </xf>
    <xf numFmtId="0" fontId="38" fillId="10" borderId="1" xfId="3" applyFont="1" applyFill="1" applyBorder="1" applyAlignment="1">
      <alignment horizontal="left" vertical="center" wrapText="1"/>
    </xf>
    <xf numFmtId="0" fontId="39" fillId="0" borderId="7" xfId="3" applyFont="1" applyBorder="1" applyAlignment="1">
      <alignment horizontal="center" vertical="center"/>
    </xf>
    <xf numFmtId="0" fontId="0" fillId="0" borderId="0" xfId="0" applyAlignment="1">
      <alignment horizontal="center"/>
    </xf>
    <xf numFmtId="0" fontId="41" fillId="0" borderId="17" xfId="0" applyFont="1" applyBorder="1" applyAlignment="1">
      <alignment horizontal="left" indent="2"/>
    </xf>
    <xf numFmtId="0" fontId="2" fillId="0" borderId="0" xfId="0" applyFont="1" applyAlignment="1">
      <alignment horizontal="center"/>
    </xf>
    <xf numFmtId="0" fontId="2" fillId="0" borderId="0" xfId="0" applyFont="1" applyAlignment="1">
      <alignment horizontal="right" indent="1"/>
    </xf>
    <xf numFmtId="43" fontId="0" fillId="0" borderId="0" xfId="5" applyFont="1" applyAlignment="1">
      <alignment horizontal="center" vertical="center"/>
    </xf>
    <xf numFmtId="43" fontId="2" fillId="0" borderId="0" xfId="5" applyFont="1" applyAlignment="1">
      <alignment horizontal="center" vertical="center"/>
    </xf>
    <xf numFmtId="0" fontId="0" fillId="15" borderId="17" xfId="0" applyFill="1" applyBorder="1" applyAlignment="1">
      <alignment horizontal="center"/>
    </xf>
    <xf numFmtId="0" fontId="0" fillId="15" borderId="16" xfId="0" applyFill="1" applyBorder="1" applyAlignment="1">
      <alignment horizontal="left" indent="1"/>
    </xf>
    <xf numFmtId="0" fontId="0" fillId="0" borderId="0" xfId="0" applyAlignment="1">
      <alignment horizontal="left" vertical="center"/>
    </xf>
    <xf numFmtId="0" fontId="13" fillId="6" borderId="18" xfId="0" applyFont="1" applyFill="1" applyBorder="1" applyAlignment="1">
      <alignment horizontal="left" indent="1"/>
    </xf>
    <xf numFmtId="0" fontId="47" fillId="6" borderId="0" xfId="0" applyFont="1" applyFill="1" applyAlignment="1">
      <alignment horizontal="left" indent="1"/>
    </xf>
    <xf numFmtId="0" fontId="13" fillId="15" borderId="16" xfId="0" applyFont="1" applyFill="1" applyBorder="1" applyAlignment="1">
      <alignment horizontal="left" indent="1"/>
    </xf>
    <xf numFmtId="0" fontId="44" fillId="15" borderId="16" xfId="0" applyFont="1" applyFill="1" applyBorder="1" applyAlignment="1">
      <alignment horizontal="left" indent="1"/>
    </xf>
    <xf numFmtId="0" fontId="48" fillId="0" borderId="16" xfId="0" applyFont="1" applyBorder="1" applyAlignment="1">
      <alignment horizontal="left" indent="2"/>
    </xf>
    <xf numFmtId="0" fontId="13" fillId="2" borderId="8" xfId="0" applyFont="1" applyFill="1" applyBorder="1" applyAlignment="1">
      <alignment horizontal="left" indent="1"/>
    </xf>
    <xf numFmtId="0" fontId="13" fillId="2" borderId="10" xfId="0" applyFont="1" applyFill="1" applyBorder="1" applyAlignment="1">
      <alignment horizontal="left" indent="1"/>
    </xf>
    <xf numFmtId="0" fontId="13" fillId="2" borderId="16" xfId="0" applyFont="1" applyFill="1" applyBorder="1" applyAlignment="1">
      <alignment horizontal="left" indent="1"/>
    </xf>
    <xf numFmtId="0" fontId="44" fillId="2" borderId="16" xfId="0" applyFont="1" applyFill="1" applyBorder="1" applyAlignment="1">
      <alignment horizontal="left" indent="1"/>
    </xf>
    <xf numFmtId="164" fontId="0" fillId="0" borderId="0" xfId="0" applyNumberFormat="1" applyAlignment="1">
      <alignment horizontal="right"/>
    </xf>
    <xf numFmtId="164" fontId="45" fillId="15" borderId="20" xfId="5" applyNumberFormat="1" applyFont="1" applyFill="1" applyBorder="1" applyAlignment="1">
      <alignment horizontal="right"/>
    </xf>
    <xf numFmtId="164" fontId="46" fillId="0" borderId="20" xfId="5" applyNumberFormat="1" applyFont="1" applyBorder="1" applyAlignment="1">
      <alignment horizontal="right"/>
    </xf>
    <xf numFmtId="164" fontId="13" fillId="2" borderId="19" xfId="5" applyNumberFormat="1" applyFont="1" applyFill="1" applyBorder="1" applyAlignment="1">
      <alignment horizontal="right" vertical="center" indent="1"/>
    </xf>
    <xf numFmtId="164" fontId="45" fillId="2" borderId="20" xfId="5" applyNumberFormat="1" applyFont="1" applyFill="1" applyBorder="1" applyAlignment="1">
      <alignment horizontal="right"/>
    </xf>
    <xf numFmtId="0" fontId="13" fillId="6" borderId="16" xfId="0" applyFont="1" applyFill="1" applyBorder="1" applyAlignment="1">
      <alignment horizontal="left" indent="1"/>
    </xf>
    <xf numFmtId="0" fontId="2" fillId="11" borderId="15" xfId="0" applyFont="1" applyFill="1" applyBorder="1"/>
    <xf numFmtId="164" fontId="12" fillId="2" borderId="19" xfId="0" applyNumberFormat="1" applyFont="1" applyFill="1" applyBorder="1" applyAlignment="1">
      <alignment horizontal="center" vertical="center" wrapText="1"/>
    </xf>
    <xf numFmtId="164" fontId="45" fillId="6" borderId="20" xfId="5" applyNumberFormat="1" applyFont="1" applyFill="1" applyBorder="1" applyAlignment="1">
      <alignment horizontal="right"/>
    </xf>
    <xf numFmtId="164" fontId="14" fillId="5" borderId="29" xfId="5" applyNumberFormat="1" applyFont="1" applyFill="1" applyBorder="1" applyAlignment="1">
      <alignment horizontal="right" vertical="center" indent="1"/>
    </xf>
    <xf numFmtId="0" fontId="13" fillId="2" borderId="18" xfId="0" applyFont="1" applyFill="1" applyBorder="1" applyAlignment="1">
      <alignment horizontal="left" indent="1"/>
    </xf>
    <xf numFmtId="0" fontId="13" fillId="2" borderId="22" xfId="0" applyFont="1" applyFill="1" applyBorder="1" applyAlignment="1">
      <alignment horizontal="left" indent="1"/>
    </xf>
    <xf numFmtId="164" fontId="13" fillId="2" borderId="30" xfId="5" applyNumberFormat="1" applyFont="1" applyFill="1" applyBorder="1" applyAlignment="1">
      <alignment horizontal="right" vertical="center" indent="1"/>
    </xf>
    <xf numFmtId="0" fontId="17" fillId="14" borderId="0" xfId="3" applyFont="1" applyFill="1" applyAlignment="1">
      <alignment vertical="center"/>
    </xf>
    <xf numFmtId="0" fontId="15" fillId="14" borderId="0" xfId="3" applyFill="1" applyAlignment="1">
      <alignment vertical="center"/>
    </xf>
    <xf numFmtId="0" fontId="15" fillId="14" borderId="0" xfId="3" applyFill="1"/>
    <xf numFmtId="0" fontId="18" fillId="15" borderId="0" xfId="3" applyFont="1" applyFill="1" applyAlignment="1">
      <alignment horizontal="center" vertical="center" wrapText="1"/>
    </xf>
    <xf numFmtId="0" fontId="58" fillId="4" borderId="7" xfId="0" applyFont="1" applyFill="1" applyBorder="1" applyAlignment="1">
      <alignment horizontal="center" vertical="center" wrapText="1"/>
    </xf>
    <xf numFmtId="0" fontId="58" fillId="4" borderId="1" xfId="0" applyFont="1" applyFill="1" applyBorder="1" applyAlignment="1">
      <alignment horizontal="left" vertical="center" wrapText="1"/>
    </xf>
    <xf numFmtId="0" fontId="0" fillId="0" borderId="0" xfId="0" applyAlignment="1">
      <alignment horizontal="left"/>
    </xf>
    <xf numFmtId="0" fontId="1" fillId="14" borderId="0" xfId="1" applyFill="1"/>
    <xf numFmtId="0" fontId="1" fillId="14" borderId="0" xfId="1" applyFill="1" applyAlignment="1">
      <alignment wrapText="1"/>
    </xf>
    <xf numFmtId="0" fontId="5" fillId="14" borderId="0" xfId="1" applyFont="1" applyFill="1"/>
    <xf numFmtId="0" fontId="5" fillId="14" borderId="0" xfId="1" applyFont="1" applyFill="1" applyAlignment="1">
      <alignment wrapText="1"/>
    </xf>
    <xf numFmtId="0" fontId="1" fillId="17" borderId="0" xfId="1" applyFill="1" applyAlignment="1">
      <alignment horizontal="left" wrapText="1"/>
    </xf>
    <xf numFmtId="0" fontId="8" fillId="17" borderId="6" xfId="1" applyFont="1" applyFill="1" applyBorder="1" applyAlignment="1">
      <alignment horizontal="left" vertical="center" wrapText="1"/>
    </xf>
    <xf numFmtId="0" fontId="15" fillId="17" borderId="0" xfId="3" applyFill="1"/>
    <xf numFmtId="0" fontId="24" fillId="10" borderId="13" xfId="0" applyFont="1" applyFill="1" applyBorder="1" applyAlignment="1">
      <alignment horizontal="center" vertical="center" wrapText="1"/>
    </xf>
    <xf numFmtId="0" fontId="25" fillId="10" borderId="13" xfId="0" applyFont="1" applyFill="1" applyBorder="1" applyAlignment="1">
      <alignment horizontal="center" vertical="center" wrapText="1"/>
    </xf>
    <xf numFmtId="0" fontId="26" fillId="10" borderId="1" xfId="0" applyFont="1" applyFill="1" applyBorder="1" applyAlignment="1">
      <alignment horizontal="left" vertical="center" wrapText="1"/>
    </xf>
    <xf numFmtId="0" fontId="10" fillId="11" borderId="13" xfId="0" applyFont="1" applyFill="1" applyBorder="1" applyAlignment="1">
      <alignment horizontal="center" vertical="center" wrapText="1"/>
    </xf>
    <xf numFmtId="0" fontId="27" fillId="11" borderId="13" xfId="0" applyFont="1" applyFill="1" applyBorder="1" applyAlignment="1">
      <alignment horizontal="center" vertical="center" wrapText="1"/>
    </xf>
    <xf numFmtId="0" fontId="28" fillId="11" borderId="1" xfId="0" applyFont="1" applyFill="1" applyBorder="1" applyAlignment="1">
      <alignment horizontal="left" vertical="center" wrapText="1"/>
    </xf>
    <xf numFmtId="0" fontId="10" fillId="11" borderId="14"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32" fillId="3" borderId="1" xfId="0" applyFont="1" applyFill="1" applyBorder="1" applyAlignment="1">
      <alignment horizontal="left" vertical="center" wrapText="1"/>
    </xf>
    <xf numFmtId="0" fontId="13" fillId="2" borderId="8" xfId="0" applyFont="1" applyFill="1" applyBorder="1" applyAlignment="1">
      <alignment horizontal="center"/>
    </xf>
    <xf numFmtId="0" fontId="49" fillId="11" borderId="24" xfId="0" applyFont="1" applyFill="1" applyBorder="1" applyAlignment="1">
      <alignment horizontal="center" vertical="center"/>
    </xf>
    <xf numFmtId="0" fontId="10" fillId="13" borderId="13" xfId="0" applyFont="1" applyFill="1" applyBorder="1" applyAlignment="1">
      <alignment horizontal="center" vertical="center" wrapText="1"/>
    </xf>
    <xf numFmtId="0" fontId="10" fillId="13" borderId="14" xfId="0" applyFont="1" applyFill="1" applyBorder="1" applyAlignment="1">
      <alignment horizontal="center" vertical="center" wrapText="1"/>
    </xf>
    <xf numFmtId="0" fontId="0" fillId="15" borderId="16" xfId="0" applyFill="1" applyBorder="1" applyAlignment="1">
      <alignment horizontal="left" wrapText="1" indent="1"/>
    </xf>
    <xf numFmtId="0" fontId="13" fillId="6" borderId="16" xfId="0" applyFont="1" applyFill="1" applyBorder="1" applyAlignment="1">
      <alignment horizontal="center"/>
    </xf>
    <xf numFmtId="0" fontId="13" fillId="19" borderId="16" xfId="0" applyFont="1" applyFill="1" applyBorder="1" applyAlignment="1">
      <alignment horizontal="center"/>
    </xf>
    <xf numFmtId="0" fontId="46" fillId="0" borderId="16" xfId="0" applyFont="1" applyBorder="1" applyAlignment="1">
      <alignment horizontal="left" indent="2"/>
    </xf>
    <xf numFmtId="0" fontId="46" fillId="0" borderId="16" xfId="0" applyFont="1" applyBorder="1" applyAlignment="1">
      <alignment horizontal="left" wrapText="1" indent="2"/>
    </xf>
    <xf numFmtId="0" fontId="44" fillId="15" borderId="16" xfId="0" applyFont="1" applyFill="1" applyBorder="1" applyAlignment="1">
      <alignment horizontal="left" wrapText="1" indent="1"/>
    </xf>
    <xf numFmtId="0" fontId="10" fillId="11" borderId="0" xfId="0" applyFont="1" applyFill="1" applyAlignment="1">
      <alignment horizontal="center" vertical="center" wrapText="1"/>
    </xf>
    <xf numFmtId="0" fontId="45" fillId="11" borderId="6"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15" borderId="6" xfId="0" applyFont="1" applyFill="1" applyBorder="1" applyAlignment="1">
      <alignment horizontal="center" vertical="center" wrapText="1"/>
    </xf>
    <xf numFmtId="0" fontId="4" fillId="0" borderId="6" xfId="0" applyFont="1" applyBorder="1" applyAlignment="1">
      <alignment horizontal="center" vertical="center" wrapText="1"/>
    </xf>
    <xf numFmtId="0" fontId="0" fillId="7" borderId="0" xfId="0" applyFill="1" applyAlignment="1">
      <alignment horizontal="center" vertical="center"/>
    </xf>
    <xf numFmtId="0" fontId="78" fillId="20" borderId="16" xfId="0" applyFont="1" applyFill="1" applyBorder="1" applyAlignment="1">
      <alignment horizontal="left" indent="1"/>
    </xf>
    <xf numFmtId="0" fontId="79" fillId="0" borderId="16" xfId="0" applyFont="1" applyBorder="1" applyAlignment="1">
      <alignment horizontal="left" indent="2"/>
    </xf>
    <xf numFmtId="0" fontId="78" fillId="0" borderId="0" xfId="0" applyFont="1"/>
    <xf numFmtId="0" fontId="0" fillId="0" borderId="0" xfId="0" applyAlignment="1">
      <alignment horizontal="right"/>
    </xf>
    <xf numFmtId="164" fontId="45" fillId="19" borderId="20" xfId="5" applyNumberFormat="1" applyFont="1" applyFill="1" applyBorder="1" applyAlignment="1">
      <alignment horizontal="right"/>
    </xf>
    <xf numFmtId="164" fontId="45" fillId="19" borderId="23" xfId="5" applyNumberFormat="1" applyFont="1" applyFill="1" applyBorder="1" applyAlignment="1">
      <alignment horizontal="right"/>
    </xf>
    <xf numFmtId="0" fontId="13" fillId="19" borderId="8" xfId="0" applyFont="1" applyFill="1" applyBorder="1" applyAlignment="1">
      <alignment horizontal="left" indent="1"/>
    </xf>
    <xf numFmtId="0" fontId="14" fillId="19" borderId="26" xfId="0" applyFont="1" applyFill="1" applyBorder="1" applyAlignment="1">
      <alignment horizontal="left" indent="1"/>
    </xf>
    <xf numFmtId="0" fontId="14" fillId="19" borderId="28" xfId="0" applyFont="1" applyFill="1" applyBorder="1" applyAlignment="1">
      <alignment horizontal="left" indent="1"/>
    </xf>
    <xf numFmtId="164" fontId="14" fillId="19" borderId="29" xfId="5" applyNumberFormat="1" applyFont="1" applyFill="1" applyBorder="1" applyAlignment="1">
      <alignment horizontal="right" vertical="center" indent="1"/>
    </xf>
    <xf numFmtId="0" fontId="0" fillId="7" borderId="0" xfId="0" applyFill="1" applyAlignment="1">
      <alignment horizontal="right" vertical="center"/>
    </xf>
    <xf numFmtId="0" fontId="41" fillId="7" borderId="0" xfId="0" applyFont="1" applyFill="1" applyAlignment="1">
      <alignment horizontal="right" vertical="center"/>
    </xf>
    <xf numFmtId="0" fontId="11" fillId="11" borderId="14" xfId="3" applyFont="1" applyFill="1" applyBorder="1" applyAlignment="1">
      <alignment horizontal="center" vertical="center" wrapText="1"/>
    </xf>
    <xf numFmtId="0" fontId="29" fillId="6" borderId="1" xfId="3" applyFont="1" applyFill="1" applyBorder="1" applyAlignment="1">
      <alignment horizontal="left" vertical="center" wrapText="1"/>
    </xf>
    <xf numFmtId="0" fontId="11" fillId="6" borderId="14" xfId="3" applyFont="1" applyFill="1" applyBorder="1" applyAlignment="1">
      <alignment horizontal="center" vertical="center" wrapText="1"/>
    </xf>
    <xf numFmtId="0" fontId="9" fillId="0" borderId="13" xfId="3" applyFont="1" applyBorder="1" applyAlignment="1">
      <alignment horizontal="center" vertical="center"/>
    </xf>
    <xf numFmtId="0" fontId="9" fillId="0" borderId="1" xfId="3" applyFont="1" applyBorder="1" applyAlignment="1">
      <alignment vertical="center"/>
    </xf>
    <xf numFmtId="0" fontId="11" fillId="2" borderId="14" xfId="3" applyFont="1" applyFill="1" applyBorder="1" applyAlignment="1">
      <alignment horizontal="center" vertical="center" wrapText="1"/>
    </xf>
    <xf numFmtId="0" fontId="30" fillId="6" borderId="14" xfId="3" applyFont="1" applyFill="1" applyBorder="1" applyAlignment="1">
      <alignment horizontal="center" vertical="center" wrapText="1"/>
    </xf>
    <xf numFmtId="0" fontId="11" fillId="3" borderId="14" xfId="3" applyFont="1" applyFill="1" applyBorder="1" applyAlignment="1">
      <alignment horizontal="center" vertical="center" wrapText="1"/>
    </xf>
    <xf numFmtId="0" fontId="32" fillId="3" borderId="14" xfId="3" applyFont="1" applyFill="1" applyBorder="1" applyAlignment="1">
      <alignment horizontal="center" vertical="center" wrapText="1"/>
    </xf>
    <xf numFmtId="0" fontId="33" fillId="0" borderId="13" xfId="3" applyFont="1" applyBorder="1" applyAlignment="1">
      <alignment horizontal="center" vertical="center" wrapText="1"/>
    </xf>
    <xf numFmtId="0" fontId="32" fillId="0" borderId="1" xfId="3" applyFont="1" applyBorder="1" applyAlignment="1">
      <alignment horizontal="left" vertical="center" wrapText="1"/>
    </xf>
    <xf numFmtId="0" fontId="32" fillId="0" borderId="14" xfId="3" applyFont="1" applyBorder="1" applyAlignment="1">
      <alignment horizontal="center" vertical="center" wrapText="1"/>
    </xf>
    <xf numFmtId="0" fontId="32" fillId="2" borderId="1" xfId="3" applyFont="1" applyFill="1" applyBorder="1" applyAlignment="1">
      <alignment horizontal="left" vertical="center" wrapText="1"/>
    </xf>
    <xf numFmtId="0" fontId="11" fillId="0" borderId="13" xfId="3" applyFont="1" applyBorder="1" applyAlignment="1">
      <alignment horizontal="center" vertical="center" wrapText="1"/>
    </xf>
    <xf numFmtId="0" fontId="11" fillId="0" borderId="14" xfId="3" applyFont="1" applyBorder="1" applyAlignment="1">
      <alignment horizontal="center" vertical="center" wrapText="1"/>
    </xf>
    <xf numFmtId="0" fontId="10" fillId="3" borderId="13" xfId="3" applyFont="1" applyFill="1" applyBorder="1" applyAlignment="1">
      <alignment horizontal="center" vertical="center" wrapText="1"/>
    </xf>
    <xf numFmtId="0" fontId="10" fillId="12" borderId="13" xfId="3" applyFont="1" applyFill="1" applyBorder="1" applyAlignment="1">
      <alignment horizontal="center" vertical="center" wrapText="1"/>
    </xf>
    <xf numFmtId="0" fontId="29" fillId="13" borderId="1" xfId="3" applyFont="1" applyFill="1" applyBorder="1" applyAlignment="1">
      <alignment horizontal="left" vertical="center" wrapText="1"/>
    </xf>
    <xf numFmtId="0" fontId="9" fillId="0" borderId="1" xfId="3" applyFont="1" applyBorder="1" applyAlignment="1">
      <alignment vertical="center" wrapText="1"/>
    </xf>
    <xf numFmtId="0" fontId="6" fillId="0" borderId="1" xfId="3" applyFont="1" applyBorder="1" applyAlignment="1">
      <alignment horizontal="left" vertical="center" wrapText="1"/>
    </xf>
    <xf numFmtId="0" fontId="15" fillId="3" borderId="7" xfId="3" applyFill="1" applyBorder="1" applyAlignment="1">
      <alignment horizontal="center" vertical="center"/>
    </xf>
    <xf numFmtId="0" fontId="15" fillId="3" borderId="1" xfId="3" applyFill="1" applyBorder="1"/>
    <xf numFmtId="0" fontId="10" fillId="2" borderId="14" xfId="3" applyFont="1" applyFill="1" applyBorder="1" applyAlignment="1">
      <alignment horizontal="center" vertical="center" wrapText="1"/>
    </xf>
    <xf numFmtId="0" fontId="10" fillId="2" borderId="3" xfId="3" applyFont="1" applyFill="1" applyBorder="1" applyAlignment="1">
      <alignment horizontal="center" vertical="center" wrapText="1"/>
    </xf>
    <xf numFmtId="0" fontId="1" fillId="0" borderId="1" xfId="4" applyBorder="1" applyAlignment="1">
      <alignment horizontal="left" vertical="center" wrapText="1"/>
    </xf>
    <xf numFmtId="0" fontId="28" fillId="11" borderId="1" xfId="3" applyFont="1" applyFill="1" applyBorder="1" applyAlignment="1">
      <alignment horizontal="left" vertical="center"/>
    </xf>
    <xf numFmtId="0" fontId="7" fillId="0" borderId="7" xfId="3" applyFont="1" applyBorder="1" applyAlignment="1">
      <alignment horizontal="left" vertical="center" wrapText="1"/>
    </xf>
    <xf numFmtId="0" fontId="6" fillId="0" borderId="7" xfId="3" applyFont="1" applyBorder="1" applyAlignment="1">
      <alignment horizontal="left" vertical="center" wrapText="1"/>
    </xf>
    <xf numFmtId="0" fontId="15" fillId="0" borderId="3" xfId="3" applyBorder="1" applyAlignment="1">
      <alignment horizontal="center" vertical="center"/>
    </xf>
    <xf numFmtId="0" fontId="11" fillId="2" borderId="13" xfId="3" applyFont="1" applyFill="1" applyBorder="1" applyAlignment="1">
      <alignment horizontal="center" vertical="center" wrapText="1"/>
    </xf>
    <xf numFmtId="0" fontId="35" fillId="0" borderId="1" xfId="3" applyFont="1" applyBorder="1" applyAlignment="1">
      <alignment horizontal="center" vertical="center" wrapText="1"/>
    </xf>
    <xf numFmtId="0" fontId="15" fillId="3" borderId="7" xfId="3" applyFill="1" applyBorder="1" applyAlignment="1">
      <alignment vertical="center" wrapText="1"/>
    </xf>
    <xf numFmtId="0" fontId="15" fillId="3" borderId="1" xfId="3" applyFill="1" applyBorder="1" applyAlignment="1">
      <alignment horizontal="center" vertical="center" wrapText="1"/>
    </xf>
    <xf numFmtId="0" fontId="0" fillId="3" borderId="0" xfId="0" applyFill="1"/>
    <xf numFmtId="0" fontId="40" fillId="3" borderId="0" xfId="0" applyFont="1" applyFill="1"/>
    <xf numFmtId="43" fontId="0" fillId="3" borderId="0" xfId="5" applyFont="1" applyFill="1" applyAlignment="1">
      <alignment horizontal="center" vertical="center"/>
    </xf>
    <xf numFmtId="0" fontId="0" fillId="3" borderId="0" xfId="0" applyFill="1" applyAlignment="1">
      <alignment horizontal="left" vertical="center"/>
    </xf>
    <xf numFmtId="0" fontId="0" fillId="3" borderId="0" xfId="0" applyFill="1" applyAlignment="1">
      <alignment horizontal="right"/>
    </xf>
    <xf numFmtId="0" fontId="24" fillId="10" borderId="14" xfId="0" applyFont="1" applyFill="1" applyBorder="1" applyAlignment="1">
      <alignment horizontal="center" vertical="center" wrapText="1"/>
    </xf>
    <xf numFmtId="164" fontId="45" fillId="11" borderId="20" xfId="5" applyNumberFormat="1" applyFont="1" applyFill="1" applyBorder="1" applyAlignment="1">
      <alignment horizontal="right"/>
    </xf>
    <xf numFmtId="0" fontId="44" fillId="15" borderId="0" xfId="0" applyFont="1" applyFill="1" applyAlignment="1">
      <alignment horizontal="left" indent="1"/>
    </xf>
    <xf numFmtId="0" fontId="13" fillId="15" borderId="20" xfId="0" applyFont="1" applyFill="1" applyBorder="1" applyAlignment="1">
      <alignment horizontal="left" indent="1"/>
    </xf>
    <xf numFmtId="0" fontId="48" fillId="0" borderId="20" xfId="0" applyFont="1" applyBorder="1" applyAlignment="1">
      <alignment horizontal="left" indent="2"/>
    </xf>
    <xf numFmtId="164" fontId="13" fillId="19" borderId="11" xfId="5" applyNumberFormat="1" applyFont="1" applyFill="1" applyBorder="1" applyAlignment="1">
      <alignment horizontal="right" vertical="center" indent="1"/>
    </xf>
    <xf numFmtId="0" fontId="13" fillId="19" borderId="11" xfId="0" applyFont="1" applyFill="1" applyBorder="1" applyAlignment="1">
      <alignment horizontal="left" indent="1"/>
    </xf>
    <xf numFmtId="0" fontId="2" fillId="11" borderId="30" xfId="0" applyFont="1" applyFill="1" applyBorder="1"/>
    <xf numFmtId="164" fontId="14" fillId="5" borderId="37" xfId="5" applyNumberFormat="1" applyFont="1" applyFill="1" applyBorder="1" applyAlignment="1">
      <alignment horizontal="right" vertical="center" indent="1"/>
    </xf>
    <xf numFmtId="164" fontId="46" fillId="0" borderId="20" xfId="5" applyNumberFormat="1" applyFont="1" applyFill="1" applyBorder="1" applyAlignment="1">
      <alignment horizontal="right"/>
    </xf>
    <xf numFmtId="0" fontId="77" fillId="15" borderId="20" xfId="0" applyFont="1" applyFill="1" applyBorder="1" applyAlignment="1">
      <alignment horizontal="center" vertical="center"/>
    </xf>
    <xf numFmtId="0" fontId="0" fillId="15" borderId="16" xfId="0" applyFill="1" applyBorder="1" applyAlignment="1">
      <alignment horizontal="center"/>
    </xf>
    <xf numFmtId="0" fontId="80" fillId="0" borderId="0" xfId="0" applyFont="1" applyAlignment="1">
      <alignment horizontal="left" indent="2"/>
    </xf>
    <xf numFmtId="0" fontId="47" fillId="6" borderId="16" xfId="0" applyFont="1" applyFill="1" applyBorder="1" applyAlignment="1">
      <alignment horizontal="left" indent="1"/>
    </xf>
    <xf numFmtId="0" fontId="13" fillId="2" borderId="38" xfId="0" applyFont="1" applyFill="1" applyBorder="1" applyAlignment="1">
      <alignment horizontal="left" indent="1"/>
    </xf>
    <xf numFmtId="0" fontId="13" fillId="2" borderId="39" xfId="0" applyFont="1" applyFill="1" applyBorder="1" applyAlignment="1">
      <alignment horizontal="left" indent="1"/>
    </xf>
    <xf numFmtId="0" fontId="17" fillId="0" borderId="1" xfId="0" applyFont="1" applyBorder="1" applyAlignment="1">
      <alignment horizontal="center" vertical="center"/>
    </xf>
    <xf numFmtId="0" fontId="10" fillId="6" borderId="13" xfId="0" applyFont="1" applyFill="1" applyBorder="1" applyAlignment="1">
      <alignment horizontal="center" vertical="center" wrapText="1"/>
    </xf>
    <xf numFmtId="0" fontId="29" fillId="6" borderId="1" xfId="0" applyFont="1" applyFill="1" applyBorder="1" applyAlignment="1">
      <alignment horizontal="left" vertical="center" wrapText="1"/>
    </xf>
    <xf numFmtId="0" fontId="33" fillId="3" borderId="13" xfId="0" applyFont="1" applyFill="1" applyBorder="1" applyAlignment="1">
      <alignment horizontal="center" vertical="center" wrapText="1"/>
    </xf>
    <xf numFmtId="0" fontId="33" fillId="0" borderId="13" xfId="0" applyFont="1" applyBorder="1" applyAlignment="1">
      <alignment horizontal="center" vertical="center" wrapText="1"/>
    </xf>
    <xf numFmtId="0" fontId="32" fillId="0" borderId="1" xfId="0" applyFont="1" applyBorder="1" applyAlignment="1">
      <alignment horizontal="left" vertical="center" wrapText="1"/>
    </xf>
    <xf numFmtId="0" fontId="29" fillId="13" borderId="1" xfId="0" applyFont="1" applyFill="1" applyBorder="1" applyAlignment="1">
      <alignment horizontal="left" vertical="center" wrapText="1"/>
    </xf>
    <xf numFmtId="0" fontId="28" fillId="11" borderId="1" xfId="0" applyFont="1" applyFill="1" applyBorder="1" applyAlignment="1">
      <alignment horizontal="left" vertical="center"/>
    </xf>
    <xf numFmtId="0" fontId="38" fillId="10" borderId="1" xfId="0" applyFont="1" applyFill="1" applyBorder="1" applyAlignment="1">
      <alignment horizontal="left" vertical="center" wrapText="1"/>
    </xf>
    <xf numFmtId="0" fontId="81" fillId="8" borderId="12" xfId="0" applyFont="1" applyFill="1" applyBorder="1" applyAlignment="1">
      <alignment horizontal="center" vertical="center" wrapText="1"/>
    </xf>
    <xf numFmtId="0" fontId="82" fillId="0" borderId="0" xfId="0" applyFont="1" applyAlignment="1">
      <alignment vertical="center"/>
    </xf>
    <xf numFmtId="0" fontId="18" fillId="0" borderId="1" xfId="3" applyFont="1" applyBorder="1" applyAlignment="1">
      <alignment vertical="center"/>
    </xf>
    <xf numFmtId="0" fontId="88" fillId="0" borderId="0" xfId="3" applyFont="1"/>
    <xf numFmtId="0" fontId="0" fillId="3" borderId="0" xfId="0" applyFill="1" applyAlignment="1">
      <alignment horizontal="center" vertical="center"/>
    </xf>
    <xf numFmtId="0" fontId="0" fillId="0" borderId="0" xfId="0" applyAlignment="1">
      <alignment horizontal="center" vertical="center"/>
    </xf>
    <xf numFmtId="0" fontId="12" fillId="7" borderId="0" xfId="0" applyFont="1" applyFill="1" applyAlignment="1">
      <alignment horizontal="center" vertical="center"/>
    </xf>
    <xf numFmtId="0" fontId="13" fillId="2" borderId="0" xfId="0" applyFont="1" applyFill="1" applyAlignment="1">
      <alignment horizontal="center" vertical="center"/>
    </xf>
    <xf numFmtId="164" fontId="12" fillId="2" borderId="8" xfId="0" applyNumberFormat="1" applyFont="1" applyFill="1" applyBorder="1" applyAlignment="1">
      <alignment horizontal="center" vertical="center" wrapText="1"/>
    </xf>
    <xf numFmtId="0" fontId="51" fillId="16" borderId="7" xfId="0" applyFont="1" applyFill="1" applyBorder="1" applyAlignment="1">
      <alignment horizontal="center" vertical="center"/>
    </xf>
    <xf numFmtId="0" fontId="2" fillId="11" borderId="0" xfId="0" applyFont="1" applyFill="1"/>
    <xf numFmtId="164" fontId="45" fillId="18" borderId="16" xfId="5" applyNumberFormat="1" applyFont="1" applyFill="1" applyBorder="1" applyAlignment="1">
      <alignment horizontal="right"/>
    </xf>
    <xf numFmtId="164" fontId="45" fillId="15" borderId="16" xfId="5" applyNumberFormat="1" applyFont="1" applyFill="1" applyBorder="1" applyAlignment="1">
      <alignment horizontal="right"/>
    </xf>
    <xf numFmtId="164" fontId="13" fillId="2" borderId="8" xfId="5" applyNumberFormat="1" applyFont="1" applyFill="1" applyBorder="1" applyAlignment="1">
      <alignment horizontal="right" vertical="center" indent="1"/>
    </xf>
    <xf numFmtId="164" fontId="46" fillId="0" borderId="16" xfId="5" applyNumberFormat="1" applyFont="1" applyBorder="1" applyAlignment="1">
      <alignment horizontal="right"/>
    </xf>
    <xf numFmtId="0" fontId="2" fillId="11" borderId="16" xfId="0" applyFont="1" applyFill="1" applyBorder="1"/>
    <xf numFmtId="164" fontId="13" fillId="2" borderId="18" xfId="5" applyNumberFormat="1" applyFont="1" applyFill="1" applyBorder="1" applyAlignment="1">
      <alignment horizontal="right" vertical="center" indent="1"/>
    </xf>
    <xf numFmtId="164" fontId="14" fillId="5" borderId="41" xfId="5" applyNumberFormat="1" applyFont="1" applyFill="1" applyBorder="1" applyAlignment="1">
      <alignment horizontal="right" vertical="center" indent="1"/>
    </xf>
    <xf numFmtId="0" fontId="0" fillId="3" borderId="12" xfId="0" applyFill="1" applyBorder="1" applyAlignment="1">
      <alignment horizontal="center"/>
    </xf>
    <xf numFmtId="0" fontId="0" fillId="3" borderId="6" xfId="0" applyFill="1" applyBorder="1" applyAlignment="1">
      <alignment horizontal="center"/>
    </xf>
    <xf numFmtId="164" fontId="45" fillId="15" borderId="6" xfId="5" applyNumberFormat="1" applyFont="1" applyFill="1" applyBorder="1" applyAlignment="1">
      <alignment horizontal="center"/>
    </xf>
    <xf numFmtId="0" fontId="77" fillId="3" borderId="6" xfId="0" applyFont="1" applyFill="1" applyBorder="1" applyAlignment="1">
      <alignment horizontal="center"/>
    </xf>
    <xf numFmtId="164" fontId="89" fillId="15" borderId="6" xfId="5" applyNumberFormat="1" applyFont="1" applyFill="1" applyBorder="1" applyAlignment="1">
      <alignment horizontal="center"/>
    </xf>
    <xf numFmtId="0" fontId="0" fillId="7" borderId="6" xfId="0" applyFill="1" applyBorder="1" applyAlignment="1">
      <alignment horizontal="center" vertical="center"/>
    </xf>
    <xf numFmtId="164" fontId="45" fillId="15" borderId="32" xfId="5" applyNumberFormat="1" applyFont="1" applyFill="1" applyBorder="1" applyAlignment="1">
      <alignment horizontal="center"/>
    </xf>
    <xf numFmtId="0" fontId="0" fillId="15" borderId="17" xfId="0" applyFill="1" applyBorder="1" applyAlignment="1">
      <alignment horizontal="center" vertical="center"/>
    </xf>
    <xf numFmtId="164" fontId="46" fillId="0" borderId="16" xfId="5" applyNumberFormat="1" applyFont="1" applyFill="1" applyBorder="1" applyAlignment="1">
      <alignment horizontal="right"/>
    </xf>
    <xf numFmtId="0" fontId="10" fillId="2" borderId="13" xfId="8" applyFont="1" applyFill="1" applyBorder="1" applyAlignment="1">
      <alignment horizontal="center" vertical="center" wrapText="1"/>
    </xf>
    <xf numFmtId="0" fontId="33" fillId="3" borderId="13" xfId="8" applyFont="1" applyFill="1" applyBorder="1" applyAlignment="1">
      <alignment horizontal="center" vertical="center" wrapText="1"/>
    </xf>
    <xf numFmtId="165" fontId="17" fillId="14" borderId="34" xfId="5" applyNumberFormat="1" applyFont="1" applyFill="1" applyBorder="1" applyAlignment="1">
      <alignment vertical="center"/>
    </xf>
    <xf numFmtId="165" fontId="18" fillId="15" borderId="0" xfId="5" applyNumberFormat="1" applyFont="1" applyFill="1" applyAlignment="1">
      <alignment horizontal="center" vertical="center" wrapText="1"/>
    </xf>
    <xf numFmtId="165" fontId="43" fillId="8" borderId="36" xfId="5" applyNumberFormat="1" applyFont="1" applyFill="1" applyBorder="1" applyAlignment="1">
      <alignment horizontal="center" vertical="center" wrapText="1"/>
    </xf>
    <xf numFmtId="165" fontId="43" fillId="8" borderId="40" xfId="5" applyNumberFormat="1" applyFont="1" applyFill="1" applyBorder="1" applyAlignment="1">
      <alignment horizontal="center" vertical="center" wrapText="1"/>
    </xf>
    <xf numFmtId="165" fontId="81" fillId="8" borderId="12" xfId="5" applyNumberFormat="1" applyFont="1" applyFill="1" applyBorder="1" applyAlignment="1">
      <alignment horizontal="center" vertical="center" wrapText="1"/>
    </xf>
    <xf numFmtId="165" fontId="15" fillId="14" borderId="34" xfId="5" applyNumberFormat="1" applyFont="1" applyFill="1" applyBorder="1" applyAlignment="1">
      <alignment vertical="center"/>
    </xf>
    <xf numFmtId="165" fontId="32" fillId="3" borderId="35" xfId="5" applyNumberFormat="1" applyFont="1" applyFill="1" applyBorder="1" applyAlignment="1">
      <alignment horizontal="center" vertical="center" wrapText="1"/>
    </xf>
    <xf numFmtId="165" fontId="11" fillId="2" borderId="35" xfId="5" applyNumberFormat="1" applyFont="1" applyFill="1" applyBorder="1" applyAlignment="1">
      <alignment horizontal="center" vertical="center" wrapText="1"/>
    </xf>
    <xf numFmtId="165" fontId="29" fillId="6" borderId="35" xfId="5" applyNumberFormat="1" applyFont="1" applyFill="1" applyBorder="1" applyAlignment="1">
      <alignment horizontal="center" vertical="center" wrapText="1"/>
    </xf>
    <xf numFmtId="165" fontId="32" fillId="0" borderId="35" xfId="5" applyNumberFormat="1" applyFont="1" applyBorder="1" applyAlignment="1">
      <alignment horizontal="center" vertical="center" wrapText="1"/>
    </xf>
    <xf numFmtId="165" fontId="32" fillId="2" borderId="35" xfId="5" applyNumberFormat="1" applyFont="1" applyFill="1" applyBorder="1" applyAlignment="1">
      <alignment horizontal="center" vertical="center" wrapText="1"/>
    </xf>
    <xf numFmtId="165" fontId="28" fillId="11" borderId="35" xfId="5" applyNumberFormat="1" applyFont="1" applyFill="1" applyBorder="1" applyAlignment="1">
      <alignment horizontal="center" vertical="center" wrapText="1"/>
    </xf>
    <xf numFmtId="165" fontId="29" fillId="13" borderId="35" xfId="5" applyNumberFormat="1" applyFont="1" applyFill="1" applyBorder="1" applyAlignment="1">
      <alignment horizontal="center" vertical="center" wrapText="1"/>
    </xf>
    <xf numFmtId="165" fontId="26" fillId="10" borderId="35" xfId="5" applyNumberFormat="1" applyFont="1" applyFill="1" applyBorder="1" applyAlignment="1">
      <alignment horizontal="center" vertical="center" wrapText="1"/>
    </xf>
    <xf numFmtId="165" fontId="15" fillId="14" borderId="34" xfId="5" applyNumberFormat="1" applyFont="1" applyFill="1" applyBorder="1"/>
    <xf numFmtId="0" fontId="47" fillId="6" borderId="0" xfId="0" applyFont="1" applyFill="1" applyAlignment="1">
      <alignment horizontal="left" wrapText="1" indent="1"/>
    </xf>
    <xf numFmtId="0" fontId="90" fillId="20" borderId="0" xfId="0" applyFont="1" applyFill="1" applyAlignment="1">
      <alignment horizontal="left" wrapText="1" indent="1"/>
    </xf>
    <xf numFmtId="0" fontId="13" fillId="6" borderId="16" xfId="0" applyFont="1" applyFill="1" applyBorder="1" applyAlignment="1">
      <alignment horizontal="center" vertical="center"/>
    </xf>
    <xf numFmtId="0" fontId="0" fillId="15" borderId="16" xfId="0" applyFill="1" applyBorder="1" applyAlignment="1">
      <alignment horizontal="center" vertical="center"/>
    </xf>
    <xf numFmtId="0" fontId="13" fillId="6" borderId="18" xfId="0" applyFont="1" applyFill="1" applyBorder="1" applyAlignment="1">
      <alignment horizontal="center" vertical="center"/>
    </xf>
    <xf numFmtId="0" fontId="41" fillId="0" borderId="17" xfId="0" applyFont="1" applyBorder="1" applyAlignment="1">
      <alignment horizontal="center" vertical="center"/>
    </xf>
    <xf numFmtId="0" fontId="47" fillId="6" borderId="16" xfId="0" applyFont="1" applyFill="1" applyBorder="1" applyAlignment="1">
      <alignment horizontal="center" vertical="center"/>
    </xf>
    <xf numFmtId="0" fontId="89" fillId="15" borderId="42" xfId="0" applyFont="1" applyFill="1" applyBorder="1" applyAlignment="1">
      <alignment horizontal="center" vertical="center"/>
    </xf>
    <xf numFmtId="0" fontId="91" fillId="20" borderId="0" xfId="0" applyFont="1" applyFill="1" applyAlignment="1">
      <alignment horizontal="left" vertical="center" wrapText="1"/>
    </xf>
    <xf numFmtId="0" fontId="80" fillId="0" borderId="16" xfId="0" applyFont="1" applyBorder="1" applyAlignment="1">
      <alignment horizontal="left" indent="2"/>
    </xf>
    <xf numFmtId="0" fontId="80" fillId="0" borderId="16" xfId="0" applyFont="1" applyBorder="1" applyAlignment="1">
      <alignment horizontal="left" wrapText="1" indent="2"/>
    </xf>
    <xf numFmtId="0" fontId="77" fillId="0" borderId="17" xfId="0" applyFont="1" applyBorder="1" applyAlignment="1">
      <alignment horizontal="center" vertical="center"/>
    </xf>
    <xf numFmtId="164" fontId="45" fillId="3" borderId="20" xfId="5" applyNumberFormat="1" applyFont="1" applyFill="1" applyBorder="1" applyAlignment="1">
      <alignment horizontal="right"/>
    </xf>
    <xf numFmtId="164" fontId="45" fillId="3" borderId="0" xfId="5" applyNumberFormat="1" applyFont="1" applyFill="1" applyBorder="1" applyAlignment="1">
      <alignment horizontal="right"/>
    </xf>
    <xf numFmtId="0" fontId="0" fillId="3" borderId="0" xfId="0" applyFill="1" applyAlignment="1">
      <alignment horizontal="right" vertical="center"/>
    </xf>
    <xf numFmtId="0" fontId="92" fillId="3" borderId="0" xfId="0" applyFont="1" applyFill="1"/>
    <xf numFmtId="0" fontId="0" fillId="0" borderId="6" xfId="0" applyBorder="1" applyAlignment="1">
      <alignment horizontal="left" vertical="center"/>
    </xf>
    <xf numFmtId="0" fontId="0" fillId="7" borderId="32" xfId="0" applyFill="1" applyBorder="1" applyAlignment="1">
      <alignment horizontal="center" vertical="center"/>
    </xf>
    <xf numFmtId="0" fontId="0" fillId="3" borderId="6" xfId="0" applyFill="1" applyBorder="1" applyAlignment="1">
      <alignment vertical="center"/>
    </xf>
    <xf numFmtId="0" fontId="0" fillId="3" borderId="6" xfId="0" applyFill="1" applyBorder="1" applyAlignment="1">
      <alignment horizontal="left" vertical="center"/>
    </xf>
    <xf numFmtId="0" fontId="93" fillId="16" borderId="7" xfId="0" applyFont="1" applyFill="1" applyBorder="1" applyAlignment="1">
      <alignment horizontal="center" vertical="center"/>
    </xf>
    <xf numFmtId="164" fontId="46" fillId="22" borderId="20" xfId="5" applyNumberFormat="1" applyFont="1" applyFill="1" applyBorder="1" applyAlignment="1">
      <alignment horizontal="right"/>
    </xf>
    <xf numFmtId="0" fontId="80" fillId="0" borderId="16" xfId="0" applyFont="1" applyBorder="1" applyAlignment="1">
      <alignment horizontal="left" vertical="center" wrapText="1" indent="2"/>
    </xf>
    <xf numFmtId="0" fontId="89" fillId="3" borderId="0" xfId="0" applyFont="1" applyFill="1"/>
    <xf numFmtId="0" fontId="2" fillId="11" borderId="18" xfId="0" applyFont="1" applyFill="1" applyBorder="1"/>
    <xf numFmtId="164" fontId="45" fillId="6" borderId="16" xfId="5" applyNumberFormat="1" applyFont="1" applyFill="1" applyBorder="1" applyAlignment="1">
      <alignment horizontal="right"/>
    </xf>
    <xf numFmtId="0" fontId="77" fillId="23" borderId="0" xfId="0" applyFont="1" applyFill="1" applyAlignment="1">
      <alignment horizontal="center" vertical="center"/>
    </xf>
    <xf numFmtId="0" fontId="22" fillId="8" borderId="12" xfId="0" applyFont="1" applyFill="1" applyBorder="1" applyAlignment="1">
      <alignment horizontal="center" vertical="center" textRotation="90" wrapText="1"/>
    </xf>
    <xf numFmtId="0" fontId="22" fillId="8" borderId="12" xfId="0" applyFont="1" applyFill="1" applyBorder="1" applyAlignment="1">
      <alignment horizontal="center" vertical="center" wrapText="1"/>
    </xf>
    <xf numFmtId="0" fontId="23" fillId="8" borderId="12" xfId="0" applyFont="1" applyFill="1" applyBorder="1" applyAlignment="1">
      <alignment horizontal="center" vertical="center" wrapText="1"/>
    </xf>
    <xf numFmtId="0" fontId="23" fillId="8" borderId="4" xfId="0" applyFont="1" applyFill="1" applyBorder="1" applyAlignment="1">
      <alignment vertical="center" wrapText="1"/>
    </xf>
    <xf numFmtId="0" fontId="24" fillId="10" borderId="7" xfId="0" applyFont="1" applyFill="1" applyBorder="1" applyAlignment="1">
      <alignment horizontal="center" vertical="center" wrapText="1"/>
    </xf>
    <xf numFmtId="0" fontId="10" fillId="11" borderId="7"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33" fillId="3" borderId="7" xfId="0" applyFont="1" applyFill="1" applyBorder="1" applyAlignment="1">
      <alignment horizontal="center" vertical="center" wrapText="1"/>
    </xf>
    <xf numFmtId="0" fontId="10" fillId="13" borderId="7" xfId="0" applyFont="1" applyFill="1" applyBorder="1" applyAlignment="1">
      <alignment horizontal="center" vertical="center" wrapText="1"/>
    </xf>
    <xf numFmtId="0" fontId="10" fillId="13" borderId="1"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24" fillId="10" borderId="1" xfId="0" applyFont="1" applyFill="1" applyBorder="1" applyAlignment="1">
      <alignment horizontal="center" vertical="center" wrapText="1"/>
    </xf>
    <xf numFmtId="0" fontId="10" fillId="2" borderId="7" xfId="8" applyFont="1" applyFill="1" applyBorder="1" applyAlignment="1">
      <alignment horizontal="center" vertical="center" wrapText="1"/>
    </xf>
    <xf numFmtId="0" fontId="33" fillId="3" borderId="7" xfId="8" applyFont="1" applyFill="1" applyBorder="1" applyAlignment="1">
      <alignment horizontal="center" vertical="center" wrapText="1"/>
    </xf>
    <xf numFmtId="0" fontId="17" fillId="0" borderId="4" xfId="3" applyFont="1" applyBorder="1" applyAlignment="1">
      <alignment horizontal="center" vertical="center"/>
    </xf>
    <xf numFmtId="0" fontId="86" fillId="8" borderId="4" xfId="3" applyFont="1" applyFill="1" applyBorder="1" applyAlignment="1">
      <alignment horizontal="center" vertical="center" wrapText="1"/>
    </xf>
    <xf numFmtId="0" fontId="22" fillId="8" borderId="12" xfId="3" applyFont="1" applyFill="1" applyBorder="1" applyAlignment="1">
      <alignment horizontal="center" vertical="center" textRotation="90" wrapText="1"/>
    </xf>
    <xf numFmtId="0" fontId="22" fillId="8" borderId="12" xfId="3" applyFont="1" applyFill="1" applyBorder="1" applyAlignment="1">
      <alignment horizontal="center" vertical="center" wrapText="1"/>
    </xf>
    <xf numFmtId="0" fontId="23" fillId="8" borderId="12" xfId="3" applyFont="1" applyFill="1" applyBorder="1" applyAlignment="1">
      <alignment horizontal="center" vertical="center" wrapText="1"/>
    </xf>
    <xf numFmtId="0" fontId="23" fillId="8" borderId="4" xfId="3" applyFont="1" applyFill="1" applyBorder="1" applyAlignment="1">
      <alignment vertical="center" wrapText="1"/>
    </xf>
    <xf numFmtId="0" fontId="87" fillId="0" borderId="2" xfId="3" applyFont="1" applyBorder="1" applyAlignment="1">
      <alignment horizontal="center" vertical="center"/>
    </xf>
    <xf numFmtId="0" fontId="24" fillId="10" borderId="7" xfId="3" applyFont="1" applyFill="1" applyBorder="1" applyAlignment="1">
      <alignment horizontal="center" vertical="center" wrapText="1"/>
    </xf>
    <xf numFmtId="0" fontId="10" fillId="11" borderId="7" xfId="3" applyFont="1" applyFill="1" applyBorder="1" applyAlignment="1">
      <alignment horizontal="center" vertical="center" wrapText="1"/>
    </xf>
    <xf numFmtId="0" fontId="10" fillId="6" borderId="7" xfId="3" applyFont="1" applyFill="1" applyBorder="1" applyAlignment="1">
      <alignment horizontal="center" vertical="center" wrapText="1"/>
    </xf>
    <xf numFmtId="0" fontId="10" fillId="2" borderId="7" xfId="3" applyFont="1" applyFill="1" applyBorder="1" applyAlignment="1">
      <alignment horizontal="center" vertical="center" wrapText="1"/>
    </xf>
    <xf numFmtId="0" fontId="33" fillId="3" borderId="7" xfId="3" applyFont="1" applyFill="1" applyBorder="1" applyAlignment="1">
      <alignment horizontal="center" vertical="center" wrapText="1"/>
    </xf>
    <xf numFmtId="0" fontId="10" fillId="13" borderId="7" xfId="3" applyFont="1" applyFill="1" applyBorder="1" applyAlignment="1">
      <alignment horizontal="center" vertical="center" wrapText="1"/>
    </xf>
    <xf numFmtId="0" fontId="10" fillId="13" borderId="1" xfId="3" applyFont="1" applyFill="1" applyBorder="1" applyAlignment="1">
      <alignment horizontal="center" vertical="center" wrapText="1"/>
    </xf>
    <xf numFmtId="0" fontId="10" fillId="11" borderId="1" xfId="3" applyFont="1" applyFill="1" applyBorder="1" applyAlignment="1">
      <alignment horizontal="center" vertical="center" wrapText="1"/>
    </xf>
    <xf numFmtId="0" fontId="24" fillId="10" borderId="1" xfId="3" applyFont="1" applyFill="1" applyBorder="1" applyAlignment="1">
      <alignment horizontal="center" vertical="center" wrapText="1"/>
    </xf>
    <xf numFmtId="0" fontId="10" fillId="2" borderId="1" xfId="3" applyFont="1" applyFill="1" applyBorder="1" applyAlignment="1">
      <alignment horizontal="center" vertical="center" wrapText="1"/>
    </xf>
    <xf numFmtId="0" fontId="88" fillId="14" borderId="0" xfId="3" applyFont="1" applyFill="1"/>
    <xf numFmtId="0" fontId="39" fillId="14" borderId="6" xfId="3" applyFont="1" applyFill="1" applyBorder="1" applyAlignment="1">
      <alignment horizontal="center" vertical="center"/>
    </xf>
    <xf numFmtId="0" fontId="15" fillId="14" borderId="6" xfId="3" applyFill="1" applyBorder="1" applyAlignment="1">
      <alignment horizontal="center" vertical="center"/>
    </xf>
    <xf numFmtId="0" fontId="35" fillId="14" borderId="5" xfId="3" applyFont="1" applyFill="1" applyBorder="1" applyAlignment="1">
      <alignment horizontal="left" vertical="center" wrapText="1"/>
    </xf>
    <xf numFmtId="0" fontId="35" fillId="14" borderId="5" xfId="3" applyFont="1" applyFill="1" applyBorder="1" applyAlignment="1">
      <alignment horizontal="center" vertical="center" wrapText="1"/>
    </xf>
    <xf numFmtId="0" fontId="15" fillId="14" borderId="6" xfId="3" applyFill="1" applyBorder="1" applyAlignment="1">
      <alignment vertical="center" wrapText="1"/>
    </xf>
    <xf numFmtId="0" fontId="15" fillId="14" borderId="0" xfId="3" applyFill="1" applyAlignment="1">
      <alignment wrapText="1"/>
    </xf>
    <xf numFmtId="0" fontId="81" fillId="8" borderId="4" xfId="3" applyFont="1" applyFill="1" applyBorder="1" applyAlignment="1">
      <alignment horizontal="center" vertical="center" wrapText="1"/>
    </xf>
    <xf numFmtId="0" fontId="15" fillId="14" borderId="5" xfId="3" applyFill="1" applyBorder="1" applyAlignment="1">
      <alignment horizontal="center" vertical="center" wrapText="1"/>
    </xf>
    <xf numFmtId="0" fontId="10" fillId="0" borderId="6" xfId="0" applyFont="1" applyBorder="1" applyAlignment="1">
      <alignment horizontal="center" vertical="center" wrapText="1"/>
    </xf>
    <xf numFmtId="0" fontId="10" fillId="3" borderId="0" xfId="0" applyFont="1" applyFill="1" applyAlignment="1">
      <alignment horizontal="right" vertical="center" wrapText="1"/>
    </xf>
    <xf numFmtId="165" fontId="88" fillId="14" borderId="34" xfId="5" applyNumberFormat="1" applyFont="1" applyFill="1" applyBorder="1" applyAlignment="1">
      <alignment vertical="center"/>
    </xf>
    <xf numFmtId="165" fontId="81" fillId="8" borderId="4" xfId="5" applyNumberFormat="1" applyFont="1" applyFill="1" applyBorder="1" applyAlignment="1">
      <alignment horizontal="center" vertical="center" wrapText="1"/>
    </xf>
    <xf numFmtId="165" fontId="28" fillId="11" borderId="14" xfId="5" applyNumberFormat="1" applyFont="1" applyFill="1" applyBorder="1" applyAlignment="1">
      <alignment horizontal="center" vertical="center" wrapText="1"/>
    </xf>
    <xf numFmtId="165" fontId="29" fillId="13" borderId="14" xfId="5" applyNumberFormat="1" applyFont="1" applyFill="1" applyBorder="1" applyAlignment="1">
      <alignment horizontal="center" vertical="center" wrapText="1"/>
    </xf>
    <xf numFmtId="0" fontId="24" fillId="10" borderId="4" xfId="0" applyFont="1" applyFill="1" applyBorder="1" applyAlignment="1">
      <alignment horizontal="center" vertical="center" wrapText="1"/>
    </xf>
    <xf numFmtId="0" fontId="24" fillId="10" borderId="44" xfId="0" applyFont="1" applyFill="1" applyBorder="1" applyAlignment="1">
      <alignment horizontal="center" vertical="center" wrapText="1"/>
    </xf>
    <xf numFmtId="0" fontId="25" fillId="10" borderId="45" xfId="0" applyFont="1" applyFill="1" applyBorder="1" applyAlignment="1">
      <alignment horizontal="center" vertical="center" wrapText="1"/>
    </xf>
    <xf numFmtId="0" fontId="26" fillId="10" borderId="4" xfId="0" applyFont="1" applyFill="1" applyBorder="1" applyAlignment="1">
      <alignment horizontal="left" vertical="center" wrapText="1"/>
    </xf>
    <xf numFmtId="0" fontId="15" fillId="3" borderId="0" xfId="3" applyFill="1" applyAlignment="1">
      <alignment horizontal="center"/>
    </xf>
    <xf numFmtId="165" fontId="15" fillId="3" borderId="0" xfId="5" applyNumberFormat="1" applyFont="1" applyFill="1" applyBorder="1"/>
    <xf numFmtId="165" fontId="15" fillId="3" borderId="0" xfId="5" applyNumberFormat="1" applyFont="1" applyFill="1" applyBorder="1" applyAlignment="1">
      <alignment horizontal="right"/>
    </xf>
    <xf numFmtId="0" fontId="39" fillId="3" borderId="0" xfId="3" applyFont="1" applyFill="1" applyAlignment="1">
      <alignment horizontal="center" vertical="center"/>
    </xf>
    <xf numFmtId="0" fontId="15" fillId="3" borderId="0" xfId="3" applyFill="1" applyAlignment="1">
      <alignment horizontal="center" vertical="center"/>
    </xf>
    <xf numFmtId="0" fontId="35" fillId="3" borderId="0" xfId="3" applyFont="1" applyFill="1" applyAlignment="1">
      <alignment horizontal="left" vertical="center" wrapText="1"/>
    </xf>
    <xf numFmtId="0" fontId="28" fillId="11" borderId="35" xfId="0" applyFont="1" applyFill="1" applyBorder="1" applyAlignment="1">
      <alignment horizontal="center" vertical="center" wrapText="1"/>
    </xf>
    <xf numFmtId="0" fontId="29" fillId="6" borderId="35"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32" fillId="3" borderId="35" xfId="0" applyFont="1" applyFill="1" applyBorder="1" applyAlignment="1">
      <alignment horizontal="center" vertical="center" wrapText="1"/>
    </xf>
    <xf numFmtId="0" fontId="32" fillId="0" borderId="35" xfId="0" applyFont="1" applyBorder="1" applyAlignment="1">
      <alignment horizontal="center" vertical="center" wrapText="1"/>
    </xf>
    <xf numFmtId="0" fontId="32" fillId="2" borderId="35" xfId="0" applyFont="1" applyFill="1" applyBorder="1" applyAlignment="1">
      <alignment horizontal="center" vertical="center" wrapText="1"/>
    </xf>
    <xf numFmtId="0" fontId="10" fillId="11" borderId="35" xfId="0" applyFont="1" applyFill="1" applyBorder="1" applyAlignment="1">
      <alignment horizontal="center" vertical="center" wrapText="1"/>
    </xf>
    <xf numFmtId="0" fontId="11" fillId="6" borderId="35" xfId="0" applyFont="1" applyFill="1" applyBorder="1" applyAlignment="1">
      <alignment horizontal="center" vertical="center" wrapText="1"/>
    </xf>
    <xf numFmtId="0" fontId="29" fillId="13" borderId="35" xfId="0" applyFont="1" applyFill="1" applyBorder="1" applyAlignment="1">
      <alignment horizontal="center" vertical="center" wrapText="1"/>
    </xf>
    <xf numFmtId="0" fontId="26" fillId="10" borderId="35" xfId="0" applyFont="1" applyFill="1" applyBorder="1" applyAlignment="1">
      <alignment horizontal="center" vertical="center" wrapText="1"/>
    </xf>
    <xf numFmtId="0" fontId="10" fillId="13" borderId="35" xfId="0" applyFont="1" applyFill="1" applyBorder="1" applyAlignment="1">
      <alignment horizontal="center" vertical="center" wrapText="1"/>
    </xf>
    <xf numFmtId="0" fontId="28" fillId="11" borderId="35" xfId="3" applyFont="1" applyFill="1" applyBorder="1" applyAlignment="1">
      <alignment horizontal="center" vertical="center" wrapText="1"/>
    </xf>
    <xf numFmtId="0" fontId="96" fillId="10" borderId="36" xfId="0" applyFont="1" applyFill="1" applyBorder="1" applyAlignment="1">
      <alignment horizontal="center" vertical="center" wrapText="1"/>
    </xf>
    <xf numFmtId="165" fontId="96" fillId="10" borderId="36" xfId="5" applyNumberFormat="1" applyFont="1" applyFill="1" applyBorder="1" applyAlignment="1">
      <alignment horizontal="center" vertical="center" wrapText="1"/>
    </xf>
    <xf numFmtId="165" fontId="97" fillId="14" borderId="34" xfId="5" applyNumberFormat="1" applyFont="1" applyFill="1" applyBorder="1" applyAlignment="1">
      <alignment vertical="center"/>
    </xf>
    <xf numFmtId="0" fontId="96" fillId="10" borderId="35" xfId="0" applyFont="1" applyFill="1" applyBorder="1" applyAlignment="1">
      <alignment horizontal="center" vertical="center" wrapText="1"/>
    </xf>
    <xf numFmtId="165" fontId="96" fillId="10" borderId="35" xfId="5" applyNumberFormat="1" applyFont="1" applyFill="1" applyBorder="1" applyAlignment="1">
      <alignment horizontal="center" vertical="center" wrapText="1"/>
    </xf>
    <xf numFmtId="165" fontId="97" fillId="14" borderId="34" xfId="5" applyNumberFormat="1" applyFont="1" applyFill="1" applyBorder="1"/>
    <xf numFmtId="0" fontId="26" fillId="10" borderId="46" xfId="0" applyFont="1" applyFill="1" applyBorder="1" applyAlignment="1">
      <alignment horizontal="center" vertical="center" wrapText="1"/>
    </xf>
    <xf numFmtId="165" fontId="96" fillId="10" borderId="46" xfId="5" applyNumberFormat="1" applyFont="1" applyFill="1" applyBorder="1" applyAlignment="1">
      <alignment horizontal="center" vertical="center" wrapText="1"/>
    </xf>
    <xf numFmtId="165" fontId="98" fillId="11" borderId="35" xfId="5" applyNumberFormat="1" applyFont="1" applyFill="1" applyBorder="1" applyAlignment="1">
      <alignment horizontal="center" vertical="center" wrapText="1"/>
    </xf>
    <xf numFmtId="165" fontId="99" fillId="14" borderId="34" xfId="5" applyNumberFormat="1" applyFont="1" applyFill="1" applyBorder="1" applyAlignment="1">
      <alignment vertical="center"/>
    </xf>
    <xf numFmtId="165" fontId="99" fillId="14" borderId="34" xfId="5" applyNumberFormat="1" applyFont="1" applyFill="1" applyBorder="1"/>
    <xf numFmtId="165" fontId="100" fillId="14" borderId="34" xfId="5" applyNumberFormat="1" applyFont="1" applyFill="1" applyBorder="1" applyAlignment="1">
      <alignment vertical="center"/>
    </xf>
    <xf numFmtId="165" fontId="100" fillId="14" borderId="34" xfId="5" applyNumberFormat="1" applyFont="1" applyFill="1" applyBorder="1"/>
    <xf numFmtId="0" fontId="101" fillId="6" borderId="1" xfId="0" applyFont="1" applyFill="1" applyBorder="1" applyAlignment="1">
      <alignment horizontal="left" vertical="center" wrapText="1"/>
    </xf>
    <xf numFmtId="0" fontId="36" fillId="2" borderId="1" xfId="0" applyFont="1" applyFill="1" applyBorder="1" applyAlignment="1">
      <alignment horizontal="left" vertical="center" wrapText="1"/>
    </xf>
    <xf numFmtId="0" fontId="88" fillId="3" borderId="0" xfId="3" applyFont="1" applyFill="1"/>
    <xf numFmtId="0" fontId="35" fillId="3" borderId="0" xfId="3" applyFont="1" applyFill="1" applyAlignment="1">
      <alignment horizontal="center" vertical="center" wrapText="1"/>
    </xf>
    <xf numFmtId="0" fontId="15" fillId="3" borderId="0" xfId="3" applyFill="1" applyAlignment="1">
      <alignment vertical="center" wrapText="1"/>
    </xf>
    <xf numFmtId="0" fontId="15" fillId="3" borderId="0" xfId="3" applyFill="1" applyAlignment="1">
      <alignment horizontal="center" vertical="center" wrapText="1"/>
    </xf>
    <xf numFmtId="0" fontId="39" fillId="0" borderId="32" xfId="3" applyFont="1" applyBorder="1" applyAlignment="1">
      <alignment horizontal="center" vertical="center"/>
    </xf>
    <xf numFmtId="0" fontId="15" fillId="0" borderId="32" xfId="3" applyBorder="1" applyAlignment="1">
      <alignment horizontal="center" vertical="center"/>
    </xf>
    <xf numFmtId="0" fontId="35" fillId="0" borderId="47" xfId="3" applyFont="1" applyBorder="1" applyAlignment="1">
      <alignment horizontal="left" vertical="center" wrapText="1"/>
    </xf>
    <xf numFmtId="0" fontId="35" fillId="0" borderId="47" xfId="3" applyFont="1" applyBorder="1" applyAlignment="1">
      <alignment horizontal="center" vertical="center" wrapText="1"/>
    </xf>
    <xf numFmtId="0" fontId="15" fillId="3" borderId="32" xfId="3" applyFill="1" applyBorder="1" applyAlignment="1">
      <alignment vertical="center" wrapText="1"/>
    </xf>
    <xf numFmtId="0" fontId="15" fillId="3" borderId="47" xfId="3" applyFill="1" applyBorder="1" applyAlignment="1">
      <alignment horizontal="center" vertical="center" wrapText="1"/>
    </xf>
    <xf numFmtId="0" fontId="0" fillId="17" borderId="6" xfId="0" applyFill="1" applyBorder="1" applyAlignment="1">
      <alignment horizontal="center" vertical="center" wrapText="1"/>
    </xf>
    <xf numFmtId="0" fontId="2" fillId="17" borderId="6" xfId="0" applyFont="1" applyFill="1" applyBorder="1" applyAlignment="1">
      <alignment horizontal="center" vertical="center" wrapText="1"/>
    </xf>
    <xf numFmtId="0" fontId="0" fillId="0" borderId="6" xfId="0" applyBorder="1" applyAlignment="1">
      <alignment horizontal="center" vertical="center" wrapText="1"/>
    </xf>
    <xf numFmtId="0" fontId="2" fillId="17" borderId="0" xfId="1" applyFont="1" applyFill="1" applyAlignment="1">
      <alignment wrapText="1"/>
    </xf>
    <xf numFmtId="0" fontId="5" fillId="17" borderId="6" xfId="0" applyFont="1" applyFill="1" applyBorder="1" applyAlignment="1">
      <alignment horizontal="center" vertical="center" wrapText="1"/>
    </xf>
    <xf numFmtId="0" fontId="59" fillId="10" borderId="6" xfId="0" applyFont="1" applyFill="1" applyBorder="1" applyAlignment="1">
      <alignment horizontal="center" vertical="center" wrapText="1"/>
    </xf>
    <xf numFmtId="0" fontId="67" fillId="17" borderId="6" xfId="0" applyFont="1" applyFill="1" applyBorder="1" applyAlignment="1">
      <alignment horizontal="center" vertical="center" wrapText="1"/>
    </xf>
    <xf numFmtId="0" fontId="4" fillId="17" borderId="0" xfId="1" applyFont="1" applyFill="1" applyAlignment="1">
      <alignment horizontal="center" vertical="center" wrapText="1"/>
    </xf>
    <xf numFmtId="0" fontId="4" fillId="17" borderId="6" xfId="0" applyFont="1" applyFill="1" applyBorder="1" applyAlignment="1">
      <alignment horizontal="center" vertical="center" wrapText="1"/>
    </xf>
    <xf numFmtId="165" fontId="28" fillId="11" borderId="48" xfId="5" applyNumberFormat="1" applyFont="1" applyFill="1" applyBorder="1" applyAlignment="1">
      <alignment horizontal="center" vertical="center" wrapText="1"/>
    </xf>
    <xf numFmtId="0" fontId="17" fillId="14" borderId="15" xfId="3" applyFont="1" applyFill="1" applyBorder="1" applyAlignment="1">
      <alignment vertical="center"/>
    </xf>
    <xf numFmtId="0" fontId="53" fillId="4" borderId="0" xfId="1" applyFont="1" applyFill="1" applyAlignment="1">
      <alignment vertical="center" wrapText="1"/>
    </xf>
    <xf numFmtId="165" fontId="17" fillId="14" borderId="20" xfId="5" applyNumberFormat="1" applyFont="1" applyFill="1" applyBorder="1" applyAlignment="1">
      <alignment vertical="center"/>
    </xf>
    <xf numFmtId="165" fontId="18" fillId="15" borderId="49" xfId="5" applyNumberFormat="1" applyFont="1" applyFill="1" applyBorder="1" applyAlignment="1">
      <alignment horizontal="center" vertical="center" wrapText="1"/>
    </xf>
    <xf numFmtId="165" fontId="28" fillId="17" borderId="48" xfId="5" applyNumberFormat="1" applyFont="1" applyFill="1" applyBorder="1" applyAlignment="1">
      <alignment horizontal="center" vertical="center" wrapText="1"/>
    </xf>
    <xf numFmtId="165" fontId="114" fillId="14" borderId="34" xfId="5" applyNumberFormat="1" applyFont="1" applyFill="1" applyBorder="1" applyAlignment="1">
      <alignment vertical="center"/>
    </xf>
    <xf numFmtId="165" fontId="114" fillId="14" borderId="0" xfId="5" applyNumberFormat="1" applyFont="1" applyFill="1" applyAlignment="1">
      <alignment vertical="center"/>
    </xf>
    <xf numFmtId="165" fontId="28" fillId="17" borderId="13" xfId="5" applyNumberFormat="1" applyFont="1" applyFill="1" applyBorder="1" applyAlignment="1">
      <alignment horizontal="center" vertical="center" wrapText="1"/>
    </xf>
    <xf numFmtId="0" fontId="59" fillId="10" borderId="6" xfId="0" applyFont="1" applyFill="1" applyBorder="1" applyAlignment="1">
      <alignment horizontal="left" vertical="center" wrapText="1"/>
    </xf>
    <xf numFmtId="0" fontId="1" fillId="0" borderId="6" xfId="1" applyBorder="1" applyAlignment="1">
      <alignment vertical="center" wrapText="1"/>
    </xf>
    <xf numFmtId="0" fontId="17" fillId="14" borderId="6" xfId="3" applyFont="1" applyFill="1" applyBorder="1" applyAlignment="1">
      <alignment vertical="center" wrapText="1"/>
    </xf>
    <xf numFmtId="0" fontId="45" fillId="11" borderId="6" xfId="0" applyFont="1" applyFill="1" applyBorder="1" applyAlignment="1">
      <alignment horizontal="left" vertical="center" wrapText="1"/>
    </xf>
    <xf numFmtId="0" fontId="2" fillId="6" borderId="6"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4" borderId="6" xfId="0" applyFont="1" applyFill="1" applyBorder="1" applyAlignment="1">
      <alignment horizontal="center" vertical="center" wrapText="1"/>
    </xf>
    <xf numFmtId="0" fontId="2" fillId="24" borderId="6" xfId="0" applyFont="1" applyFill="1" applyBorder="1" applyAlignment="1">
      <alignment horizontal="left" vertical="center" wrapText="1"/>
    </xf>
    <xf numFmtId="0" fontId="2" fillId="0" borderId="6" xfId="0" applyFont="1" applyBorder="1" applyAlignment="1">
      <alignment horizontal="center" vertical="center" wrapText="1"/>
    </xf>
    <xf numFmtId="0" fontId="0" fillId="0" borderId="6" xfId="0" applyBorder="1" applyAlignment="1">
      <alignment horizontal="left" vertical="center" wrapText="1"/>
    </xf>
    <xf numFmtId="0" fontId="5" fillId="0" borderId="6" xfId="0" applyFont="1" applyBorder="1" applyAlignment="1">
      <alignment horizontal="center" vertical="center" wrapText="1"/>
    </xf>
    <xf numFmtId="0" fontId="5" fillId="14" borderId="6" xfId="3" applyFont="1" applyFill="1" applyBorder="1" applyAlignment="1">
      <alignment vertical="center" wrapText="1"/>
    </xf>
    <xf numFmtId="0" fontId="60" fillId="0" borderId="6" xfId="0" applyFont="1" applyBorder="1" applyAlignment="1">
      <alignment horizontal="center" vertical="center" wrapText="1"/>
    </xf>
    <xf numFmtId="0" fontId="109" fillId="0" borderId="6" xfId="0" applyFont="1" applyBorder="1" applyAlignment="1">
      <alignment horizontal="left" vertical="center" wrapText="1"/>
    </xf>
    <xf numFmtId="0" fontId="115" fillId="0" borderId="6" xfId="0" applyFont="1" applyBorder="1" applyAlignment="1">
      <alignment horizontal="center" vertical="center" wrapText="1"/>
    </xf>
    <xf numFmtId="0" fontId="115" fillId="0" borderId="50" xfId="0" applyFont="1" applyBorder="1" applyAlignment="1">
      <alignment horizontal="center" vertical="center" wrapText="1"/>
    </xf>
    <xf numFmtId="0" fontId="67" fillId="0" borderId="6" xfId="0" applyFont="1" applyBorder="1" applyAlignment="1">
      <alignment horizontal="center" vertical="center" wrapText="1"/>
    </xf>
    <xf numFmtId="0" fontId="42" fillId="0" borderId="6" xfId="0" applyFont="1" applyBorder="1" applyAlignment="1">
      <alignment horizontal="left" vertical="center" wrapText="1"/>
    </xf>
    <xf numFmtId="0" fontId="105" fillId="0" borderId="6" xfId="0" applyFont="1" applyBorder="1" applyAlignment="1">
      <alignment horizontal="center" vertical="center" wrapText="1"/>
    </xf>
    <xf numFmtId="0" fontId="5" fillId="0" borderId="6" xfId="0" applyFont="1" applyBorder="1" applyAlignment="1">
      <alignment horizontal="left" vertical="center" wrapText="1"/>
    </xf>
    <xf numFmtId="165" fontId="65" fillId="4" borderId="0" xfId="5" applyNumberFormat="1" applyFont="1" applyFill="1" applyAlignment="1" applyProtection="1">
      <alignment horizontal="center" vertical="center" wrapText="1"/>
      <protection locked="0"/>
    </xf>
    <xf numFmtId="165" fontId="66" fillId="4" borderId="9" xfId="5" applyNumberFormat="1" applyFont="1" applyFill="1" applyBorder="1" applyAlignment="1" applyProtection="1">
      <alignment horizontal="center" vertical="center" wrapText="1"/>
      <protection locked="0"/>
    </xf>
    <xf numFmtId="43" fontId="13" fillId="10" borderId="6" xfId="5" applyFont="1" applyFill="1" applyBorder="1" applyAlignment="1" applyProtection="1">
      <alignment horizontal="right" vertical="center" wrapText="1"/>
      <protection locked="0"/>
    </xf>
    <xf numFmtId="43" fontId="13" fillId="11" borderId="6" xfId="5" applyFont="1" applyFill="1" applyBorder="1" applyAlignment="1" applyProtection="1">
      <alignment horizontal="right" vertical="center" wrapText="1"/>
      <protection locked="0"/>
    </xf>
    <xf numFmtId="43" fontId="13" fillId="6" borderId="6" xfId="5" applyFont="1" applyFill="1" applyBorder="1" applyAlignment="1" applyProtection="1">
      <alignment horizontal="right" vertical="center" wrapText="1"/>
      <protection locked="0"/>
    </xf>
    <xf numFmtId="43" fontId="13" fillId="2" borderId="6" xfId="5" applyFont="1" applyFill="1" applyBorder="1" applyAlignment="1" applyProtection="1">
      <alignment horizontal="right" vertical="center" wrapText="1"/>
      <protection locked="0"/>
    </xf>
    <xf numFmtId="43" fontId="13" fillId="15" borderId="6" xfId="5" applyFont="1" applyFill="1" applyBorder="1" applyAlignment="1" applyProtection="1">
      <alignment horizontal="right" vertical="center" wrapText="1"/>
      <protection locked="0"/>
    </xf>
    <xf numFmtId="1" fontId="1" fillId="0" borderId="6" xfId="5" applyNumberFormat="1" applyFont="1" applyBorder="1" applyAlignment="1" applyProtection="1">
      <alignment horizontal="right" vertical="center" wrapText="1"/>
      <protection locked="0"/>
    </xf>
    <xf numFmtId="1" fontId="1" fillId="17" borderId="6" xfId="5" applyNumberFormat="1" applyFont="1" applyFill="1" applyBorder="1" applyAlignment="1" applyProtection="1">
      <alignment horizontal="right" vertical="center" wrapText="1"/>
      <protection locked="0"/>
    </xf>
    <xf numFmtId="1" fontId="1" fillId="0" borderId="6" xfId="5" applyNumberFormat="1" applyFont="1" applyFill="1" applyBorder="1" applyAlignment="1" applyProtection="1">
      <alignment horizontal="right" vertical="center" wrapText="1"/>
      <protection locked="0"/>
    </xf>
    <xf numFmtId="4" fontId="67" fillId="17" borderId="6" xfId="0" applyNumberFormat="1" applyFont="1" applyFill="1" applyBorder="1" applyAlignment="1" applyProtection="1">
      <alignment horizontal="right" vertical="center" wrapText="1"/>
      <protection locked="0"/>
    </xf>
    <xf numFmtId="4" fontId="5" fillId="17" borderId="6" xfId="0" applyNumberFormat="1" applyFont="1" applyFill="1" applyBorder="1" applyAlignment="1" applyProtection="1">
      <alignment horizontal="right" vertical="center" wrapText="1"/>
      <protection locked="0"/>
    </xf>
    <xf numFmtId="43" fontId="13" fillId="17" borderId="6" xfId="5" applyFont="1" applyFill="1" applyBorder="1" applyAlignment="1" applyProtection="1">
      <alignment horizontal="right" vertical="center" wrapText="1"/>
      <protection locked="0"/>
    </xf>
    <xf numFmtId="43" fontId="44" fillId="17" borderId="0" xfId="5" applyFont="1" applyFill="1" applyBorder="1" applyAlignment="1" applyProtection="1">
      <alignment horizontal="right" wrapText="1"/>
      <protection locked="0"/>
    </xf>
    <xf numFmtId="0" fontId="0" fillId="0" borderId="0" xfId="0" applyProtection="1">
      <protection locked="0"/>
    </xf>
    <xf numFmtId="165" fontId="54" fillId="4" borderId="0" xfId="5" applyNumberFormat="1" applyFont="1" applyFill="1" applyAlignment="1" applyProtection="1">
      <alignment horizontal="center" vertical="center" wrapText="1"/>
      <protection locked="0"/>
    </xf>
    <xf numFmtId="165" fontId="52" fillId="8" borderId="36" xfId="5" applyNumberFormat="1" applyFont="1" applyFill="1" applyBorder="1" applyAlignment="1" applyProtection="1">
      <alignment horizontal="center" vertical="center" wrapText="1"/>
      <protection locked="0"/>
    </xf>
    <xf numFmtId="165" fontId="81" fillId="8" borderId="12" xfId="5" applyNumberFormat="1" applyFont="1" applyFill="1" applyBorder="1" applyAlignment="1" applyProtection="1">
      <alignment horizontal="center" vertical="center" wrapText="1"/>
      <protection locked="0"/>
    </xf>
    <xf numFmtId="165" fontId="96" fillId="10" borderId="36" xfId="5" applyNumberFormat="1" applyFont="1" applyFill="1" applyBorder="1" applyAlignment="1" applyProtection="1">
      <alignment horizontal="center" vertical="center" wrapText="1"/>
      <protection locked="0"/>
    </xf>
    <xf numFmtId="165" fontId="98" fillId="11" borderId="35" xfId="5" applyNumberFormat="1" applyFont="1" applyFill="1" applyBorder="1" applyAlignment="1" applyProtection="1">
      <alignment horizontal="center" vertical="center" wrapText="1"/>
      <protection locked="0"/>
    </xf>
    <xf numFmtId="165" fontId="29" fillId="6" borderId="35" xfId="5" applyNumberFormat="1" applyFont="1" applyFill="1" applyBorder="1" applyAlignment="1" applyProtection="1">
      <alignment horizontal="center" vertical="center" wrapText="1"/>
      <protection locked="0"/>
    </xf>
    <xf numFmtId="165" fontId="11" fillId="2" borderId="35" xfId="5" applyNumberFormat="1" applyFont="1" applyFill="1" applyBorder="1" applyAlignment="1" applyProtection="1">
      <alignment horizontal="center" vertical="center" wrapText="1"/>
      <protection locked="0"/>
    </xf>
    <xf numFmtId="165" fontId="28" fillId="11" borderId="35" xfId="5" applyNumberFormat="1" applyFont="1" applyFill="1" applyBorder="1" applyAlignment="1" applyProtection="1">
      <alignment horizontal="center" vertical="center" wrapText="1"/>
      <protection locked="0"/>
    </xf>
    <xf numFmtId="165" fontId="32" fillId="3" borderId="35" xfId="5" applyNumberFormat="1" applyFont="1" applyFill="1" applyBorder="1" applyAlignment="1" applyProtection="1">
      <alignment horizontal="center" vertical="center" wrapText="1"/>
      <protection locked="0"/>
    </xf>
    <xf numFmtId="165" fontId="32" fillId="0" borderId="35" xfId="5" applyNumberFormat="1" applyFont="1" applyBorder="1" applyAlignment="1" applyProtection="1">
      <alignment horizontal="center" vertical="center" wrapText="1"/>
      <protection locked="0"/>
    </xf>
    <xf numFmtId="165" fontId="96" fillId="10" borderId="35" xfId="5" applyNumberFormat="1" applyFont="1" applyFill="1" applyBorder="1" applyAlignment="1" applyProtection="1">
      <alignment horizontal="center" vertical="center" wrapText="1"/>
      <protection locked="0"/>
    </xf>
    <xf numFmtId="165" fontId="29" fillId="13" borderId="35" xfId="5" applyNumberFormat="1" applyFont="1" applyFill="1" applyBorder="1" applyAlignment="1" applyProtection="1">
      <alignment horizontal="center" vertical="center" wrapText="1"/>
      <protection locked="0"/>
    </xf>
    <xf numFmtId="165" fontId="28" fillId="17" borderId="35" xfId="5" applyNumberFormat="1" applyFont="1" applyFill="1" applyBorder="1" applyAlignment="1" applyProtection="1">
      <alignment horizontal="center" vertical="center" wrapText="1"/>
      <protection locked="0"/>
    </xf>
    <xf numFmtId="165" fontId="32" fillId="2" borderId="35" xfId="5" applyNumberFormat="1" applyFont="1" applyFill="1" applyBorder="1" applyAlignment="1" applyProtection="1">
      <alignment horizontal="center" vertical="center" wrapText="1"/>
      <protection locked="0"/>
    </xf>
    <xf numFmtId="165" fontId="26" fillId="10" borderId="35" xfId="5" applyNumberFormat="1" applyFont="1" applyFill="1" applyBorder="1" applyAlignment="1" applyProtection="1">
      <alignment horizontal="center" vertical="center" wrapText="1"/>
      <protection locked="0"/>
    </xf>
    <xf numFmtId="165" fontId="96" fillId="10" borderId="46" xfId="5" applyNumberFormat="1" applyFont="1" applyFill="1" applyBorder="1" applyAlignment="1" applyProtection="1">
      <alignment horizontal="center" vertical="center" wrapText="1"/>
      <protection locked="0"/>
    </xf>
    <xf numFmtId="165" fontId="15" fillId="3" borderId="0" xfId="5" applyNumberFormat="1" applyFont="1" applyFill="1" applyBorder="1" applyProtection="1">
      <protection locked="0"/>
    </xf>
    <xf numFmtId="0" fontId="24" fillId="10" borderId="48" xfId="3" applyFont="1" applyFill="1" applyBorder="1" applyAlignment="1">
      <alignment horizontal="left" vertical="center" wrapText="1"/>
    </xf>
    <xf numFmtId="0" fontId="11" fillId="11" borderId="48" xfId="3" applyFont="1" applyFill="1" applyBorder="1" applyAlignment="1">
      <alignment horizontal="left" vertical="center" wrapText="1"/>
    </xf>
    <xf numFmtId="0" fontId="28" fillId="11" borderId="13" xfId="3" applyFont="1" applyFill="1" applyBorder="1" applyAlignment="1">
      <alignment horizontal="center" vertical="center" wrapText="1"/>
    </xf>
    <xf numFmtId="0" fontId="11" fillId="6" borderId="48" xfId="3" applyFont="1" applyFill="1" applyBorder="1" applyAlignment="1">
      <alignment horizontal="left" vertical="center" wrapText="1"/>
    </xf>
    <xf numFmtId="0" fontId="29" fillId="6" borderId="13" xfId="3" applyFont="1" applyFill="1" applyBorder="1" applyAlignment="1">
      <alignment horizontal="center" vertical="center" wrapText="1"/>
    </xf>
    <xf numFmtId="0" fontId="11" fillId="3" borderId="48" xfId="3" applyFont="1" applyFill="1" applyBorder="1" applyAlignment="1">
      <alignment horizontal="left" vertical="center" wrapText="1"/>
    </xf>
    <xf numFmtId="0" fontId="32" fillId="3" borderId="48" xfId="3" applyFont="1" applyFill="1" applyBorder="1" applyAlignment="1">
      <alignment horizontal="left" vertical="center" wrapText="1"/>
    </xf>
    <xf numFmtId="0" fontId="32" fillId="3" borderId="13" xfId="3" applyFont="1" applyFill="1" applyBorder="1" applyAlignment="1">
      <alignment horizontal="left" vertical="center" wrapText="1"/>
    </xf>
    <xf numFmtId="0" fontId="11" fillId="2" borderId="48" xfId="3" applyFont="1" applyFill="1" applyBorder="1" applyAlignment="1">
      <alignment horizontal="left" vertical="center" wrapText="1"/>
    </xf>
    <xf numFmtId="0" fontId="10" fillId="11" borderId="48" xfId="3" applyFont="1" applyFill="1" applyBorder="1" applyAlignment="1">
      <alignment horizontal="left" vertical="center" wrapText="1"/>
    </xf>
    <xf numFmtId="0" fontId="32" fillId="3" borderId="13" xfId="3" applyFont="1" applyFill="1" applyBorder="1" applyAlignment="1">
      <alignment horizontal="center" vertical="center" wrapText="1"/>
    </xf>
    <xf numFmtId="0" fontId="11" fillId="0" borderId="48" xfId="3" applyFont="1" applyBorder="1" applyAlignment="1">
      <alignment horizontal="left" vertical="center" wrapText="1"/>
    </xf>
    <xf numFmtId="0" fontId="32" fillId="0" borderId="13" xfId="3" applyFont="1" applyBorder="1" applyAlignment="1">
      <alignment horizontal="center" vertical="center" wrapText="1"/>
    </xf>
    <xf numFmtId="0" fontId="31" fillId="6" borderId="48" xfId="3" applyFont="1" applyFill="1" applyBorder="1" applyAlignment="1">
      <alignment horizontal="left" vertical="center" wrapText="1"/>
    </xf>
    <xf numFmtId="0" fontId="32" fillId="2" borderId="13" xfId="3" applyFont="1" applyFill="1" applyBorder="1" applyAlignment="1">
      <alignment horizontal="center" vertical="center" wrapText="1"/>
    </xf>
    <xf numFmtId="0" fontId="11" fillId="0" borderId="48" xfId="3" applyFont="1" applyBorder="1" applyAlignment="1">
      <alignment vertical="center" wrapText="1"/>
    </xf>
    <xf numFmtId="0" fontId="11" fillId="13" borderId="48" xfId="3" applyFont="1" applyFill="1" applyBorder="1" applyAlignment="1">
      <alignment horizontal="left" vertical="center" wrapText="1"/>
    </xf>
    <xf numFmtId="0" fontId="34" fillId="0" borderId="48" xfId="3" applyFont="1" applyBorder="1" applyAlignment="1">
      <alignment vertical="center" wrapText="1"/>
    </xf>
    <xf numFmtId="0" fontId="34" fillId="0" borderId="13" xfId="3" applyFont="1" applyBorder="1" applyAlignment="1">
      <alignment horizontal="center" vertical="center" wrapText="1"/>
    </xf>
    <xf numFmtId="0" fontId="11" fillId="13" borderId="13" xfId="3" applyFont="1" applyFill="1" applyBorder="1" applyAlignment="1">
      <alignment horizontal="center" vertical="center" wrapText="1"/>
    </xf>
    <xf numFmtId="0" fontId="10" fillId="13" borderId="48" xfId="3" applyFont="1" applyFill="1" applyBorder="1" applyAlignment="1">
      <alignment horizontal="left" vertical="center" wrapText="1"/>
    </xf>
    <xf numFmtId="0" fontId="35" fillId="0" borderId="13" xfId="3" applyFont="1" applyBorder="1" applyAlignment="1">
      <alignment horizontal="center" vertical="center" wrapText="1"/>
    </xf>
    <xf numFmtId="0" fontId="11" fillId="2" borderId="13" xfId="3" applyFont="1" applyFill="1" applyBorder="1" applyAlignment="1">
      <alignment horizontal="left" vertical="center" wrapText="1"/>
    </xf>
    <xf numFmtId="0" fontId="34" fillId="0" borderId="13" xfId="3" applyFont="1" applyBorder="1" applyAlignment="1">
      <alignment vertical="center" wrapText="1"/>
    </xf>
    <xf numFmtId="0" fontId="11" fillId="6" borderId="13" xfId="3" applyFont="1" applyFill="1" applyBorder="1" applyAlignment="1">
      <alignment horizontal="center" vertical="center" wrapText="1"/>
    </xf>
    <xf numFmtId="0" fontId="29" fillId="13" borderId="13" xfId="3" applyFont="1" applyFill="1" applyBorder="1" applyAlignment="1">
      <alignment horizontal="center" vertical="center" wrapText="1"/>
    </xf>
    <xf numFmtId="0" fontId="26" fillId="10" borderId="13" xfId="3" applyFont="1" applyFill="1" applyBorder="1" applyAlignment="1">
      <alignment horizontal="center" vertical="center" wrapText="1"/>
    </xf>
    <xf numFmtId="0" fontId="15" fillId="3" borderId="13" xfId="3" applyFill="1" applyBorder="1" applyAlignment="1">
      <alignment horizontal="center"/>
    </xf>
    <xf numFmtId="0" fontId="28" fillId="11" borderId="48" xfId="3" applyFont="1" applyFill="1" applyBorder="1" applyAlignment="1">
      <alignment horizontal="left" vertical="center" wrapText="1"/>
    </xf>
    <xf numFmtId="0" fontId="38" fillId="10" borderId="13" xfId="3" applyFont="1" applyFill="1" applyBorder="1" applyAlignment="1">
      <alignment horizontal="center" vertical="center" wrapText="1"/>
    </xf>
    <xf numFmtId="0" fontId="29" fillId="6" borderId="48" xfId="3" applyFont="1" applyFill="1" applyBorder="1" applyAlignment="1">
      <alignment horizontal="left" vertical="center" wrapText="1"/>
    </xf>
    <xf numFmtId="0" fontId="36" fillId="2" borderId="48" xfId="3" applyFont="1" applyFill="1" applyBorder="1" applyAlignment="1">
      <alignment horizontal="left" vertical="center" wrapText="1"/>
    </xf>
    <xf numFmtId="0" fontId="36" fillId="2" borderId="13" xfId="3" applyFont="1" applyFill="1" applyBorder="1" applyAlignment="1">
      <alignment horizontal="center" vertical="center" wrapText="1"/>
    </xf>
    <xf numFmtId="0" fontId="32" fillId="2" borderId="48" xfId="3" applyFont="1" applyFill="1" applyBorder="1" applyAlignment="1">
      <alignment horizontal="left" vertical="center" wrapText="1"/>
    </xf>
    <xf numFmtId="0" fontId="110" fillId="2" borderId="1" xfId="1" applyFont="1" applyFill="1" applyBorder="1" applyAlignment="1">
      <alignment horizontal="center" vertical="center" wrapText="1"/>
    </xf>
    <xf numFmtId="0" fontId="55" fillId="2" borderId="2" xfId="1" applyFont="1" applyFill="1" applyBorder="1" applyAlignment="1">
      <alignment horizontal="center" vertical="center" wrapText="1"/>
    </xf>
    <xf numFmtId="0" fontId="55" fillId="2" borderId="3" xfId="1" applyFont="1" applyFill="1" applyBorder="1" applyAlignment="1">
      <alignment horizontal="center" vertical="center" wrapText="1"/>
    </xf>
    <xf numFmtId="43" fontId="112" fillId="4" borderId="0" xfId="5"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57" fillId="9" borderId="8" xfId="0" applyFont="1" applyFill="1" applyBorder="1" applyAlignment="1">
      <alignment horizontal="center" vertical="center" wrapText="1"/>
    </xf>
    <xf numFmtId="0" fontId="57" fillId="9" borderId="11" xfId="0" applyFont="1" applyFill="1" applyBorder="1" applyAlignment="1">
      <alignment horizontal="center" vertical="center" wrapText="1"/>
    </xf>
    <xf numFmtId="0" fontId="56" fillId="9" borderId="33" xfId="3" applyFont="1" applyFill="1" applyBorder="1" applyAlignment="1">
      <alignment horizontal="center" vertical="center" wrapText="1"/>
    </xf>
    <xf numFmtId="0" fontId="56" fillId="9" borderId="10" xfId="3" applyFont="1" applyFill="1" applyBorder="1" applyAlignment="1">
      <alignment horizontal="center" vertical="center" wrapText="1"/>
    </xf>
    <xf numFmtId="0" fontId="13" fillId="5" borderId="26" xfId="0" applyFont="1" applyFill="1" applyBorder="1" applyAlignment="1">
      <alignment horizontal="center" vertical="center" wrapText="1"/>
    </xf>
    <xf numFmtId="0" fontId="13" fillId="5" borderId="31" xfId="0" applyFont="1" applyFill="1" applyBorder="1" applyAlignment="1">
      <alignment horizontal="center" vertical="center" wrapText="1"/>
    </xf>
    <xf numFmtId="0" fontId="82" fillId="21" borderId="0" xfId="0" applyFont="1" applyFill="1" applyAlignment="1">
      <alignment horizontal="center" vertical="center" wrapText="1"/>
    </xf>
    <xf numFmtId="0" fontId="14" fillId="5" borderId="26"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49" fillId="11" borderId="24" xfId="0" applyFont="1" applyFill="1" applyBorder="1" applyAlignment="1">
      <alignment horizontal="center" vertical="center"/>
    </xf>
    <xf numFmtId="0" fontId="49" fillId="11" borderId="25" xfId="0" applyFont="1" applyFill="1" applyBorder="1" applyAlignment="1">
      <alignment horizontal="center" vertical="center"/>
    </xf>
    <xf numFmtId="0" fontId="76" fillId="2" borderId="26" xfId="0" applyFont="1" applyFill="1" applyBorder="1" applyAlignment="1">
      <alignment horizontal="center" vertical="center"/>
    </xf>
    <xf numFmtId="0" fontId="76" fillId="2" borderId="27" xfId="0" applyFont="1" applyFill="1" applyBorder="1" applyAlignment="1">
      <alignment horizontal="center" vertical="center"/>
    </xf>
    <xf numFmtId="0" fontId="94" fillId="11" borderId="24" xfId="0" applyFont="1" applyFill="1" applyBorder="1" applyAlignment="1">
      <alignment horizontal="center" vertical="center" wrapText="1"/>
    </xf>
    <xf numFmtId="0" fontId="94" fillId="11" borderId="43" xfId="0" applyFont="1" applyFill="1" applyBorder="1" applyAlignment="1">
      <alignment horizontal="center" vertical="center" wrapText="1"/>
    </xf>
    <xf numFmtId="0" fontId="94" fillId="11" borderId="16" xfId="0" applyFont="1" applyFill="1" applyBorder="1" applyAlignment="1">
      <alignment horizontal="center" vertical="center" wrapText="1"/>
    </xf>
    <xf numFmtId="0" fontId="94" fillId="11" borderId="34" xfId="0" applyFont="1" applyFill="1" applyBorder="1" applyAlignment="1">
      <alignment horizontal="center" vertical="center" wrapText="1"/>
    </xf>
    <xf numFmtId="0" fontId="94" fillId="11" borderId="25" xfId="0" applyFont="1" applyFill="1" applyBorder="1" applyAlignment="1">
      <alignment horizontal="center" vertical="center" wrapText="1"/>
    </xf>
    <xf numFmtId="0" fontId="45" fillId="21" borderId="0" xfId="0" applyFont="1" applyFill="1" applyAlignment="1">
      <alignment horizontal="center" vertical="center" wrapText="1"/>
    </xf>
    <xf numFmtId="0" fontId="82" fillId="3" borderId="0" xfId="0" applyFont="1" applyFill="1" applyAlignment="1">
      <alignment horizontal="left" vertical="center" wrapText="1"/>
    </xf>
    <xf numFmtId="0" fontId="47" fillId="19" borderId="18" xfId="0" applyFont="1" applyFill="1" applyBorder="1" applyAlignment="1">
      <alignment horizontal="center"/>
    </xf>
    <xf numFmtId="0" fontId="47" fillId="19" borderId="23" xfId="0" applyFont="1" applyFill="1" applyBorder="1" applyAlignment="1">
      <alignment horizontal="center"/>
    </xf>
    <xf numFmtId="0" fontId="50" fillId="2" borderId="26" xfId="0" applyFont="1" applyFill="1" applyBorder="1" applyAlignment="1">
      <alignment horizontal="center" vertical="center"/>
    </xf>
    <xf numFmtId="0" fontId="50" fillId="2" borderId="27" xfId="0" applyFont="1" applyFill="1" applyBorder="1" applyAlignment="1">
      <alignment horizontal="center" vertical="center"/>
    </xf>
    <xf numFmtId="0" fontId="47" fillId="19" borderId="18" xfId="0" applyFont="1" applyFill="1" applyBorder="1" applyAlignment="1">
      <alignment horizontal="center" vertical="center"/>
    </xf>
    <xf numFmtId="0" fontId="47" fillId="19" borderId="22" xfId="0" applyFont="1" applyFill="1" applyBorder="1" applyAlignment="1">
      <alignment horizontal="center" vertical="center"/>
    </xf>
    <xf numFmtId="0" fontId="13" fillId="2" borderId="8" xfId="0" applyFont="1" applyFill="1" applyBorder="1" applyAlignment="1">
      <alignment horizontal="center"/>
    </xf>
    <xf numFmtId="0" fontId="13" fillId="2" borderId="21" xfId="0" applyFont="1" applyFill="1" applyBorder="1" applyAlignment="1">
      <alignment horizontal="center"/>
    </xf>
    <xf numFmtId="0" fontId="47" fillId="19" borderId="22" xfId="0" applyFont="1" applyFill="1" applyBorder="1" applyAlignment="1">
      <alignment horizontal="center"/>
    </xf>
    <xf numFmtId="0" fontId="16" fillId="8" borderId="4" xfId="3" applyFont="1" applyFill="1" applyBorder="1" applyAlignment="1">
      <alignment horizontal="center" vertical="center" wrapText="1"/>
    </xf>
    <xf numFmtId="0" fontId="16" fillId="8" borderId="9" xfId="3" applyFont="1" applyFill="1" applyBorder="1" applyAlignment="1">
      <alignment horizontal="center" vertical="center" wrapText="1"/>
    </xf>
    <xf numFmtId="0" fontId="19" fillId="9" borderId="22" xfId="3" applyFont="1" applyFill="1" applyBorder="1" applyAlignment="1">
      <alignment horizontal="center" vertical="center" wrapText="1"/>
    </xf>
    <xf numFmtId="0" fontId="19" fillId="9" borderId="23" xfId="3" applyFont="1" applyFill="1" applyBorder="1" applyAlignment="1">
      <alignment horizontal="center" vertical="center" wrapText="1"/>
    </xf>
    <xf numFmtId="0" fontId="20" fillId="9" borderId="18" xfId="3" applyFont="1" applyFill="1" applyBorder="1" applyAlignment="1">
      <alignment horizontal="center" vertical="center" wrapText="1"/>
    </xf>
    <xf numFmtId="0" fontId="20" fillId="9" borderId="23" xfId="3" applyFont="1" applyFill="1" applyBorder="1" applyAlignment="1">
      <alignment horizontal="center" vertical="center" wrapText="1"/>
    </xf>
    <xf numFmtId="0" fontId="21" fillId="8" borderId="18" xfId="3" applyFont="1" applyFill="1" applyBorder="1" applyAlignment="1">
      <alignment horizontal="center" vertical="center" wrapText="1"/>
    </xf>
    <xf numFmtId="0" fontId="21" fillId="8" borderId="23" xfId="3" applyFont="1" applyFill="1" applyBorder="1" applyAlignment="1">
      <alignment horizontal="center" vertical="center" wrapText="1"/>
    </xf>
  </cellXfs>
  <cellStyles count="9">
    <cellStyle name="Migliaia" xfId="5" builtinId="3"/>
    <cellStyle name="Normal 2" xfId="7" xr:uid="{FCAB9F36-869C-4004-96B8-97EA77BA4DED}"/>
    <cellStyle name="Normal_Sheet1 2" xfId="6" xr:uid="{FE1743FA-B2F9-4B46-B923-E44020B13C92}"/>
    <cellStyle name="Normale" xfId="0" builtinId="0"/>
    <cellStyle name="Normale 2" xfId="3" xr:uid="{121F8411-3606-4D20-86A3-79D826AB86D0}"/>
    <cellStyle name="Normale 2 2" xfId="8" xr:uid="{203C9640-D448-4CB4-835D-C571B8E1F902}"/>
    <cellStyle name="Normale 2 3" xfId="1" xr:uid="{72974703-5595-4A21-BCD2-DE9C0704C424}"/>
    <cellStyle name="Normale 2 7 2" xfId="2" xr:uid="{08AFAC09-A54E-4D6E-A415-6114A4FCC120}"/>
    <cellStyle name="Normale 5" xfId="4" xr:uid="{0F136464-0695-4576-8909-9507772FF116}"/>
  </cellStyles>
  <dxfs count="6">
    <dxf>
      <font>
        <b/>
        <i val="0"/>
        <color rgb="FFA50021"/>
      </font>
    </dxf>
    <dxf>
      <font>
        <color theme="7" tint="-0.24994659260841701"/>
      </font>
    </dxf>
    <dxf>
      <font>
        <color theme="7" tint="-0.24994659260841701"/>
      </font>
    </dxf>
    <dxf>
      <font>
        <color theme="7" tint="-0.24994659260841701"/>
      </font>
    </dxf>
    <dxf>
      <font>
        <color theme="7" tint="-0.24994659260841701"/>
      </font>
    </dxf>
    <dxf>
      <font>
        <color theme="7" tint="-0.24994659260841701"/>
      </font>
    </dxf>
  </dxfs>
  <tableStyles count="0" defaultTableStyle="TableStyleMedium2" defaultPivotStyle="PivotStyleLight16"/>
  <colors>
    <mruColors>
      <color rgb="FFA50021"/>
      <color rgb="FFFFFFFF"/>
      <color rgb="FFF2F2F2"/>
      <color rgb="FFD9E1F2"/>
      <color rgb="FFFFD54F"/>
      <color rgb="FFD9D9D9"/>
      <color rgb="FFB4C6E7"/>
      <color rgb="FF8EA9DB"/>
      <color rgb="FFCC0000"/>
      <color rgb="FFA31D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harergs.rgs.tesoro.it\igb\01-Struttura\03-Uffici\20\Tesoreria%20Banca%20Italia\Conto%20Riassuntivo\elaborazioni\CRT%20pubblicazione\Copia%20di%2001-2017%20nuov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
      <sheetName val="INS.DATI"/>
      <sheetName val="AMM.VARIE"/>
      <sheetName val="DARE-AVERE"/>
      <sheetName val="DEBITI"/>
      <sheetName val="CREDITI"/>
      <sheetName val="SI.VALORI"/>
      <sheetName val="DEB.PUB.INT."/>
      <sheetName val="INC.PAG."/>
      <sheetName val="MOV.CASSA"/>
      <sheetName val="CODICE"/>
      <sheetName val="Analisi del conto CRT 12-2016"/>
      <sheetName val="Classificazione Economica"/>
      <sheetName val="eNTRATE NOVEMBRE"/>
      <sheetName val="Dettaglio per Capo e Capitolo"/>
      <sheetName val="collettivi"/>
      <sheetName val="titoli da regolare"/>
      <sheetName val="firma"/>
      <sheetName val="MOV.CASSA (consip)"/>
      <sheetName val="DEBITI (consip)"/>
      <sheetName val="CREDITI (cosip)"/>
      <sheetName val="AMM.VARIE (consip)"/>
      <sheetName val="DEB.PUB.INT. (consip)"/>
      <sheetName val="SPEC-10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A5425-9416-4114-8D7E-02E2203BF171}">
  <sheetPr>
    <pageSetUpPr fitToPage="1"/>
  </sheetPr>
  <dimension ref="A1:I5623"/>
  <sheetViews>
    <sheetView tabSelected="1" zoomScale="110" zoomScaleNormal="110" workbookViewId="0">
      <pane ySplit="2" topLeftCell="A4272" activePane="bottomLeft" state="frozen"/>
      <selection activeCell="C2" sqref="C2"/>
      <selection pane="bottomLeft" activeCell="B4275" sqref="B4275"/>
    </sheetView>
  </sheetViews>
  <sheetFormatPr defaultColWidth="9.453125" defaultRowHeight="14.5" x14ac:dyDescent="0.35"/>
  <cols>
    <col min="1" max="1" width="8.54296875" customWidth="1"/>
    <col min="2" max="2" width="74" customWidth="1"/>
    <col min="3" max="3" width="22.453125" customWidth="1"/>
    <col min="4" max="4" width="2.54296875" customWidth="1"/>
    <col min="5" max="5" width="15.54296875" customWidth="1"/>
    <col min="6" max="6" width="68.1796875" customWidth="1"/>
    <col min="7" max="7" width="0.90625" customWidth="1"/>
    <col min="8" max="8" width="21.54296875" style="396" customWidth="1"/>
    <col min="9" max="9" width="1" customWidth="1"/>
    <col min="10" max="10" width="4.453125" customWidth="1"/>
  </cols>
  <sheetData>
    <row r="1" spans="1:9" ht="107.25" customHeight="1" x14ac:dyDescent="0.35">
      <c r="A1" s="448" t="s">
        <v>13468</v>
      </c>
      <c r="B1" s="449"/>
      <c r="C1" s="450"/>
      <c r="D1" s="1"/>
      <c r="E1" s="451" t="s">
        <v>0</v>
      </c>
      <c r="F1" s="451"/>
      <c r="G1" s="354"/>
      <c r="H1" s="382" t="s">
        <v>1</v>
      </c>
      <c r="I1" s="63"/>
    </row>
    <row r="2" spans="1:9" ht="62.9" customHeight="1" x14ac:dyDescent="0.35">
      <c r="A2" s="67" t="s">
        <v>2</v>
      </c>
      <c r="B2" s="67" t="s">
        <v>3</v>
      </c>
      <c r="C2" s="68" t="s">
        <v>4</v>
      </c>
      <c r="D2" s="2"/>
      <c r="E2" s="355" t="s">
        <v>5</v>
      </c>
      <c r="F2" s="355" t="s">
        <v>6</v>
      </c>
      <c r="G2" s="354"/>
      <c r="H2" s="383" t="s">
        <v>7</v>
      </c>
      <c r="I2" s="63"/>
    </row>
    <row r="3" spans="1:9" ht="18.5" x14ac:dyDescent="0.35">
      <c r="A3" s="349" t="s">
        <v>8</v>
      </c>
      <c r="B3" s="362" t="s">
        <v>9</v>
      </c>
      <c r="C3" s="362">
        <v>1</v>
      </c>
      <c r="D3" s="363"/>
      <c r="E3" s="349"/>
      <c r="F3" s="349" t="str">
        <f>IF(E3="","",VLOOKUP(E3,'2 Pdc unico (segm A)'!F$3:H$629,3,FALSE))</f>
        <v/>
      </c>
      <c r="G3" s="364"/>
      <c r="H3" s="384"/>
      <c r="I3" s="63"/>
    </row>
    <row r="4" spans="1:9" ht="18.5" x14ac:dyDescent="0.35">
      <c r="A4" s="98" t="s">
        <v>10</v>
      </c>
      <c r="B4" s="365" t="s">
        <v>11</v>
      </c>
      <c r="C4" s="365" t="s">
        <v>12</v>
      </c>
      <c r="D4" s="363"/>
      <c r="E4" s="98"/>
      <c r="F4" s="98"/>
      <c r="G4" s="287"/>
      <c r="H4" s="385"/>
      <c r="I4" s="64"/>
    </row>
    <row r="5" spans="1:9" ht="18.5" x14ac:dyDescent="0.35">
      <c r="A5" s="99" t="s">
        <v>13</v>
      </c>
      <c r="B5" s="366" t="s">
        <v>14</v>
      </c>
      <c r="C5" s="366" t="s">
        <v>15</v>
      </c>
      <c r="D5" s="363"/>
      <c r="E5" s="99"/>
      <c r="F5" s="99" t="str">
        <f>IF(E5="","",VLOOKUP(E5,'2 Pdc unico (segm A)'!F$3:H$723,3,FALSE))</f>
        <v/>
      </c>
      <c r="G5" s="287"/>
      <c r="H5" s="386"/>
      <c r="I5" s="64"/>
    </row>
    <row r="6" spans="1:9" ht="18.5" x14ac:dyDescent="0.35">
      <c r="A6" s="100" t="s">
        <v>16</v>
      </c>
      <c r="B6" s="367" t="s">
        <v>17</v>
      </c>
      <c r="C6" s="367" t="s">
        <v>18</v>
      </c>
      <c r="D6" s="363"/>
      <c r="E6" s="100"/>
      <c r="F6" s="100" t="str">
        <f>IF(E6="","",VLOOKUP(E6,'2 Pdc unico (segm A)'!F$3:H$723,3,FALSE))</f>
        <v/>
      </c>
      <c r="G6" s="287"/>
      <c r="H6" s="387"/>
      <c r="I6" s="64"/>
    </row>
    <row r="7" spans="1:9" ht="18.5" x14ac:dyDescent="0.35">
      <c r="A7" s="368" t="s">
        <v>19</v>
      </c>
      <c r="B7" s="369" t="s">
        <v>20</v>
      </c>
      <c r="C7" s="369" t="s">
        <v>21</v>
      </c>
      <c r="D7" s="363"/>
      <c r="E7" s="101"/>
      <c r="F7" s="101" t="str">
        <f>IF(E7="","",VLOOKUP(E7,'2 Pdc unico (segm A)'!F$3:H$723,3,FALSE))</f>
        <v/>
      </c>
      <c r="G7" s="287"/>
      <c r="H7" s="388"/>
      <c r="I7" s="64"/>
    </row>
    <row r="8" spans="1:9" x14ac:dyDescent="0.35">
      <c r="A8" s="370" t="s">
        <v>22</v>
      </c>
      <c r="B8" s="371" t="s">
        <v>23</v>
      </c>
      <c r="C8" s="371" t="s">
        <v>24</v>
      </c>
      <c r="D8" s="363"/>
      <c r="E8" s="346" t="s">
        <v>25</v>
      </c>
      <c r="F8" s="346" t="str">
        <f>IF(E8="","",VLOOKUP(E8,'2 Pdc unico (segm A)'!F$3:H$723,3,FALSE))</f>
        <v>Proventi da tributi</v>
      </c>
      <c r="G8" s="287"/>
      <c r="H8" s="389"/>
      <c r="I8" s="64"/>
    </row>
    <row r="9" spans="1:9" x14ac:dyDescent="0.35">
      <c r="A9" s="370" t="s">
        <v>22</v>
      </c>
      <c r="B9" s="371" t="s">
        <v>26</v>
      </c>
      <c r="C9" s="371" t="s">
        <v>27</v>
      </c>
      <c r="D9" s="363"/>
      <c r="E9" s="346" t="s">
        <v>25</v>
      </c>
      <c r="F9" s="346" t="str">
        <f>IF(E9="","",VLOOKUP(E9,'2 Pdc unico (segm A)'!F$3:H$723,3,FALSE))</f>
        <v>Proventi da tributi</v>
      </c>
      <c r="G9" s="287"/>
      <c r="H9" s="389"/>
      <c r="I9" s="64"/>
    </row>
    <row r="10" spans="1:9" ht="18.5" x14ac:dyDescent="0.35">
      <c r="A10" s="368" t="s">
        <v>19</v>
      </c>
      <c r="B10" s="369" t="s">
        <v>28</v>
      </c>
      <c r="C10" s="369" t="s">
        <v>29</v>
      </c>
      <c r="D10" s="363"/>
      <c r="E10" s="101"/>
      <c r="F10" s="101" t="str">
        <f>IF(E10="","",VLOOKUP(E10,'2 Pdc unico (segm A)'!F$3:H$723,3,FALSE))</f>
        <v/>
      </c>
      <c r="G10" s="287"/>
      <c r="H10" s="388"/>
      <c r="I10" s="64"/>
    </row>
    <row r="11" spans="1:9" ht="29" x14ac:dyDescent="0.35">
      <c r="A11" s="370" t="s">
        <v>22</v>
      </c>
      <c r="B11" s="371" t="s">
        <v>30</v>
      </c>
      <c r="C11" s="371" t="s">
        <v>31</v>
      </c>
      <c r="D11" s="363"/>
      <c r="E11" s="346" t="s">
        <v>25</v>
      </c>
      <c r="F11" s="346" t="str">
        <f>IF(E11="","",VLOOKUP(E11,'2 Pdc unico (segm A)'!F$3:H$723,3,FALSE))</f>
        <v>Proventi da tributi</v>
      </c>
      <c r="G11" s="287"/>
      <c r="H11" s="389"/>
      <c r="I11" s="64"/>
    </row>
    <row r="12" spans="1:9" ht="29" x14ac:dyDescent="0.35">
      <c r="A12" s="370" t="s">
        <v>22</v>
      </c>
      <c r="B12" s="371" t="s">
        <v>32</v>
      </c>
      <c r="C12" s="371" t="s">
        <v>33</v>
      </c>
      <c r="D12" s="363"/>
      <c r="E12" s="346" t="s">
        <v>25</v>
      </c>
      <c r="F12" s="346" t="str">
        <f>IF(E12="","",VLOOKUP(E12,'2 Pdc unico (segm A)'!F$3:H$723,3,FALSE))</f>
        <v>Proventi da tributi</v>
      </c>
      <c r="G12" s="287"/>
      <c r="H12" s="389"/>
      <c r="I12" s="64"/>
    </row>
    <row r="13" spans="1:9" ht="18.5" x14ac:dyDescent="0.35">
      <c r="A13" s="368" t="s">
        <v>19</v>
      </c>
      <c r="B13" s="369" t="s">
        <v>34</v>
      </c>
      <c r="C13" s="369" t="s">
        <v>35</v>
      </c>
      <c r="D13" s="363"/>
      <c r="E13" s="101"/>
      <c r="F13" s="101" t="str">
        <f>IF(E13="","",VLOOKUP(E13,'2 Pdc unico (segm A)'!F$3:H$723,3,FALSE))</f>
        <v/>
      </c>
      <c r="G13" s="287"/>
      <c r="H13" s="388"/>
      <c r="I13" s="64"/>
    </row>
    <row r="14" spans="1:9" x14ac:dyDescent="0.35">
      <c r="A14" s="370" t="s">
        <v>22</v>
      </c>
      <c r="B14" s="371" t="s">
        <v>36</v>
      </c>
      <c r="C14" s="371" t="s">
        <v>37</v>
      </c>
      <c r="D14" s="363"/>
      <c r="E14" s="346" t="s">
        <v>25</v>
      </c>
      <c r="F14" s="346" t="str">
        <f>IF(E14="","",VLOOKUP(E14,'2 Pdc unico (segm A)'!F$3:H$723,3,FALSE))</f>
        <v>Proventi da tributi</v>
      </c>
      <c r="G14" s="287"/>
      <c r="H14" s="389"/>
      <c r="I14" s="64"/>
    </row>
    <row r="15" spans="1:9" x14ac:dyDescent="0.35">
      <c r="A15" s="370" t="s">
        <v>22</v>
      </c>
      <c r="B15" s="371" t="s">
        <v>38</v>
      </c>
      <c r="C15" s="371" t="s">
        <v>39</v>
      </c>
      <c r="D15" s="363"/>
      <c r="E15" s="346" t="s">
        <v>25</v>
      </c>
      <c r="F15" s="346" t="str">
        <f>IF(E15="","",VLOOKUP(E15,'2 Pdc unico (segm A)'!F$3:H$723,3,FALSE))</f>
        <v>Proventi da tributi</v>
      </c>
      <c r="G15" s="287"/>
      <c r="H15" s="389"/>
      <c r="I15" s="64"/>
    </row>
    <row r="16" spans="1:9" ht="18.5" x14ac:dyDescent="0.35">
      <c r="A16" s="368" t="s">
        <v>19</v>
      </c>
      <c r="B16" s="369" t="s">
        <v>40</v>
      </c>
      <c r="C16" s="369" t="s">
        <v>41</v>
      </c>
      <c r="D16" s="363"/>
      <c r="E16" s="101"/>
      <c r="F16" s="101" t="str">
        <f>IF(E16="","",VLOOKUP(E16,'2 Pdc unico (segm A)'!F$3:H$723,3,FALSE))</f>
        <v/>
      </c>
      <c r="G16" s="287"/>
      <c r="H16" s="388"/>
      <c r="I16" s="70"/>
    </row>
    <row r="17" spans="1:9" ht="29" x14ac:dyDescent="0.35">
      <c r="A17" s="370" t="s">
        <v>22</v>
      </c>
      <c r="B17" s="371" t="s">
        <v>42</v>
      </c>
      <c r="C17" s="371" t="s">
        <v>43</v>
      </c>
      <c r="D17" s="363"/>
      <c r="E17" s="346" t="s">
        <v>25</v>
      </c>
      <c r="F17" s="346" t="str">
        <f>IF(E17="","",VLOOKUP(E17,'2 Pdc unico (segm A)'!F$3:H$723,3,FALSE))</f>
        <v>Proventi da tributi</v>
      </c>
      <c r="G17" s="287"/>
      <c r="H17" s="389"/>
      <c r="I17" s="70"/>
    </row>
    <row r="18" spans="1:9" ht="29" x14ac:dyDescent="0.35">
      <c r="A18" s="370" t="s">
        <v>22</v>
      </c>
      <c r="B18" s="371" t="s">
        <v>44</v>
      </c>
      <c r="C18" s="371" t="s">
        <v>45</v>
      </c>
      <c r="D18" s="363"/>
      <c r="E18" s="346" t="s">
        <v>25</v>
      </c>
      <c r="F18" s="346" t="str">
        <f>IF(E18="","",VLOOKUP(E18,'2 Pdc unico (segm A)'!F$3:H$723,3,FALSE))</f>
        <v>Proventi da tributi</v>
      </c>
      <c r="G18" s="287"/>
      <c r="H18" s="389"/>
      <c r="I18" s="70"/>
    </row>
    <row r="19" spans="1:9" ht="18.5" x14ac:dyDescent="0.35">
      <c r="A19" s="368" t="s">
        <v>19</v>
      </c>
      <c r="B19" s="369" t="s">
        <v>46</v>
      </c>
      <c r="C19" s="369" t="s">
        <v>47</v>
      </c>
      <c r="D19" s="363"/>
      <c r="E19" s="101"/>
      <c r="F19" s="101" t="str">
        <f>IF(E19="","",VLOOKUP(E19,'2 Pdc unico (segm A)'!F$3:H$723,3,FALSE))</f>
        <v/>
      </c>
      <c r="G19" s="287"/>
      <c r="H19" s="388"/>
      <c r="I19" s="65"/>
    </row>
    <row r="20" spans="1:9" ht="29" x14ac:dyDescent="0.35">
      <c r="A20" s="370" t="s">
        <v>22</v>
      </c>
      <c r="B20" s="371" t="s">
        <v>48</v>
      </c>
      <c r="C20" s="371" t="s">
        <v>49</v>
      </c>
      <c r="D20" s="363"/>
      <c r="E20" s="346" t="s">
        <v>25</v>
      </c>
      <c r="F20" s="346" t="str">
        <f>IF(E20="","",VLOOKUP(E20,'2 Pdc unico (segm A)'!F$3:H$723,3,FALSE))</f>
        <v>Proventi da tributi</v>
      </c>
      <c r="G20" s="287"/>
      <c r="H20" s="389"/>
      <c r="I20" s="70"/>
    </row>
    <row r="21" spans="1:9" ht="29" x14ac:dyDescent="0.35">
      <c r="A21" s="370" t="s">
        <v>22</v>
      </c>
      <c r="B21" s="371" t="s">
        <v>50</v>
      </c>
      <c r="C21" s="371" t="s">
        <v>51</v>
      </c>
      <c r="D21" s="363"/>
      <c r="E21" s="346" t="s">
        <v>25</v>
      </c>
      <c r="F21" s="346" t="str">
        <f>IF(E21="","",VLOOKUP(E21,'2 Pdc unico (segm A)'!F$3:H$723,3,FALSE))</f>
        <v>Proventi da tributi</v>
      </c>
      <c r="G21" s="287"/>
      <c r="H21" s="389"/>
      <c r="I21" s="70"/>
    </row>
    <row r="22" spans="1:9" ht="18.5" x14ac:dyDescent="0.35">
      <c r="A22" s="368" t="s">
        <v>19</v>
      </c>
      <c r="B22" s="369" t="s">
        <v>52</v>
      </c>
      <c r="C22" s="369" t="s">
        <v>53</v>
      </c>
      <c r="D22" s="363"/>
      <c r="E22" s="101"/>
      <c r="F22" s="101" t="str">
        <f>IF(E22="","",VLOOKUP(E22,'2 Pdc unico (segm A)'!F$3:H$723,3,FALSE))</f>
        <v/>
      </c>
      <c r="G22" s="287"/>
      <c r="H22" s="388"/>
      <c r="I22" s="65"/>
    </row>
    <row r="23" spans="1:9" ht="29" x14ac:dyDescent="0.35">
      <c r="A23" s="370" t="s">
        <v>22</v>
      </c>
      <c r="B23" s="371" t="s">
        <v>54</v>
      </c>
      <c r="C23" s="371" t="s">
        <v>55</v>
      </c>
      <c r="D23" s="363"/>
      <c r="E23" s="346" t="s">
        <v>25</v>
      </c>
      <c r="F23" s="346" t="str">
        <f>IF(E23="","",VLOOKUP(E23,'2 Pdc unico (segm A)'!F$3:H$723,3,FALSE))</f>
        <v>Proventi da tributi</v>
      </c>
      <c r="G23" s="287"/>
      <c r="H23" s="389"/>
      <c r="I23" s="70"/>
    </row>
    <row r="24" spans="1:9" ht="29" x14ac:dyDescent="0.35">
      <c r="A24" s="370" t="s">
        <v>22</v>
      </c>
      <c r="B24" s="371" t="s">
        <v>56</v>
      </c>
      <c r="C24" s="371" t="s">
        <v>57</v>
      </c>
      <c r="D24" s="363"/>
      <c r="E24" s="346" t="s">
        <v>25</v>
      </c>
      <c r="F24" s="346" t="str">
        <f>IF(E24="","",VLOOKUP(E24,'2 Pdc unico (segm A)'!F$3:H$723,3,FALSE))</f>
        <v>Proventi da tributi</v>
      </c>
      <c r="G24" s="287"/>
      <c r="H24" s="389"/>
      <c r="I24" s="70"/>
    </row>
    <row r="25" spans="1:9" ht="18.5" x14ac:dyDescent="0.35">
      <c r="A25" s="368" t="s">
        <v>19</v>
      </c>
      <c r="B25" s="369" t="s">
        <v>58</v>
      </c>
      <c r="C25" s="369" t="s">
        <v>59</v>
      </c>
      <c r="D25" s="363"/>
      <c r="E25" s="101"/>
      <c r="F25" s="101" t="str">
        <f>IF(E25="","",VLOOKUP(E25,'2 Pdc unico (segm A)'!F$3:H$723,3,FALSE))</f>
        <v/>
      </c>
      <c r="G25" s="287"/>
      <c r="H25" s="388"/>
      <c r="I25" s="70"/>
    </row>
    <row r="26" spans="1:9" x14ac:dyDescent="0.35">
      <c r="A26" s="370" t="s">
        <v>22</v>
      </c>
      <c r="B26" s="371" t="s">
        <v>60</v>
      </c>
      <c r="C26" s="371" t="s">
        <v>61</v>
      </c>
      <c r="D26" s="363"/>
      <c r="E26" s="346" t="s">
        <v>25</v>
      </c>
      <c r="F26" s="346" t="str">
        <f>IF(E26="","",VLOOKUP(E26,'2 Pdc unico (segm A)'!F$3:H$723,3,FALSE))</f>
        <v>Proventi da tributi</v>
      </c>
      <c r="G26" s="287"/>
      <c r="H26" s="389"/>
      <c r="I26" s="70"/>
    </row>
    <row r="27" spans="1:9" x14ac:dyDescent="0.35">
      <c r="A27" s="370" t="s">
        <v>22</v>
      </c>
      <c r="B27" s="371" t="s">
        <v>62</v>
      </c>
      <c r="C27" s="371" t="s">
        <v>63</v>
      </c>
      <c r="D27" s="363"/>
      <c r="E27" s="346" t="s">
        <v>25</v>
      </c>
      <c r="F27" s="346" t="str">
        <f>IF(E27="","",VLOOKUP(E27,'2 Pdc unico (segm A)'!F$3:H$723,3,FALSE))</f>
        <v>Proventi da tributi</v>
      </c>
      <c r="G27" s="287"/>
      <c r="H27" s="389"/>
      <c r="I27" s="70"/>
    </row>
    <row r="28" spans="1:9" ht="18.5" x14ac:dyDescent="0.35">
      <c r="A28" s="368" t="s">
        <v>19</v>
      </c>
      <c r="B28" s="369" t="s">
        <v>64</v>
      </c>
      <c r="C28" s="369" t="s">
        <v>65</v>
      </c>
      <c r="D28" s="363"/>
      <c r="E28" s="101"/>
      <c r="F28" s="101" t="str">
        <f>IF(E28="","",VLOOKUP(E28,'2 Pdc unico (segm A)'!F$3:H$723,3,FALSE))</f>
        <v/>
      </c>
      <c r="G28" s="287"/>
      <c r="H28" s="388"/>
      <c r="I28" s="70"/>
    </row>
    <row r="29" spans="1:9" ht="29" x14ac:dyDescent="0.35">
      <c r="A29" s="370" t="s">
        <v>22</v>
      </c>
      <c r="B29" s="371" t="s">
        <v>66</v>
      </c>
      <c r="C29" s="371" t="s">
        <v>67</v>
      </c>
      <c r="D29" s="363"/>
      <c r="E29" s="346" t="s">
        <v>25</v>
      </c>
      <c r="F29" s="346" t="str">
        <f>IF(E29="","",VLOOKUP(E29,'2 Pdc unico (segm A)'!F$3:H$723,3,FALSE))</f>
        <v>Proventi da tributi</v>
      </c>
      <c r="G29" s="287"/>
      <c r="H29" s="389"/>
      <c r="I29" s="70"/>
    </row>
    <row r="30" spans="1:9" ht="29" x14ac:dyDescent="0.35">
      <c r="A30" s="370" t="s">
        <v>22</v>
      </c>
      <c r="B30" s="371" t="s">
        <v>68</v>
      </c>
      <c r="C30" s="371" t="s">
        <v>69</v>
      </c>
      <c r="D30" s="363"/>
      <c r="E30" s="346" t="s">
        <v>25</v>
      </c>
      <c r="F30" s="346" t="str">
        <f>IF(E30="","",VLOOKUP(E30,'2 Pdc unico (segm A)'!F$3:H$723,3,FALSE))</f>
        <v>Proventi da tributi</v>
      </c>
      <c r="G30" s="287"/>
      <c r="H30" s="389"/>
      <c r="I30" s="70"/>
    </row>
    <row r="31" spans="1:9" ht="18.5" x14ac:dyDescent="0.35">
      <c r="A31" s="368" t="s">
        <v>19</v>
      </c>
      <c r="B31" s="369" t="s">
        <v>70</v>
      </c>
      <c r="C31" s="369" t="s">
        <v>71</v>
      </c>
      <c r="D31" s="363"/>
      <c r="E31" s="101"/>
      <c r="F31" s="101" t="str">
        <f>IF(E31="","",VLOOKUP(E31,'2 Pdc unico (segm A)'!F$3:H$723,3,FALSE))</f>
        <v/>
      </c>
      <c r="G31" s="287"/>
      <c r="H31" s="388"/>
      <c r="I31" s="65"/>
    </row>
    <row r="32" spans="1:9" x14ac:dyDescent="0.35">
      <c r="A32" s="370" t="s">
        <v>22</v>
      </c>
      <c r="B32" s="371" t="s">
        <v>72</v>
      </c>
      <c r="C32" s="371" t="s">
        <v>73</v>
      </c>
      <c r="D32" s="363"/>
      <c r="E32" s="346" t="s">
        <v>25</v>
      </c>
      <c r="F32" s="346" t="str">
        <f>IF(E32="","",VLOOKUP(E32,'2 Pdc unico (segm A)'!F$3:H$723,3,FALSE))</f>
        <v>Proventi da tributi</v>
      </c>
      <c r="G32" s="287"/>
      <c r="H32" s="389"/>
      <c r="I32" s="70"/>
    </row>
    <row r="33" spans="1:9" x14ac:dyDescent="0.35">
      <c r="A33" s="370" t="s">
        <v>22</v>
      </c>
      <c r="B33" s="371" t="s">
        <v>74</v>
      </c>
      <c r="C33" s="371" t="s">
        <v>75</v>
      </c>
      <c r="D33" s="363"/>
      <c r="E33" s="346" t="s">
        <v>25</v>
      </c>
      <c r="F33" s="346" t="str">
        <f>IF(E33="","",VLOOKUP(E33,'2 Pdc unico (segm A)'!F$3:H$723,3,FALSE))</f>
        <v>Proventi da tributi</v>
      </c>
      <c r="G33" s="287"/>
      <c r="H33" s="389"/>
      <c r="I33" s="70"/>
    </row>
    <row r="34" spans="1:9" ht="18.5" x14ac:dyDescent="0.35">
      <c r="A34" s="368" t="s">
        <v>19</v>
      </c>
      <c r="B34" s="369" t="s">
        <v>76</v>
      </c>
      <c r="C34" s="369" t="s">
        <v>77</v>
      </c>
      <c r="D34" s="363"/>
      <c r="E34" s="101"/>
      <c r="F34" s="101" t="str">
        <f>IF(E34="","",VLOOKUP(E34,'2 Pdc unico (segm A)'!F$3:H$723,3,FALSE))</f>
        <v/>
      </c>
      <c r="G34" s="287"/>
      <c r="H34" s="388"/>
      <c r="I34" s="70"/>
    </row>
    <row r="35" spans="1:9" ht="29" x14ac:dyDescent="0.35">
      <c r="A35" s="370" t="s">
        <v>22</v>
      </c>
      <c r="B35" s="371" t="s">
        <v>78</v>
      </c>
      <c r="C35" s="371" t="s">
        <v>79</v>
      </c>
      <c r="D35" s="363"/>
      <c r="E35" s="346" t="s">
        <v>25</v>
      </c>
      <c r="F35" s="346" t="str">
        <f>IF(E35="","",VLOOKUP(E35,'2 Pdc unico (segm A)'!F$3:H$723,3,FALSE))</f>
        <v>Proventi da tributi</v>
      </c>
      <c r="G35" s="287"/>
      <c r="H35" s="389"/>
      <c r="I35" s="70"/>
    </row>
    <row r="36" spans="1:9" ht="29" x14ac:dyDescent="0.35">
      <c r="A36" s="370" t="s">
        <v>22</v>
      </c>
      <c r="B36" s="371" t="s">
        <v>80</v>
      </c>
      <c r="C36" s="371" t="s">
        <v>81</v>
      </c>
      <c r="D36" s="363"/>
      <c r="E36" s="346" t="s">
        <v>25</v>
      </c>
      <c r="F36" s="346" t="str">
        <f>IF(E36="","",VLOOKUP(E36,'2 Pdc unico (segm A)'!F$3:H$723,3,FALSE))</f>
        <v>Proventi da tributi</v>
      </c>
      <c r="G36" s="287"/>
      <c r="H36" s="389"/>
      <c r="I36" s="70"/>
    </row>
    <row r="37" spans="1:9" ht="18.5" x14ac:dyDescent="0.35">
      <c r="A37" s="368" t="s">
        <v>19</v>
      </c>
      <c r="B37" s="369" t="s">
        <v>82</v>
      </c>
      <c r="C37" s="369" t="s">
        <v>83</v>
      </c>
      <c r="D37" s="363"/>
      <c r="E37" s="101"/>
      <c r="F37" s="101" t="str">
        <f>IF(E37="","",VLOOKUP(E37,'2 Pdc unico (segm A)'!F$3:H$723,3,FALSE))</f>
        <v/>
      </c>
      <c r="G37" s="287"/>
      <c r="H37" s="388"/>
      <c r="I37" s="70"/>
    </row>
    <row r="38" spans="1:9" ht="29" x14ac:dyDescent="0.35">
      <c r="A38" s="370" t="s">
        <v>22</v>
      </c>
      <c r="B38" s="371" t="s">
        <v>84</v>
      </c>
      <c r="C38" s="371" t="s">
        <v>85</v>
      </c>
      <c r="D38" s="363"/>
      <c r="E38" s="346" t="s">
        <v>25</v>
      </c>
      <c r="F38" s="346" t="str">
        <f>IF(E38="","",VLOOKUP(E38,'2 Pdc unico (segm A)'!F$3:H$723,3,FALSE))</f>
        <v>Proventi da tributi</v>
      </c>
      <c r="G38" s="287"/>
      <c r="H38" s="389"/>
      <c r="I38" s="70"/>
    </row>
    <row r="39" spans="1:9" ht="29" x14ac:dyDescent="0.35">
      <c r="A39" s="370" t="s">
        <v>22</v>
      </c>
      <c r="B39" s="371" t="s">
        <v>86</v>
      </c>
      <c r="C39" s="371" t="s">
        <v>87</v>
      </c>
      <c r="D39" s="363"/>
      <c r="E39" s="346" t="s">
        <v>25</v>
      </c>
      <c r="F39" s="346" t="str">
        <f>IF(E39="","",VLOOKUP(E39,'2 Pdc unico (segm A)'!F$3:H$723,3,FALSE))</f>
        <v>Proventi da tributi</v>
      </c>
      <c r="G39" s="287"/>
      <c r="H39" s="389"/>
      <c r="I39" s="70"/>
    </row>
    <row r="40" spans="1:9" ht="18.5" x14ac:dyDescent="0.35">
      <c r="A40" s="368" t="s">
        <v>19</v>
      </c>
      <c r="B40" s="369" t="s">
        <v>88</v>
      </c>
      <c r="C40" s="369" t="s">
        <v>89</v>
      </c>
      <c r="D40" s="363"/>
      <c r="E40" s="101"/>
      <c r="F40" s="101" t="str">
        <f>IF(E40="","",VLOOKUP(E40,'2 Pdc unico (segm A)'!F$3:H$723,3,FALSE))</f>
        <v/>
      </c>
      <c r="G40" s="287"/>
      <c r="H40" s="388"/>
      <c r="I40" s="71"/>
    </row>
    <row r="41" spans="1:9" ht="29" x14ac:dyDescent="0.35">
      <c r="A41" s="370" t="s">
        <v>22</v>
      </c>
      <c r="B41" s="371" t="s">
        <v>90</v>
      </c>
      <c r="C41" s="371" t="s">
        <v>91</v>
      </c>
      <c r="D41" s="363"/>
      <c r="E41" s="346" t="s">
        <v>25</v>
      </c>
      <c r="F41" s="346" t="str">
        <f>IF(E41="","",VLOOKUP(E41,'2 Pdc unico (segm A)'!F$3:H$723,3,FALSE))</f>
        <v>Proventi da tributi</v>
      </c>
      <c r="G41" s="287"/>
      <c r="H41" s="389"/>
      <c r="I41" s="70"/>
    </row>
    <row r="42" spans="1:9" ht="29" x14ac:dyDescent="0.35">
      <c r="A42" s="370" t="s">
        <v>22</v>
      </c>
      <c r="B42" s="371" t="s">
        <v>92</v>
      </c>
      <c r="C42" s="371" t="s">
        <v>93</v>
      </c>
      <c r="D42" s="363"/>
      <c r="E42" s="346" t="s">
        <v>25</v>
      </c>
      <c r="F42" s="346" t="str">
        <f>IF(E42="","",VLOOKUP(E42,'2 Pdc unico (segm A)'!F$3:H$723,3,FALSE))</f>
        <v>Proventi da tributi</v>
      </c>
      <c r="G42" s="287"/>
      <c r="H42" s="389"/>
      <c r="I42" s="70"/>
    </row>
    <row r="43" spans="1:9" ht="18.5" x14ac:dyDescent="0.35">
      <c r="A43" s="368" t="s">
        <v>19</v>
      </c>
      <c r="B43" s="369" t="s">
        <v>94</v>
      </c>
      <c r="C43" s="369" t="s">
        <v>95</v>
      </c>
      <c r="D43" s="363"/>
      <c r="E43" s="101"/>
      <c r="F43" s="101" t="str">
        <f>IF(E43="","",VLOOKUP(E43,'2 Pdc unico (segm A)'!F$3:H$723,3,FALSE))</f>
        <v/>
      </c>
      <c r="G43" s="287"/>
      <c r="H43" s="388"/>
      <c r="I43" s="65"/>
    </row>
    <row r="44" spans="1:9" ht="29" x14ac:dyDescent="0.35">
      <c r="A44" s="370" t="s">
        <v>22</v>
      </c>
      <c r="B44" s="371" t="s">
        <v>96</v>
      </c>
      <c r="C44" s="371" t="s">
        <v>97</v>
      </c>
      <c r="D44" s="363"/>
      <c r="E44" s="346" t="s">
        <v>25</v>
      </c>
      <c r="F44" s="346" t="str">
        <f>IF(E44="","",VLOOKUP(E44,'2 Pdc unico (segm A)'!F$3:H$723,3,FALSE))</f>
        <v>Proventi da tributi</v>
      </c>
      <c r="G44" s="287"/>
      <c r="H44" s="389"/>
      <c r="I44" s="70"/>
    </row>
    <row r="45" spans="1:9" ht="29" x14ac:dyDescent="0.35">
      <c r="A45" s="370" t="s">
        <v>22</v>
      </c>
      <c r="B45" s="371" t="s">
        <v>98</v>
      </c>
      <c r="C45" s="371" t="s">
        <v>99</v>
      </c>
      <c r="D45" s="363"/>
      <c r="E45" s="346" t="s">
        <v>25</v>
      </c>
      <c r="F45" s="346" t="str">
        <f>IF(E45="","",VLOOKUP(E45,'2 Pdc unico (segm A)'!F$3:H$723,3,FALSE))</f>
        <v>Proventi da tributi</v>
      </c>
      <c r="G45" s="287"/>
      <c r="H45" s="389"/>
      <c r="I45" s="70"/>
    </row>
    <row r="46" spans="1:9" ht="18.5" x14ac:dyDescent="0.35">
      <c r="A46" s="368" t="s">
        <v>19</v>
      </c>
      <c r="B46" s="369" t="s">
        <v>100</v>
      </c>
      <c r="C46" s="369" t="s">
        <v>101</v>
      </c>
      <c r="D46" s="363"/>
      <c r="E46" s="101"/>
      <c r="F46" s="101" t="str">
        <f>IF(E46="","",VLOOKUP(E46,'2 Pdc unico (segm A)'!F$3:H$723,3,FALSE))</f>
        <v/>
      </c>
      <c r="G46" s="287"/>
      <c r="H46" s="388"/>
      <c r="I46" s="70"/>
    </row>
    <row r="47" spans="1:9" ht="29" x14ac:dyDescent="0.35">
      <c r="A47" s="370" t="s">
        <v>22</v>
      </c>
      <c r="B47" s="371" t="s">
        <v>102</v>
      </c>
      <c r="C47" s="371" t="s">
        <v>103</v>
      </c>
      <c r="D47" s="363"/>
      <c r="E47" s="346" t="s">
        <v>25</v>
      </c>
      <c r="F47" s="346" t="str">
        <f>IF(E47="","",VLOOKUP(E47,'2 Pdc unico (segm A)'!F$3:H$723,3,FALSE))</f>
        <v>Proventi da tributi</v>
      </c>
      <c r="G47" s="287"/>
      <c r="H47" s="389"/>
      <c r="I47" s="70"/>
    </row>
    <row r="48" spans="1:9" ht="29" x14ac:dyDescent="0.35">
      <c r="A48" s="370" t="s">
        <v>22</v>
      </c>
      <c r="B48" s="371" t="s">
        <v>104</v>
      </c>
      <c r="C48" s="371" t="s">
        <v>105</v>
      </c>
      <c r="D48" s="363"/>
      <c r="E48" s="346" t="s">
        <v>25</v>
      </c>
      <c r="F48" s="346" t="str">
        <f>IF(E48="","",VLOOKUP(E48,'2 Pdc unico (segm A)'!F$3:H$723,3,FALSE))</f>
        <v>Proventi da tributi</v>
      </c>
      <c r="G48" s="287"/>
      <c r="H48" s="389"/>
      <c r="I48" s="65"/>
    </row>
    <row r="49" spans="1:9" ht="18.5" x14ac:dyDescent="0.35">
      <c r="A49" s="368" t="s">
        <v>19</v>
      </c>
      <c r="B49" s="369" t="s">
        <v>106</v>
      </c>
      <c r="C49" s="369" t="s">
        <v>107</v>
      </c>
      <c r="D49" s="363"/>
      <c r="E49" s="101"/>
      <c r="F49" s="101" t="str">
        <f>IF(E49="","",VLOOKUP(E49,'2 Pdc unico (segm A)'!F$3:H$723,3,FALSE))</f>
        <v/>
      </c>
      <c r="G49" s="287"/>
      <c r="H49" s="388"/>
      <c r="I49" s="70"/>
    </row>
    <row r="50" spans="1:9" x14ac:dyDescent="0.35">
      <c r="A50" s="370" t="s">
        <v>22</v>
      </c>
      <c r="B50" s="371" t="s">
        <v>108</v>
      </c>
      <c r="C50" s="371" t="s">
        <v>109</v>
      </c>
      <c r="D50" s="363"/>
      <c r="E50" s="346" t="s">
        <v>25</v>
      </c>
      <c r="F50" s="346" t="str">
        <f>IF(E50="","",VLOOKUP(E50,'2 Pdc unico (segm A)'!F$3:H$723,3,FALSE))</f>
        <v>Proventi da tributi</v>
      </c>
      <c r="G50" s="287"/>
      <c r="H50" s="389"/>
      <c r="I50" s="70"/>
    </row>
    <row r="51" spans="1:9" x14ac:dyDescent="0.35">
      <c r="A51" s="370" t="s">
        <v>22</v>
      </c>
      <c r="B51" s="371" t="s">
        <v>110</v>
      </c>
      <c r="C51" s="371" t="s">
        <v>111</v>
      </c>
      <c r="D51" s="363"/>
      <c r="E51" s="346" t="s">
        <v>25</v>
      </c>
      <c r="F51" s="346" t="str">
        <f>IF(E51="","",VLOOKUP(E51,'2 Pdc unico (segm A)'!F$3:H$723,3,FALSE))</f>
        <v>Proventi da tributi</v>
      </c>
      <c r="G51" s="287"/>
      <c r="H51" s="389"/>
      <c r="I51" s="70"/>
    </row>
    <row r="52" spans="1:9" ht="18.5" x14ac:dyDescent="0.35">
      <c r="A52" s="368" t="s">
        <v>19</v>
      </c>
      <c r="B52" s="369" t="s">
        <v>112</v>
      </c>
      <c r="C52" s="369" t="s">
        <v>113</v>
      </c>
      <c r="D52" s="363"/>
      <c r="E52" s="101"/>
      <c r="F52" s="101" t="str">
        <f>IF(E52="","",VLOOKUP(E52,'2 Pdc unico (segm A)'!F$3:H$723,3,FALSE))</f>
        <v/>
      </c>
      <c r="G52" s="287"/>
      <c r="H52" s="388"/>
      <c r="I52" s="70"/>
    </row>
    <row r="53" spans="1:9" x14ac:dyDescent="0.35">
      <c r="A53" s="370" t="s">
        <v>22</v>
      </c>
      <c r="B53" s="371" t="s">
        <v>114</v>
      </c>
      <c r="C53" s="371" t="s">
        <v>115</v>
      </c>
      <c r="D53" s="363"/>
      <c r="E53" s="346" t="s">
        <v>25</v>
      </c>
      <c r="F53" s="346" t="str">
        <f>IF(E53="","",VLOOKUP(E53,'2 Pdc unico (segm A)'!F$3:H$723,3,FALSE))</f>
        <v>Proventi da tributi</v>
      </c>
      <c r="G53" s="287"/>
      <c r="H53" s="389"/>
      <c r="I53" s="70"/>
    </row>
    <row r="54" spans="1:9" x14ac:dyDescent="0.35">
      <c r="A54" s="370" t="s">
        <v>22</v>
      </c>
      <c r="B54" s="371" t="s">
        <v>116</v>
      </c>
      <c r="C54" s="371" t="s">
        <v>117</v>
      </c>
      <c r="D54" s="363"/>
      <c r="E54" s="346" t="s">
        <v>25</v>
      </c>
      <c r="F54" s="346" t="str">
        <f>IF(E54="","",VLOOKUP(E54,'2 Pdc unico (segm A)'!F$3:H$723,3,FALSE))</f>
        <v>Proventi da tributi</v>
      </c>
      <c r="G54" s="287"/>
      <c r="H54" s="389"/>
      <c r="I54" s="70"/>
    </row>
    <row r="55" spans="1:9" ht="18.5" x14ac:dyDescent="0.35">
      <c r="A55" s="368" t="s">
        <v>19</v>
      </c>
      <c r="B55" s="369" t="s">
        <v>118</v>
      </c>
      <c r="C55" s="369" t="s">
        <v>119</v>
      </c>
      <c r="D55" s="363"/>
      <c r="E55" s="101"/>
      <c r="F55" s="101" t="str">
        <f>IF(E55="","",VLOOKUP(E55,'2 Pdc unico (segm A)'!F$3:H$723,3,FALSE))</f>
        <v/>
      </c>
      <c r="G55" s="287"/>
      <c r="H55" s="388"/>
      <c r="I55" s="70"/>
    </row>
    <row r="56" spans="1:9" ht="29" x14ac:dyDescent="0.35">
      <c r="A56" s="370" t="s">
        <v>22</v>
      </c>
      <c r="B56" s="371" t="s">
        <v>120</v>
      </c>
      <c r="C56" s="371" t="s">
        <v>121</v>
      </c>
      <c r="D56" s="363"/>
      <c r="E56" s="346" t="s">
        <v>25</v>
      </c>
      <c r="F56" s="346" t="str">
        <f>IF(E56="","",VLOOKUP(E56,'2 Pdc unico (segm A)'!F$3:H$723,3,FALSE))</f>
        <v>Proventi da tributi</v>
      </c>
      <c r="G56" s="287"/>
      <c r="H56" s="389"/>
      <c r="I56" s="70"/>
    </row>
    <row r="57" spans="1:9" ht="29" x14ac:dyDescent="0.35">
      <c r="A57" s="370" t="s">
        <v>22</v>
      </c>
      <c r="B57" s="371" t="s">
        <v>122</v>
      </c>
      <c r="C57" s="371" t="s">
        <v>123</v>
      </c>
      <c r="D57" s="363"/>
      <c r="E57" s="346" t="s">
        <v>25</v>
      </c>
      <c r="F57" s="346" t="str">
        <f>IF(E57="","",VLOOKUP(E57,'2 Pdc unico (segm A)'!F$3:H$723,3,FALSE))</f>
        <v>Proventi da tributi</v>
      </c>
      <c r="G57" s="287"/>
      <c r="H57" s="389"/>
      <c r="I57" s="70"/>
    </row>
    <row r="58" spans="1:9" ht="18.5" x14ac:dyDescent="0.35">
      <c r="A58" s="368" t="s">
        <v>19</v>
      </c>
      <c r="B58" s="369" t="s">
        <v>124</v>
      </c>
      <c r="C58" s="369" t="s">
        <v>125</v>
      </c>
      <c r="D58" s="363"/>
      <c r="E58" s="101"/>
      <c r="F58" s="101" t="str">
        <f>IF(E58="","",VLOOKUP(E58,'2 Pdc unico (segm A)'!F$3:H$723,3,FALSE))</f>
        <v/>
      </c>
      <c r="G58" s="287"/>
      <c r="H58" s="388"/>
      <c r="I58" s="65"/>
    </row>
    <row r="59" spans="1:9" ht="29" x14ac:dyDescent="0.35">
      <c r="A59" s="370" t="s">
        <v>22</v>
      </c>
      <c r="B59" s="371" t="s">
        <v>126</v>
      </c>
      <c r="C59" s="371" t="s">
        <v>127</v>
      </c>
      <c r="D59" s="363"/>
      <c r="E59" s="346" t="s">
        <v>25</v>
      </c>
      <c r="F59" s="346" t="str">
        <f>IF(E59="","",VLOOKUP(E59,'2 Pdc unico (segm A)'!F$3:H$723,3,FALSE))</f>
        <v>Proventi da tributi</v>
      </c>
      <c r="G59" s="287"/>
      <c r="H59" s="389"/>
      <c r="I59" s="65"/>
    </row>
    <row r="60" spans="1:9" ht="29" x14ac:dyDescent="0.35">
      <c r="A60" s="370" t="s">
        <v>22</v>
      </c>
      <c r="B60" s="371" t="s">
        <v>128</v>
      </c>
      <c r="C60" s="371" t="s">
        <v>129</v>
      </c>
      <c r="D60" s="363"/>
      <c r="E60" s="346" t="s">
        <v>25</v>
      </c>
      <c r="F60" s="346" t="str">
        <f>IF(E60="","",VLOOKUP(E60,'2 Pdc unico (segm A)'!F$3:H$723,3,FALSE))</f>
        <v>Proventi da tributi</v>
      </c>
      <c r="G60" s="287"/>
      <c r="H60" s="389"/>
      <c r="I60" s="70"/>
    </row>
    <row r="61" spans="1:9" ht="18.5" x14ac:dyDescent="0.35">
      <c r="A61" s="368" t="s">
        <v>19</v>
      </c>
      <c r="B61" s="369" t="s">
        <v>130</v>
      </c>
      <c r="C61" s="369" t="s">
        <v>131</v>
      </c>
      <c r="D61" s="363"/>
      <c r="E61" s="101"/>
      <c r="F61" s="101" t="str">
        <f>IF(E61="","",VLOOKUP(E61,'2 Pdc unico (segm A)'!F$3:H$723,3,FALSE))</f>
        <v/>
      </c>
      <c r="G61" s="287"/>
      <c r="H61" s="388"/>
      <c r="I61" s="70"/>
    </row>
    <row r="62" spans="1:9" ht="29" x14ac:dyDescent="0.35">
      <c r="A62" s="370" t="s">
        <v>22</v>
      </c>
      <c r="B62" s="371" t="s">
        <v>132</v>
      </c>
      <c r="C62" s="371" t="s">
        <v>133</v>
      </c>
      <c r="D62" s="363"/>
      <c r="E62" s="346" t="s">
        <v>25</v>
      </c>
      <c r="F62" s="346" t="str">
        <f>IF(E62="","",VLOOKUP(E62,'2 Pdc unico (segm A)'!F$3:H$723,3,FALSE))</f>
        <v>Proventi da tributi</v>
      </c>
      <c r="G62" s="287"/>
      <c r="H62" s="389"/>
      <c r="I62" s="70"/>
    </row>
    <row r="63" spans="1:9" ht="29" x14ac:dyDescent="0.35">
      <c r="A63" s="370" t="s">
        <v>22</v>
      </c>
      <c r="B63" s="371" t="s">
        <v>134</v>
      </c>
      <c r="C63" s="371" t="s">
        <v>135</v>
      </c>
      <c r="D63" s="363"/>
      <c r="E63" s="346" t="s">
        <v>25</v>
      </c>
      <c r="F63" s="346" t="str">
        <f>IF(E63="","",VLOOKUP(E63,'2 Pdc unico (segm A)'!F$3:H$723,3,FALSE))</f>
        <v>Proventi da tributi</v>
      </c>
      <c r="G63" s="287"/>
      <c r="H63" s="389"/>
      <c r="I63" s="70"/>
    </row>
    <row r="64" spans="1:9" ht="18.5" x14ac:dyDescent="0.35">
      <c r="A64" s="368" t="s">
        <v>19</v>
      </c>
      <c r="B64" s="369" t="s">
        <v>136</v>
      </c>
      <c r="C64" s="369" t="s">
        <v>137</v>
      </c>
      <c r="D64" s="363"/>
      <c r="E64" s="101"/>
      <c r="F64" s="101" t="str">
        <f>IF(E64="","",VLOOKUP(E64,'2 Pdc unico (segm A)'!F$3:H$723,3,FALSE))</f>
        <v/>
      </c>
      <c r="G64" s="287"/>
      <c r="H64" s="388"/>
      <c r="I64" s="70"/>
    </row>
    <row r="65" spans="1:9" ht="29" x14ac:dyDescent="0.35">
      <c r="A65" s="370" t="s">
        <v>22</v>
      </c>
      <c r="B65" s="371" t="s">
        <v>138</v>
      </c>
      <c r="C65" s="371" t="s">
        <v>139</v>
      </c>
      <c r="D65" s="363"/>
      <c r="E65" s="346" t="s">
        <v>25</v>
      </c>
      <c r="F65" s="346" t="str">
        <f>IF(E65="","",VLOOKUP(E65,'2 Pdc unico (segm A)'!F$3:H$723,3,FALSE))</f>
        <v>Proventi da tributi</v>
      </c>
      <c r="G65" s="287"/>
      <c r="H65" s="389"/>
      <c r="I65" s="70"/>
    </row>
    <row r="66" spans="1:9" ht="29" x14ac:dyDescent="0.35">
      <c r="A66" s="370" t="s">
        <v>22</v>
      </c>
      <c r="B66" s="371" t="s">
        <v>140</v>
      </c>
      <c r="C66" s="371" t="s">
        <v>141</v>
      </c>
      <c r="D66" s="363"/>
      <c r="E66" s="346" t="s">
        <v>25</v>
      </c>
      <c r="F66" s="346" t="str">
        <f>IF(E66="","",VLOOKUP(E66,'2 Pdc unico (segm A)'!F$3:H$723,3,FALSE))</f>
        <v>Proventi da tributi</v>
      </c>
      <c r="G66" s="287"/>
      <c r="H66" s="389"/>
      <c r="I66" s="70"/>
    </row>
    <row r="67" spans="1:9" ht="18.5" x14ac:dyDescent="0.35">
      <c r="A67" s="368" t="s">
        <v>19</v>
      </c>
      <c r="B67" s="369" t="s">
        <v>142</v>
      </c>
      <c r="C67" s="369" t="s">
        <v>143</v>
      </c>
      <c r="D67" s="363"/>
      <c r="E67" s="101"/>
      <c r="F67" s="101" t="str">
        <f>IF(E67="","",VLOOKUP(E67,'2 Pdc unico (segm A)'!F$3:H$723,3,FALSE))</f>
        <v/>
      </c>
      <c r="G67" s="287"/>
      <c r="H67" s="388"/>
      <c r="I67" s="70"/>
    </row>
    <row r="68" spans="1:9" x14ac:dyDescent="0.35">
      <c r="A68" s="370" t="s">
        <v>22</v>
      </c>
      <c r="B68" s="371" t="s">
        <v>144</v>
      </c>
      <c r="C68" s="371" t="s">
        <v>145</v>
      </c>
      <c r="D68" s="363"/>
      <c r="E68" s="346" t="s">
        <v>25</v>
      </c>
      <c r="F68" s="346" t="str">
        <f>IF(E68="","",VLOOKUP(E68,'2 Pdc unico (segm A)'!F$3:H$723,3,FALSE))</f>
        <v>Proventi da tributi</v>
      </c>
      <c r="G68" s="287"/>
      <c r="H68" s="389"/>
      <c r="I68" s="70"/>
    </row>
    <row r="69" spans="1:9" x14ac:dyDescent="0.35">
      <c r="A69" s="370" t="s">
        <v>22</v>
      </c>
      <c r="B69" s="371" t="s">
        <v>146</v>
      </c>
      <c r="C69" s="371" t="s">
        <v>147</v>
      </c>
      <c r="D69" s="363"/>
      <c r="E69" s="346" t="s">
        <v>25</v>
      </c>
      <c r="F69" s="346" t="str">
        <f>IF(E69="","",VLOOKUP(E69,'2 Pdc unico (segm A)'!F$3:H$723,3,FALSE))</f>
        <v>Proventi da tributi</v>
      </c>
      <c r="G69" s="287"/>
      <c r="H69" s="389"/>
      <c r="I69" s="70"/>
    </row>
    <row r="70" spans="1:9" ht="18.5" x14ac:dyDescent="0.35">
      <c r="A70" s="368" t="s">
        <v>19</v>
      </c>
      <c r="B70" s="369" t="s">
        <v>148</v>
      </c>
      <c r="C70" s="369" t="s">
        <v>149</v>
      </c>
      <c r="D70" s="363"/>
      <c r="E70" s="101"/>
      <c r="F70" s="101" t="str">
        <f>IF(E70="","",VLOOKUP(E70,'2 Pdc unico (segm A)'!F$3:H$723,3,FALSE))</f>
        <v/>
      </c>
      <c r="G70" s="287"/>
      <c r="H70" s="388"/>
      <c r="I70" s="70"/>
    </row>
    <row r="71" spans="1:9" ht="29" x14ac:dyDescent="0.35">
      <c r="A71" s="370" t="s">
        <v>22</v>
      </c>
      <c r="B71" s="371" t="s">
        <v>150</v>
      </c>
      <c r="C71" s="371" t="s">
        <v>151</v>
      </c>
      <c r="D71" s="363"/>
      <c r="E71" s="346" t="s">
        <v>25</v>
      </c>
      <c r="F71" s="346" t="str">
        <f>IF(E71="","",VLOOKUP(E71,'2 Pdc unico (segm A)'!F$3:H$723,3,FALSE))</f>
        <v>Proventi da tributi</v>
      </c>
      <c r="G71" s="287"/>
      <c r="H71" s="389"/>
      <c r="I71" s="70"/>
    </row>
    <row r="72" spans="1:9" ht="29" x14ac:dyDescent="0.35">
      <c r="A72" s="370" t="s">
        <v>22</v>
      </c>
      <c r="B72" s="371" t="s">
        <v>152</v>
      </c>
      <c r="C72" s="371" t="s">
        <v>153</v>
      </c>
      <c r="D72" s="363"/>
      <c r="E72" s="346" t="s">
        <v>25</v>
      </c>
      <c r="F72" s="346" t="str">
        <f>IF(E72="","",VLOOKUP(E72,'2 Pdc unico (segm A)'!F$3:H$723,3,FALSE))</f>
        <v>Proventi da tributi</v>
      </c>
      <c r="G72" s="287"/>
      <c r="H72" s="389"/>
      <c r="I72" s="65"/>
    </row>
    <row r="73" spans="1:9" ht="18.5" x14ac:dyDescent="0.35">
      <c r="A73" s="368" t="s">
        <v>19</v>
      </c>
      <c r="B73" s="369" t="s">
        <v>154</v>
      </c>
      <c r="C73" s="369" t="s">
        <v>155</v>
      </c>
      <c r="D73" s="363"/>
      <c r="E73" s="101"/>
      <c r="F73" s="101" t="str">
        <f>IF(E73="","",VLOOKUP(E73,'2 Pdc unico (segm A)'!F$3:H$723,3,FALSE))</f>
        <v/>
      </c>
      <c r="G73" s="287"/>
      <c r="H73" s="388"/>
      <c r="I73" s="70"/>
    </row>
    <row r="74" spans="1:9" ht="29" x14ac:dyDescent="0.35">
      <c r="A74" s="370" t="s">
        <v>22</v>
      </c>
      <c r="B74" s="371" t="s">
        <v>156</v>
      </c>
      <c r="C74" s="371" t="s">
        <v>157</v>
      </c>
      <c r="D74" s="363"/>
      <c r="E74" s="346" t="s">
        <v>25</v>
      </c>
      <c r="F74" s="346" t="str">
        <f>IF(E74="","",VLOOKUP(E74,'2 Pdc unico (segm A)'!F$3:H$723,3,FALSE))</f>
        <v>Proventi da tributi</v>
      </c>
      <c r="G74" s="287"/>
      <c r="H74" s="389"/>
      <c r="I74" s="70"/>
    </row>
    <row r="75" spans="1:9" ht="29" x14ac:dyDescent="0.35">
      <c r="A75" s="370" t="s">
        <v>22</v>
      </c>
      <c r="B75" s="371" t="s">
        <v>158</v>
      </c>
      <c r="C75" s="371" t="s">
        <v>159</v>
      </c>
      <c r="D75" s="363"/>
      <c r="E75" s="346" t="s">
        <v>25</v>
      </c>
      <c r="F75" s="346" t="str">
        <f>IF(E75="","",VLOOKUP(E75,'2 Pdc unico (segm A)'!F$3:H$723,3,FALSE))</f>
        <v>Proventi da tributi</v>
      </c>
      <c r="G75" s="287"/>
      <c r="H75" s="389"/>
      <c r="I75" s="70"/>
    </row>
    <row r="76" spans="1:9" ht="18.5" x14ac:dyDescent="0.35">
      <c r="A76" s="368" t="s">
        <v>19</v>
      </c>
      <c r="B76" s="369" t="s">
        <v>160</v>
      </c>
      <c r="C76" s="369" t="s">
        <v>161</v>
      </c>
      <c r="D76" s="363"/>
      <c r="E76" s="101"/>
      <c r="F76" s="101" t="str">
        <f>IF(E76="","",VLOOKUP(E76,'2 Pdc unico (segm A)'!F$3:H$723,3,FALSE))</f>
        <v/>
      </c>
      <c r="G76" s="287"/>
      <c r="H76" s="388"/>
      <c r="I76" s="70"/>
    </row>
    <row r="77" spans="1:9" ht="29" x14ac:dyDescent="0.35">
      <c r="A77" s="370" t="s">
        <v>22</v>
      </c>
      <c r="B77" s="371" t="s">
        <v>162</v>
      </c>
      <c r="C77" s="371" t="s">
        <v>163</v>
      </c>
      <c r="D77" s="363"/>
      <c r="E77" s="346" t="s">
        <v>25</v>
      </c>
      <c r="F77" s="346" t="str">
        <f>IF(E77="","",VLOOKUP(E77,'2 Pdc unico (segm A)'!F$3:H$723,3,FALSE))</f>
        <v>Proventi da tributi</v>
      </c>
      <c r="G77" s="287"/>
      <c r="H77" s="389"/>
      <c r="I77" s="70"/>
    </row>
    <row r="78" spans="1:9" ht="29" x14ac:dyDescent="0.35">
      <c r="A78" s="370" t="s">
        <v>22</v>
      </c>
      <c r="B78" s="371" t="s">
        <v>164</v>
      </c>
      <c r="C78" s="371" t="s">
        <v>165</v>
      </c>
      <c r="D78" s="363"/>
      <c r="E78" s="346" t="s">
        <v>25</v>
      </c>
      <c r="F78" s="346" t="str">
        <f>IF(E78="","",VLOOKUP(E78,'2 Pdc unico (segm A)'!F$3:H$723,3,FALSE))</f>
        <v>Proventi da tributi</v>
      </c>
      <c r="G78" s="287"/>
      <c r="H78" s="389"/>
      <c r="I78" s="70"/>
    </row>
    <row r="79" spans="1:9" ht="18.5" x14ac:dyDescent="0.35">
      <c r="A79" s="368" t="s">
        <v>19</v>
      </c>
      <c r="B79" s="369" t="s">
        <v>166</v>
      </c>
      <c r="C79" s="369" t="s">
        <v>167</v>
      </c>
      <c r="D79" s="363"/>
      <c r="E79" s="101"/>
      <c r="F79" s="101" t="str">
        <f>IF(E79="","",VLOOKUP(E79,'2 Pdc unico (segm A)'!F$3:H$723,3,FALSE))</f>
        <v/>
      </c>
      <c r="G79" s="287"/>
      <c r="H79" s="388"/>
      <c r="I79" s="70"/>
    </row>
    <row r="80" spans="1:9" ht="29" x14ac:dyDescent="0.35">
      <c r="A80" s="370" t="s">
        <v>22</v>
      </c>
      <c r="B80" s="371" t="s">
        <v>168</v>
      </c>
      <c r="C80" s="371" t="s">
        <v>169</v>
      </c>
      <c r="D80" s="363"/>
      <c r="E80" s="346" t="s">
        <v>25</v>
      </c>
      <c r="F80" s="346" t="str">
        <f>IF(E80="","",VLOOKUP(E80,'2 Pdc unico (segm A)'!F$3:H$723,3,FALSE))</f>
        <v>Proventi da tributi</v>
      </c>
      <c r="G80" s="287"/>
      <c r="H80" s="389"/>
      <c r="I80" s="70"/>
    </row>
    <row r="81" spans="1:9" ht="29" x14ac:dyDescent="0.35">
      <c r="A81" s="370" t="s">
        <v>22</v>
      </c>
      <c r="B81" s="371" t="s">
        <v>170</v>
      </c>
      <c r="C81" s="371" t="s">
        <v>171</v>
      </c>
      <c r="D81" s="363"/>
      <c r="E81" s="346" t="s">
        <v>25</v>
      </c>
      <c r="F81" s="346" t="str">
        <f>IF(E81="","",VLOOKUP(E81,'2 Pdc unico (segm A)'!F$3:H$723,3,FALSE))</f>
        <v>Proventi da tributi</v>
      </c>
      <c r="G81" s="287"/>
      <c r="H81" s="389"/>
      <c r="I81" s="70"/>
    </row>
    <row r="82" spans="1:9" ht="18.5" x14ac:dyDescent="0.35">
      <c r="A82" s="368" t="s">
        <v>19</v>
      </c>
      <c r="B82" s="369" t="s">
        <v>172</v>
      </c>
      <c r="C82" s="369" t="s">
        <v>173</v>
      </c>
      <c r="D82" s="363"/>
      <c r="E82" s="101"/>
      <c r="F82" s="101" t="str">
        <f>IF(E82="","",VLOOKUP(E82,'2 Pdc unico (segm A)'!F$3:H$723,3,FALSE))</f>
        <v/>
      </c>
      <c r="G82" s="287"/>
      <c r="H82" s="388"/>
      <c r="I82" s="70"/>
    </row>
    <row r="83" spans="1:9" x14ac:dyDescent="0.35">
      <c r="A83" s="370" t="s">
        <v>22</v>
      </c>
      <c r="B83" s="371" t="s">
        <v>174</v>
      </c>
      <c r="C83" s="371" t="s">
        <v>175</v>
      </c>
      <c r="D83" s="363"/>
      <c r="E83" s="346" t="s">
        <v>25</v>
      </c>
      <c r="F83" s="346" t="str">
        <f>IF(E83="","",VLOOKUP(E83,'2 Pdc unico (segm A)'!F$3:H$723,3,FALSE))</f>
        <v>Proventi da tributi</v>
      </c>
      <c r="G83" s="287"/>
      <c r="H83" s="389"/>
      <c r="I83" s="65"/>
    </row>
    <row r="84" spans="1:9" x14ac:dyDescent="0.35">
      <c r="A84" s="370" t="s">
        <v>22</v>
      </c>
      <c r="B84" s="371" t="s">
        <v>176</v>
      </c>
      <c r="C84" s="371" t="s">
        <v>177</v>
      </c>
      <c r="D84" s="363"/>
      <c r="E84" s="346" t="s">
        <v>25</v>
      </c>
      <c r="F84" s="346" t="str">
        <f>IF(E84="","",VLOOKUP(E84,'2 Pdc unico (segm A)'!F$3:H$723,3,FALSE))</f>
        <v>Proventi da tributi</v>
      </c>
      <c r="G84" s="287"/>
      <c r="H84" s="389"/>
      <c r="I84" s="70"/>
    </row>
    <row r="85" spans="1:9" ht="18.5" x14ac:dyDescent="0.35">
      <c r="A85" s="368" t="s">
        <v>19</v>
      </c>
      <c r="B85" s="369" t="s">
        <v>178</v>
      </c>
      <c r="C85" s="369" t="s">
        <v>179</v>
      </c>
      <c r="D85" s="363"/>
      <c r="E85" s="101"/>
      <c r="F85" s="101" t="str">
        <f>IF(E85="","",VLOOKUP(E85,'2 Pdc unico (segm A)'!F$3:H$723,3,FALSE))</f>
        <v/>
      </c>
      <c r="G85" s="287"/>
      <c r="H85" s="388"/>
      <c r="I85" s="70"/>
    </row>
    <row r="86" spans="1:9" x14ac:dyDescent="0.35">
      <c r="A86" s="370" t="s">
        <v>22</v>
      </c>
      <c r="B86" s="371" t="s">
        <v>180</v>
      </c>
      <c r="C86" s="371" t="s">
        <v>181</v>
      </c>
      <c r="D86" s="363"/>
      <c r="E86" s="346" t="s">
        <v>25</v>
      </c>
      <c r="F86" s="346" t="str">
        <f>IF(E86="","",VLOOKUP(E86,'2 Pdc unico (segm A)'!F$3:H$723,3,FALSE))</f>
        <v>Proventi da tributi</v>
      </c>
      <c r="G86" s="287"/>
      <c r="H86" s="389"/>
      <c r="I86" s="70"/>
    </row>
    <row r="87" spans="1:9" x14ac:dyDescent="0.35">
      <c r="A87" s="370" t="s">
        <v>22</v>
      </c>
      <c r="B87" s="371" t="s">
        <v>182</v>
      </c>
      <c r="C87" s="371" t="s">
        <v>183</v>
      </c>
      <c r="D87" s="363"/>
      <c r="E87" s="346" t="s">
        <v>25</v>
      </c>
      <c r="F87" s="346" t="str">
        <f>IF(E87="","",VLOOKUP(E87,'2 Pdc unico (segm A)'!F$3:H$723,3,FALSE))</f>
        <v>Proventi da tributi</v>
      </c>
      <c r="G87" s="287"/>
      <c r="H87" s="389"/>
      <c r="I87" s="70"/>
    </row>
    <row r="88" spans="1:9" ht="18.5" x14ac:dyDescent="0.35">
      <c r="A88" s="368" t="s">
        <v>19</v>
      </c>
      <c r="B88" s="369" t="s">
        <v>184</v>
      </c>
      <c r="C88" s="369" t="s">
        <v>185</v>
      </c>
      <c r="D88" s="363"/>
      <c r="E88" s="101"/>
      <c r="F88" s="101" t="str">
        <f>IF(E88="","",VLOOKUP(E88,'2 Pdc unico (segm A)'!F$3:H$723,3,FALSE))</f>
        <v/>
      </c>
      <c r="G88" s="287"/>
      <c r="H88" s="388"/>
      <c r="I88" s="70"/>
    </row>
    <row r="89" spans="1:9" ht="29" x14ac:dyDescent="0.35">
      <c r="A89" s="370" t="s">
        <v>22</v>
      </c>
      <c r="B89" s="371" t="s">
        <v>186</v>
      </c>
      <c r="C89" s="371" t="s">
        <v>187</v>
      </c>
      <c r="D89" s="363"/>
      <c r="E89" s="346" t="s">
        <v>25</v>
      </c>
      <c r="F89" s="346" t="str">
        <f>IF(E89="","",VLOOKUP(E89,'2 Pdc unico (segm A)'!F$3:H$723,3,FALSE))</f>
        <v>Proventi da tributi</v>
      </c>
      <c r="G89" s="287"/>
      <c r="H89" s="389"/>
      <c r="I89" s="70"/>
    </row>
    <row r="90" spans="1:9" ht="29" x14ac:dyDescent="0.35">
      <c r="A90" s="370" t="s">
        <v>22</v>
      </c>
      <c r="B90" s="371" t="s">
        <v>188</v>
      </c>
      <c r="C90" s="371" t="s">
        <v>189</v>
      </c>
      <c r="D90" s="363"/>
      <c r="E90" s="346" t="s">
        <v>25</v>
      </c>
      <c r="F90" s="346" t="str">
        <f>IF(E90="","",VLOOKUP(E90,'2 Pdc unico (segm A)'!F$3:H$723,3,FALSE))</f>
        <v>Proventi da tributi</v>
      </c>
      <c r="G90" s="287"/>
      <c r="H90" s="389"/>
      <c r="I90" s="70"/>
    </row>
    <row r="91" spans="1:9" ht="18.5" x14ac:dyDescent="0.35">
      <c r="A91" s="368" t="s">
        <v>19</v>
      </c>
      <c r="B91" s="369" t="s">
        <v>190</v>
      </c>
      <c r="C91" s="369" t="s">
        <v>191</v>
      </c>
      <c r="D91" s="363"/>
      <c r="E91" s="101"/>
      <c r="F91" s="101" t="str">
        <f>IF(E91="","",VLOOKUP(E91,'2 Pdc unico (segm A)'!F$3:H$723,3,FALSE))</f>
        <v/>
      </c>
      <c r="G91" s="287"/>
      <c r="H91" s="388"/>
      <c r="I91" s="70"/>
    </row>
    <row r="92" spans="1:9" x14ac:dyDescent="0.35">
      <c r="A92" s="370" t="s">
        <v>22</v>
      </c>
      <c r="B92" s="371" t="s">
        <v>192</v>
      </c>
      <c r="C92" s="371" t="s">
        <v>193</v>
      </c>
      <c r="D92" s="363"/>
      <c r="E92" s="346" t="s">
        <v>194</v>
      </c>
      <c r="F92" s="346" t="str">
        <f>IF(E92="","",VLOOKUP(E92,'2 Pdc unico (segm A)'!F$3:H$723,3,FALSE))</f>
        <v>Altri proventi e ricavi diversi</v>
      </c>
      <c r="G92" s="287"/>
      <c r="H92" s="389"/>
      <c r="I92" s="70"/>
    </row>
    <row r="93" spans="1:9" x14ac:dyDescent="0.35">
      <c r="A93" s="370" t="s">
        <v>22</v>
      </c>
      <c r="B93" s="371" t="s">
        <v>195</v>
      </c>
      <c r="C93" s="371" t="s">
        <v>196</v>
      </c>
      <c r="D93" s="363"/>
      <c r="E93" s="346" t="s">
        <v>194</v>
      </c>
      <c r="F93" s="346" t="str">
        <f>IF(E93="","",VLOOKUP(E93,'2 Pdc unico (segm A)'!F$3:H$723,3,FALSE))</f>
        <v>Altri proventi e ricavi diversi</v>
      </c>
      <c r="G93" s="287"/>
      <c r="H93" s="389"/>
      <c r="I93" s="70"/>
    </row>
    <row r="94" spans="1:9" ht="18.5" x14ac:dyDescent="0.35">
      <c r="A94" s="368" t="s">
        <v>19</v>
      </c>
      <c r="B94" s="369" t="s">
        <v>197</v>
      </c>
      <c r="C94" s="369" t="s">
        <v>198</v>
      </c>
      <c r="D94" s="363"/>
      <c r="E94" s="101"/>
      <c r="F94" s="101" t="str">
        <f>IF(E94="","",VLOOKUP(E94,'2 Pdc unico (segm A)'!F$3:H$723,3,FALSE))</f>
        <v/>
      </c>
      <c r="G94" s="287"/>
      <c r="H94" s="388"/>
      <c r="I94" s="70"/>
    </row>
    <row r="95" spans="1:9" ht="29" x14ac:dyDescent="0.35">
      <c r="A95" s="370" t="s">
        <v>22</v>
      </c>
      <c r="B95" s="371" t="s">
        <v>199</v>
      </c>
      <c r="C95" s="371" t="s">
        <v>200</v>
      </c>
      <c r="D95" s="363"/>
      <c r="E95" s="346" t="s">
        <v>25</v>
      </c>
      <c r="F95" s="346" t="str">
        <f>IF(E95="","",VLOOKUP(E95,'2 Pdc unico (segm A)'!F$3:H$723,3,FALSE))</f>
        <v>Proventi da tributi</v>
      </c>
      <c r="G95" s="287"/>
      <c r="H95" s="389"/>
      <c r="I95" s="70"/>
    </row>
    <row r="96" spans="1:9" x14ac:dyDescent="0.35">
      <c r="A96" s="370" t="s">
        <v>22</v>
      </c>
      <c r="B96" s="371" t="s">
        <v>201</v>
      </c>
      <c r="C96" s="371" t="s">
        <v>202</v>
      </c>
      <c r="D96" s="363"/>
      <c r="E96" s="346" t="s">
        <v>25</v>
      </c>
      <c r="F96" s="346" t="str">
        <f>IF(E96="","",VLOOKUP(E96,'2 Pdc unico (segm A)'!F$3:H$723,3,FALSE))</f>
        <v>Proventi da tributi</v>
      </c>
      <c r="G96" s="287"/>
      <c r="H96" s="389"/>
      <c r="I96" s="70"/>
    </row>
    <row r="97" spans="1:9" ht="18.5" x14ac:dyDescent="0.35">
      <c r="A97" s="368" t="s">
        <v>19</v>
      </c>
      <c r="B97" s="369" t="s">
        <v>203</v>
      </c>
      <c r="C97" s="369" t="s">
        <v>204</v>
      </c>
      <c r="D97" s="363"/>
      <c r="E97" s="101"/>
      <c r="F97" s="101" t="str">
        <f>IF(E97="","",VLOOKUP(E97,'2 Pdc unico (segm A)'!F$3:H$723,3,FALSE))</f>
        <v/>
      </c>
      <c r="G97" s="287"/>
      <c r="H97" s="388"/>
      <c r="I97" s="70"/>
    </row>
    <row r="98" spans="1:9" ht="29" x14ac:dyDescent="0.35">
      <c r="A98" s="370" t="s">
        <v>22</v>
      </c>
      <c r="B98" s="371" t="s">
        <v>205</v>
      </c>
      <c r="C98" s="371" t="s">
        <v>206</v>
      </c>
      <c r="D98" s="363"/>
      <c r="E98" s="346" t="s">
        <v>25</v>
      </c>
      <c r="F98" s="346" t="str">
        <f>IF(E98="","",VLOOKUP(E98,'2 Pdc unico (segm A)'!F$3:H$723,3,FALSE))</f>
        <v>Proventi da tributi</v>
      </c>
      <c r="G98" s="287"/>
      <c r="H98" s="389"/>
      <c r="I98" s="70"/>
    </row>
    <row r="99" spans="1:9" ht="29" x14ac:dyDescent="0.35">
      <c r="A99" s="370" t="s">
        <v>22</v>
      </c>
      <c r="B99" s="371" t="s">
        <v>207</v>
      </c>
      <c r="C99" s="371" t="s">
        <v>208</v>
      </c>
      <c r="D99" s="363"/>
      <c r="E99" s="346" t="s">
        <v>25</v>
      </c>
      <c r="F99" s="346" t="str">
        <f>IF(E99="","",VLOOKUP(E99,'2 Pdc unico (segm A)'!F$3:H$723,3,FALSE))</f>
        <v>Proventi da tributi</v>
      </c>
      <c r="G99" s="287"/>
      <c r="H99" s="389"/>
      <c r="I99" s="70"/>
    </row>
    <row r="100" spans="1:9" ht="18.5" x14ac:dyDescent="0.35">
      <c r="A100" s="368" t="s">
        <v>19</v>
      </c>
      <c r="B100" s="369" t="s">
        <v>209</v>
      </c>
      <c r="C100" s="369" t="s">
        <v>210</v>
      </c>
      <c r="D100" s="363"/>
      <c r="E100" s="101"/>
      <c r="F100" s="101" t="str">
        <f>IF(E100="","",VLOOKUP(E100,'2 Pdc unico (segm A)'!F$3:H$723,3,FALSE))</f>
        <v/>
      </c>
      <c r="G100" s="287"/>
      <c r="H100" s="388"/>
      <c r="I100" s="65"/>
    </row>
    <row r="101" spans="1:9" x14ac:dyDescent="0.35">
      <c r="A101" s="370" t="s">
        <v>22</v>
      </c>
      <c r="B101" s="371" t="s">
        <v>211</v>
      </c>
      <c r="C101" s="371" t="s">
        <v>212</v>
      </c>
      <c r="D101" s="363"/>
      <c r="E101" s="346" t="s">
        <v>25</v>
      </c>
      <c r="F101" s="346" t="str">
        <f>IF(E101="","",VLOOKUP(E101,'2 Pdc unico (segm A)'!F$3:H$723,3,FALSE))</f>
        <v>Proventi da tributi</v>
      </c>
      <c r="G101" s="287"/>
      <c r="H101" s="389"/>
      <c r="I101" s="70"/>
    </row>
    <row r="102" spans="1:9" x14ac:dyDescent="0.35">
      <c r="A102" s="370" t="s">
        <v>22</v>
      </c>
      <c r="B102" s="371" t="s">
        <v>213</v>
      </c>
      <c r="C102" s="371" t="s">
        <v>214</v>
      </c>
      <c r="D102" s="363"/>
      <c r="E102" s="346" t="s">
        <v>25</v>
      </c>
      <c r="F102" s="346" t="str">
        <f>IF(E102="","",VLOOKUP(E102,'2 Pdc unico (segm A)'!F$3:H$723,3,FALSE))</f>
        <v>Proventi da tributi</v>
      </c>
      <c r="G102" s="287"/>
      <c r="H102" s="389"/>
      <c r="I102" s="70"/>
    </row>
    <row r="103" spans="1:9" ht="18.5" x14ac:dyDescent="0.35">
      <c r="A103" s="368" t="s">
        <v>19</v>
      </c>
      <c r="B103" s="369" t="s">
        <v>215</v>
      </c>
      <c r="C103" s="369" t="s">
        <v>216</v>
      </c>
      <c r="D103" s="363"/>
      <c r="E103" s="101"/>
      <c r="F103" s="101" t="str">
        <f>IF(E103="","",VLOOKUP(E103,'2 Pdc unico (segm A)'!F$3:H$723,3,FALSE))</f>
        <v/>
      </c>
      <c r="G103" s="287"/>
      <c r="H103" s="388"/>
      <c r="I103" s="70"/>
    </row>
    <row r="104" spans="1:9" ht="29" x14ac:dyDescent="0.35">
      <c r="A104" s="370" t="s">
        <v>22</v>
      </c>
      <c r="B104" s="371" t="s">
        <v>217</v>
      </c>
      <c r="C104" s="371" t="s">
        <v>218</v>
      </c>
      <c r="D104" s="363"/>
      <c r="E104" s="346" t="s">
        <v>25</v>
      </c>
      <c r="F104" s="346" t="str">
        <f>IF(E104="","",VLOOKUP(E104,'2 Pdc unico (segm A)'!F$3:H$723,3,FALSE))</f>
        <v>Proventi da tributi</v>
      </c>
      <c r="G104" s="287"/>
      <c r="H104" s="389"/>
      <c r="I104" s="70"/>
    </row>
    <row r="105" spans="1:9" ht="29" x14ac:dyDescent="0.35">
      <c r="A105" s="370" t="s">
        <v>22</v>
      </c>
      <c r="B105" s="371" t="s">
        <v>219</v>
      </c>
      <c r="C105" s="371" t="s">
        <v>220</v>
      </c>
      <c r="D105" s="363"/>
      <c r="E105" s="346" t="s">
        <v>25</v>
      </c>
      <c r="F105" s="346" t="str">
        <f>IF(E105="","",VLOOKUP(E105,'2 Pdc unico (segm A)'!F$3:H$723,3,FALSE))</f>
        <v>Proventi da tributi</v>
      </c>
      <c r="G105" s="287"/>
      <c r="H105" s="389"/>
      <c r="I105" s="70"/>
    </row>
    <row r="106" spans="1:9" ht="18.5" x14ac:dyDescent="0.35">
      <c r="A106" s="368" t="s">
        <v>19</v>
      </c>
      <c r="B106" s="369" t="s">
        <v>221</v>
      </c>
      <c r="C106" s="369" t="s">
        <v>222</v>
      </c>
      <c r="D106" s="363"/>
      <c r="E106" s="101"/>
      <c r="F106" s="101" t="str">
        <f>IF(E106="","",VLOOKUP(E106,'2 Pdc unico (segm A)'!F$3:H$723,3,FALSE))</f>
        <v/>
      </c>
      <c r="G106" s="287"/>
      <c r="H106" s="388"/>
      <c r="I106" s="70"/>
    </row>
    <row r="107" spans="1:9" x14ac:dyDescent="0.35">
      <c r="A107" s="370" t="s">
        <v>22</v>
      </c>
      <c r="B107" s="371" t="s">
        <v>223</v>
      </c>
      <c r="C107" s="371" t="s">
        <v>224</v>
      </c>
      <c r="D107" s="363"/>
      <c r="E107" s="346" t="s">
        <v>25</v>
      </c>
      <c r="F107" s="346" t="str">
        <f>IF(E107="","",VLOOKUP(E107,'2 Pdc unico (segm A)'!F$3:H$723,3,FALSE))</f>
        <v>Proventi da tributi</v>
      </c>
      <c r="G107" s="287"/>
      <c r="H107" s="389"/>
      <c r="I107" s="70"/>
    </row>
    <row r="108" spans="1:9" x14ac:dyDescent="0.35">
      <c r="A108" s="370" t="s">
        <v>22</v>
      </c>
      <c r="B108" s="371" t="s">
        <v>225</v>
      </c>
      <c r="C108" s="371" t="s">
        <v>226</v>
      </c>
      <c r="D108" s="363"/>
      <c r="E108" s="346" t="s">
        <v>25</v>
      </c>
      <c r="F108" s="346" t="str">
        <f>IF(E108="","",VLOOKUP(E108,'2 Pdc unico (segm A)'!F$3:H$723,3,FALSE))</f>
        <v>Proventi da tributi</v>
      </c>
      <c r="G108" s="287"/>
      <c r="H108" s="389"/>
      <c r="I108" s="70"/>
    </row>
    <row r="109" spans="1:9" ht="18.5" x14ac:dyDescent="0.35">
      <c r="A109" s="368" t="s">
        <v>19</v>
      </c>
      <c r="B109" s="369" t="s">
        <v>227</v>
      </c>
      <c r="C109" s="369" t="s">
        <v>228</v>
      </c>
      <c r="D109" s="363"/>
      <c r="E109" s="101"/>
      <c r="F109" s="101" t="str">
        <f>IF(E109="","",VLOOKUP(E109,'2 Pdc unico (segm A)'!F$3:H$723,3,FALSE))</f>
        <v/>
      </c>
      <c r="G109" s="287"/>
      <c r="H109" s="388"/>
      <c r="I109" s="70"/>
    </row>
    <row r="110" spans="1:9" x14ac:dyDescent="0.35">
      <c r="A110" s="370" t="s">
        <v>22</v>
      </c>
      <c r="B110" s="371" t="s">
        <v>229</v>
      </c>
      <c r="C110" s="371" t="s">
        <v>230</v>
      </c>
      <c r="D110" s="363"/>
      <c r="E110" s="346" t="s">
        <v>25</v>
      </c>
      <c r="F110" s="346" t="str">
        <f>IF(E110="","",VLOOKUP(E110,'2 Pdc unico (segm A)'!F$3:H$723,3,FALSE))</f>
        <v>Proventi da tributi</v>
      </c>
      <c r="G110" s="287"/>
      <c r="H110" s="389"/>
      <c r="I110" s="70"/>
    </row>
    <row r="111" spans="1:9" x14ac:dyDescent="0.35">
      <c r="A111" s="370" t="s">
        <v>22</v>
      </c>
      <c r="B111" s="371" t="s">
        <v>231</v>
      </c>
      <c r="C111" s="371" t="s">
        <v>232</v>
      </c>
      <c r="D111" s="363"/>
      <c r="E111" s="346" t="s">
        <v>25</v>
      </c>
      <c r="F111" s="346" t="str">
        <f>IF(E111="","",VLOOKUP(E111,'2 Pdc unico (segm A)'!F$3:H$723,3,FALSE))</f>
        <v>Proventi da tributi</v>
      </c>
      <c r="G111" s="287"/>
      <c r="H111" s="389"/>
      <c r="I111" s="70"/>
    </row>
    <row r="112" spans="1:9" ht="18.5" x14ac:dyDescent="0.35">
      <c r="A112" s="368" t="s">
        <v>19</v>
      </c>
      <c r="B112" s="369" t="s">
        <v>233</v>
      </c>
      <c r="C112" s="369" t="s">
        <v>234</v>
      </c>
      <c r="D112" s="363"/>
      <c r="E112" s="101"/>
      <c r="F112" s="101" t="str">
        <f>IF(E112="","",VLOOKUP(E112,'2 Pdc unico (segm A)'!F$3:H$723,3,FALSE))</f>
        <v/>
      </c>
      <c r="G112" s="287"/>
      <c r="H112" s="388"/>
      <c r="I112" s="70"/>
    </row>
    <row r="113" spans="1:9" ht="29" x14ac:dyDescent="0.35">
      <c r="A113" s="370" t="s">
        <v>22</v>
      </c>
      <c r="B113" s="371" t="s">
        <v>235</v>
      </c>
      <c r="C113" s="371" t="s">
        <v>236</v>
      </c>
      <c r="D113" s="363"/>
      <c r="E113" s="346" t="s">
        <v>25</v>
      </c>
      <c r="F113" s="346" t="str">
        <f>IF(E113="","",VLOOKUP(E113,'2 Pdc unico (segm A)'!F$3:H$723,3,FALSE))</f>
        <v>Proventi da tributi</v>
      </c>
      <c r="G113" s="287"/>
      <c r="H113" s="389"/>
      <c r="I113" s="70"/>
    </row>
    <row r="114" spans="1:9" ht="29" x14ac:dyDescent="0.35">
      <c r="A114" s="370" t="s">
        <v>22</v>
      </c>
      <c r="B114" s="371" t="s">
        <v>237</v>
      </c>
      <c r="C114" s="371" t="s">
        <v>238</v>
      </c>
      <c r="D114" s="363"/>
      <c r="E114" s="346" t="s">
        <v>25</v>
      </c>
      <c r="F114" s="346" t="str">
        <f>IF(E114="","",VLOOKUP(E114,'2 Pdc unico (segm A)'!F$3:H$723,3,FALSE))</f>
        <v>Proventi da tributi</v>
      </c>
      <c r="G114" s="287"/>
      <c r="H114" s="389"/>
      <c r="I114" s="70"/>
    </row>
    <row r="115" spans="1:9" ht="18.5" x14ac:dyDescent="0.35">
      <c r="A115" s="100" t="s">
        <v>16</v>
      </c>
      <c r="B115" s="367" t="s">
        <v>239</v>
      </c>
      <c r="C115" s="367" t="s">
        <v>240</v>
      </c>
      <c r="D115" s="363"/>
      <c r="E115" s="100"/>
      <c r="F115" s="100" t="str">
        <f>IF(E115="","",VLOOKUP(E115,'2 Pdc unico (segm A)'!F$3:H$723,3,FALSE))</f>
        <v/>
      </c>
      <c r="G115" s="287"/>
      <c r="H115" s="387"/>
      <c r="I115" s="70"/>
    </row>
    <row r="116" spans="1:9" ht="18.5" x14ac:dyDescent="0.35">
      <c r="A116" s="368" t="s">
        <v>19</v>
      </c>
      <c r="B116" s="369" t="s">
        <v>241</v>
      </c>
      <c r="C116" s="369" t="s">
        <v>242</v>
      </c>
      <c r="D116" s="363"/>
      <c r="E116" s="101"/>
      <c r="F116" s="101" t="str">
        <f>IF(E116="","",VLOOKUP(E116,'2 Pdc unico (segm A)'!F$3:H$723,3,FALSE))</f>
        <v/>
      </c>
      <c r="G116" s="287"/>
      <c r="H116" s="388"/>
      <c r="I116" s="70"/>
    </row>
    <row r="117" spans="1:9" x14ac:dyDescent="0.35">
      <c r="A117" s="370" t="s">
        <v>22</v>
      </c>
      <c r="B117" s="371" t="s">
        <v>241</v>
      </c>
      <c r="C117" s="371" t="s">
        <v>243</v>
      </c>
      <c r="D117" s="363"/>
      <c r="E117" s="346" t="s">
        <v>25</v>
      </c>
      <c r="F117" s="346" t="str">
        <f>IF(E117="","",VLOOKUP(E117,'2 Pdc unico (segm A)'!F$3:H$723,3,FALSE))</f>
        <v>Proventi da tributi</v>
      </c>
      <c r="G117" s="287"/>
      <c r="H117" s="389"/>
      <c r="I117" s="70"/>
    </row>
    <row r="118" spans="1:9" ht="29" x14ac:dyDescent="0.35">
      <c r="A118" s="368" t="s">
        <v>19</v>
      </c>
      <c r="B118" s="369" t="s">
        <v>244</v>
      </c>
      <c r="C118" s="369" t="s">
        <v>245</v>
      </c>
      <c r="D118" s="363"/>
      <c r="E118" s="101"/>
      <c r="F118" s="101" t="str">
        <f>IF(E118="","",VLOOKUP(E118,'2 Pdc unico (segm A)'!F$3:H$723,3,FALSE))</f>
        <v/>
      </c>
      <c r="G118" s="287"/>
      <c r="H118" s="388"/>
      <c r="I118" s="70"/>
    </row>
    <row r="119" spans="1:9" ht="29" x14ac:dyDescent="0.35">
      <c r="A119" s="370" t="s">
        <v>22</v>
      </c>
      <c r="B119" s="371" t="s">
        <v>244</v>
      </c>
      <c r="C119" s="371" t="s">
        <v>246</v>
      </c>
      <c r="D119" s="363"/>
      <c r="E119" s="346" t="s">
        <v>25</v>
      </c>
      <c r="F119" s="346" t="str">
        <f>IF(E119="","",VLOOKUP(E119,'2 Pdc unico (segm A)'!F$3:H$723,3,FALSE))</f>
        <v>Proventi da tributi</v>
      </c>
      <c r="G119" s="287"/>
      <c r="H119" s="389"/>
      <c r="I119" s="70"/>
    </row>
    <row r="120" spans="1:9" ht="18.5" x14ac:dyDescent="0.35">
      <c r="A120" s="368" t="s">
        <v>19</v>
      </c>
      <c r="B120" s="369" t="s">
        <v>247</v>
      </c>
      <c r="C120" s="369" t="s">
        <v>248</v>
      </c>
      <c r="D120" s="363"/>
      <c r="E120" s="101"/>
      <c r="F120" s="101" t="str">
        <f>IF(E120="","",VLOOKUP(E120,'2 Pdc unico (segm A)'!F$3:H$723,3,FALSE))</f>
        <v/>
      </c>
      <c r="G120" s="287"/>
      <c r="H120" s="388"/>
      <c r="I120" s="70"/>
    </row>
    <row r="121" spans="1:9" ht="29" x14ac:dyDescent="0.35">
      <c r="A121" s="370" t="s">
        <v>22</v>
      </c>
      <c r="B121" s="371" t="s">
        <v>247</v>
      </c>
      <c r="C121" s="371" t="s">
        <v>249</v>
      </c>
      <c r="D121" s="363"/>
      <c r="E121" s="346" t="s">
        <v>250</v>
      </c>
      <c r="F121" s="346" t="str">
        <f>IF(E121="","",VLOOKUP(E121,'2 Pdc unico (segm A)'!F$3:H$723,3,FALSE))</f>
        <v>Trasferimenti attivi per compartecipazione, devoluzione e perequazione di tributi</v>
      </c>
      <c r="G121" s="287"/>
      <c r="H121" s="389"/>
      <c r="I121" s="70"/>
    </row>
    <row r="122" spans="1:9" ht="18.5" x14ac:dyDescent="0.35">
      <c r="A122" s="368" t="s">
        <v>19</v>
      </c>
      <c r="B122" s="369" t="s">
        <v>251</v>
      </c>
      <c r="C122" s="369" t="s">
        <v>252</v>
      </c>
      <c r="D122" s="363"/>
      <c r="E122" s="101"/>
      <c r="F122" s="101" t="str">
        <f>IF(E122="","",VLOOKUP(E122,'2 Pdc unico (segm A)'!F$3:H$723,3,FALSE))</f>
        <v/>
      </c>
      <c r="G122" s="287"/>
      <c r="H122" s="388"/>
      <c r="I122" s="70"/>
    </row>
    <row r="123" spans="1:9" x14ac:dyDescent="0.35">
      <c r="A123" s="370" t="s">
        <v>22</v>
      </c>
      <c r="B123" s="371" t="s">
        <v>251</v>
      </c>
      <c r="C123" s="371" t="s">
        <v>253</v>
      </c>
      <c r="D123" s="363"/>
      <c r="E123" s="346" t="s">
        <v>25</v>
      </c>
      <c r="F123" s="346" t="str">
        <f>IF(E123="","",VLOOKUP(E123,'2 Pdc unico (segm A)'!F$3:H$723,3,FALSE))</f>
        <v>Proventi da tributi</v>
      </c>
      <c r="G123" s="287"/>
      <c r="H123" s="389"/>
      <c r="I123" s="70"/>
    </row>
    <row r="124" spans="1:9" ht="18.5" x14ac:dyDescent="0.35">
      <c r="A124" s="368" t="s">
        <v>19</v>
      </c>
      <c r="B124" s="369" t="s">
        <v>254</v>
      </c>
      <c r="C124" s="369" t="s">
        <v>255</v>
      </c>
      <c r="D124" s="363"/>
      <c r="E124" s="101"/>
      <c r="F124" s="101" t="str">
        <f>IF(E124="","",VLOOKUP(E124,'2 Pdc unico (segm A)'!F$3:H$723,3,FALSE))</f>
        <v/>
      </c>
      <c r="G124" s="287"/>
      <c r="H124" s="388"/>
      <c r="I124" s="70"/>
    </row>
    <row r="125" spans="1:9" x14ac:dyDescent="0.35">
      <c r="A125" s="370" t="s">
        <v>22</v>
      </c>
      <c r="B125" s="371" t="s">
        <v>254</v>
      </c>
      <c r="C125" s="371" t="s">
        <v>256</v>
      </c>
      <c r="D125" s="363"/>
      <c r="E125" s="346" t="s">
        <v>25</v>
      </c>
      <c r="F125" s="346" t="str">
        <f>IF(E125="","",VLOOKUP(E125,'2 Pdc unico (segm A)'!F$3:H$723,3,FALSE))</f>
        <v>Proventi da tributi</v>
      </c>
      <c r="G125" s="287"/>
      <c r="H125" s="389"/>
      <c r="I125" s="70"/>
    </row>
    <row r="126" spans="1:9" ht="18.5" x14ac:dyDescent="0.35">
      <c r="A126" s="368" t="s">
        <v>19</v>
      </c>
      <c r="B126" s="369" t="s">
        <v>257</v>
      </c>
      <c r="C126" s="369" t="s">
        <v>258</v>
      </c>
      <c r="D126" s="363"/>
      <c r="E126" s="101"/>
      <c r="F126" s="101" t="str">
        <f>IF(E126="","",VLOOKUP(E126,'2 Pdc unico (segm A)'!F$3:H$723,3,FALSE))</f>
        <v/>
      </c>
      <c r="G126" s="287"/>
      <c r="H126" s="388"/>
      <c r="I126" s="70"/>
    </row>
    <row r="127" spans="1:9" x14ac:dyDescent="0.35">
      <c r="A127" s="370" t="s">
        <v>22</v>
      </c>
      <c r="B127" s="371" t="s">
        <v>257</v>
      </c>
      <c r="C127" s="371" t="s">
        <v>259</v>
      </c>
      <c r="D127" s="363"/>
      <c r="E127" s="346" t="s">
        <v>25</v>
      </c>
      <c r="F127" s="346" t="str">
        <f>IF(E127="","",VLOOKUP(E127,'2 Pdc unico (segm A)'!F$3:H$723,3,FALSE))</f>
        <v>Proventi da tributi</v>
      </c>
      <c r="G127" s="287"/>
      <c r="H127" s="389"/>
      <c r="I127" s="70"/>
    </row>
    <row r="128" spans="1:9" ht="18.5" x14ac:dyDescent="0.35">
      <c r="A128" s="368" t="s">
        <v>19</v>
      </c>
      <c r="B128" s="369" t="s">
        <v>260</v>
      </c>
      <c r="C128" s="369" t="s">
        <v>261</v>
      </c>
      <c r="D128" s="363"/>
      <c r="E128" s="101"/>
      <c r="F128" s="101" t="str">
        <f>IF(E128="","",VLOOKUP(E128,'2 Pdc unico (segm A)'!F$3:H$723,3,FALSE))</f>
        <v/>
      </c>
      <c r="G128" s="287"/>
      <c r="H128" s="388"/>
      <c r="I128" s="70"/>
    </row>
    <row r="129" spans="1:9" x14ac:dyDescent="0.35">
      <c r="A129" s="370" t="s">
        <v>22</v>
      </c>
      <c r="B129" s="371" t="s">
        <v>260</v>
      </c>
      <c r="C129" s="371" t="s">
        <v>262</v>
      </c>
      <c r="D129" s="363"/>
      <c r="E129" s="346" t="s">
        <v>25</v>
      </c>
      <c r="F129" s="346" t="str">
        <f>IF(E129="","",VLOOKUP(E129,'2 Pdc unico (segm A)'!F$3:H$723,3,FALSE))</f>
        <v>Proventi da tributi</v>
      </c>
      <c r="G129" s="287"/>
      <c r="H129" s="389"/>
      <c r="I129" s="70"/>
    </row>
    <row r="130" spans="1:9" ht="18.5" x14ac:dyDescent="0.35">
      <c r="A130" s="100" t="s">
        <v>16</v>
      </c>
      <c r="B130" s="367" t="s">
        <v>263</v>
      </c>
      <c r="C130" s="367" t="s">
        <v>264</v>
      </c>
      <c r="D130" s="363"/>
      <c r="E130" s="100"/>
      <c r="F130" s="100" t="str">
        <f>IF(E130="","",VLOOKUP(E130,'2 Pdc unico (segm A)'!F$3:H$723,3,FALSE))</f>
        <v/>
      </c>
      <c r="G130" s="287"/>
      <c r="H130" s="387"/>
      <c r="I130" s="70"/>
    </row>
    <row r="131" spans="1:9" ht="18.5" x14ac:dyDescent="0.35">
      <c r="A131" s="368" t="s">
        <v>19</v>
      </c>
      <c r="B131" s="369" t="s">
        <v>265</v>
      </c>
      <c r="C131" s="369" t="s">
        <v>266</v>
      </c>
      <c r="D131" s="363"/>
      <c r="E131" s="101"/>
      <c r="F131" s="101" t="str">
        <f>IF(E131="","",VLOOKUP(E131,'2 Pdc unico (segm A)'!F$3:H$723,3,FALSE))</f>
        <v/>
      </c>
      <c r="G131" s="287"/>
      <c r="H131" s="388"/>
      <c r="I131" s="70"/>
    </row>
    <row r="132" spans="1:9" ht="29" x14ac:dyDescent="0.35">
      <c r="A132" s="370" t="s">
        <v>22</v>
      </c>
      <c r="B132" s="371" t="s">
        <v>267</v>
      </c>
      <c r="C132" s="371" t="s">
        <v>268</v>
      </c>
      <c r="D132" s="363"/>
      <c r="E132" s="346" t="s">
        <v>250</v>
      </c>
      <c r="F132" s="346" t="str">
        <f>IF(E132="","",VLOOKUP(E132,'2 Pdc unico (segm A)'!F$3:H$723,3,FALSE))</f>
        <v>Trasferimenti attivi per compartecipazione, devoluzione e perequazione di tributi</v>
      </c>
      <c r="G132" s="287"/>
      <c r="H132" s="389"/>
      <c r="I132" s="70"/>
    </row>
    <row r="133" spans="1:9" ht="29" x14ac:dyDescent="0.35">
      <c r="A133" s="370" t="s">
        <v>22</v>
      </c>
      <c r="B133" s="371" t="s">
        <v>269</v>
      </c>
      <c r="C133" s="371" t="s">
        <v>270</v>
      </c>
      <c r="D133" s="363"/>
      <c r="E133" s="346" t="s">
        <v>250</v>
      </c>
      <c r="F133" s="346" t="str">
        <f>IF(E133="","",VLOOKUP(E133,'2 Pdc unico (segm A)'!F$3:H$723,3,FALSE))</f>
        <v>Trasferimenti attivi per compartecipazione, devoluzione e perequazione di tributi</v>
      </c>
      <c r="G133" s="287"/>
      <c r="H133" s="389"/>
      <c r="I133" s="70"/>
    </row>
    <row r="134" spans="1:9" ht="18.5" x14ac:dyDescent="0.35">
      <c r="A134" s="368" t="s">
        <v>19</v>
      </c>
      <c r="B134" s="369" t="s">
        <v>271</v>
      </c>
      <c r="C134" s="369" t="s">
        <v>272</v>
      </c>
      <c r="D134" s="363"/>
      <c r="E134" s="101"/>
      <c r="F134" s="101" t="str">
        <f>IF(E134="","",VLOOKUP(E134,'2 Pdc unico (segm A)'!F$3:H$723,3,FALSE))</f>
        <v/>
      </c>
      <c r="G134" s="287"/>
      <c r="H134" s="388"/>
      <c r="I134" s="70"/>
    </row>
    <row r="135" spans="1:9" ht="29" x14ac:dyDescent="0.35">
      <c r="A135" s="370" t="s">
        <v>22</v>
      </c>
      <c r="B135" s="371" t="s">
        <v>273</v>
      </c>
      <c r="C135" s="371" t="s">
        <v>274</v>
      </c>
      <c r="D135" s="363"/>
      <c r="E135" s="346" t="s">
        <v>250</v>
      </c>
      <c r="F135" s="346" t="str">
        <f>IF(E135="","",VLOOKUP(E135,'2 Pdc unico (segm A)'!F$3:H$723,3,FALSE))</f>
        <v>Trasferimenti attivi per compartecipazione, devoluzione e perequazione di tributi</v>
      </c>
      <c r="G135" s="287"/>
      <c r="H135" s="389"/>
      <c r="I135" s="65"/>
    </row>
    <row r="136" spans="1:9" ht="29" x14ac:dyDescent="0.35">
      <c r="A136" s="370" t="s">
        <v>22</v>
      </c>
      <c r="B136" s="371" t="s">
        <v>275</v>
      </c>
      <c r="C136" s="371" t="s">
        <v>276</v>
      </c>
      <c r="D136" s="363"/>
      <c r="E136" s="346" t="s">
        <v>250</v>
      </c>
      <c r="F136" s="346" t="str">
        <f>IF(E136="","",VLOOKUP(E136,'2 Pdc unico (segm A)'!F$3:H$723,3,FALSE))</f>
        <v>Trasferimenti attivi per compartecipazione, devoluzione e perequazione di tributi</v>
      </c>
      <c r="G136" s="287"/>
      <c r="H136" s="389"/>
      <c r="I136" s="70"/>
    </row>
    <row r="137" spans="1:9" ht="18.5" x14ac:dyDescent="0.35">
      <c r="A137" s="368" t="s">
        <v>19</v>
      </c>
      <c r="B137" s="369" t="s">
        <v>277</v>
      </c>
      <c r="C137" s="369" t="s">
        <v>278</v>
      </c>
      <c r="D137" s="363"/>
      <c r="E137" s="101"/>
      <c r="F137" s="101" t="str">
        <f>IF(E137="","",VLOOKUP(E137,'2 Pdc unico (segm A)'!F$3:H$723,3,FALSE))</f>
        <v/>
      </c>
      <c r="G137" s="287"/>
      <c r="H137" s="388"/>
      <c r="I137" s="70"/>
    </row>
    <row r="138" spans="1:9" ht="29" x14ac:dyDescent="0.35">
      <c r="A138" s="370" t="s">
        <v>22</v>
      </c>
      <c r="B138" s="371" t="s">
        <v>279</v>
      </c>
      <c r="C138" s="371" t="s">
        <v>280</v>
      </c>
      <c r="D138" s="363"/>
      <c r="E138" s="346" t="s">
        <v>250</v>
      </c>
      <c r="F138" s="346" t="str">
        <f>IF(E138="","",VLOOKUP(E138,'2 Pdc unico (segm A)'!F$3:H$723,3,FALSE))</f>
        <v>Trasferimenti attivi per compartecipazione, devoluzione e perequazione di tributi</v>
      </c>
      <c r="G138" s="287"/>
      <c r="H138" s="389"/>
      <c r="I138" s="70"/>
    </row>
    <row r="139" spans="1:9" ht="29" x14ac:dyDescent="0.35">
      <c r="A139" s="370" t="s">
        <v>22</v>
      </c>
      <c r="B139" s="371" t="s">
        <v>281</v>
      </c>
      <c r="C139" s="371" t="s">
        <v>282</v>
      </c>
      <c r="D139" s="363"/>
      <c r="E139" s="346" t="s">
        <v>250</v>
      </c>
      <c r="F139" s="346" t="str">
        <f>IF(E139="","",VLOOKUP(E139,'2 Pdc unico (segm A)'!F$3:H$723,3,FALSE))</f>
        <v>Trasferimenti attivi per compartecipazione, devoluzione e perequazione di tributi</v>
      </c>
      <c r="G139" s="287"/>
      <c r="H139" s="389"/>
      <c r="I139" s="70"/>
    </row>
    <row r="140" spans="1:9" ht="18.5" x14ac:dyDescent="0.35">
      <c r="A140" s="368" t="s">
        <v>19</v>
      </c>
      <c r="B140" s="369" t="s">
        <v>283</v>
      </c>
      <c r="C140" s="369" t="s">
        <v>284</v>
      </c>
      <c r="D140" s="363"/>
      <c r="E140" s="101"/>
      <c r="F140" s="101" t="str">
        <f>IF(E140="","",VLOOKUP(E140,'2 Pdc unico (segm A)'!F$3:H$723,3,FALSE))</f>
        <v/>
      </c>
      <c r="G140" s="287"/>
      <c r="H140" s="388"/>
      <c r="I140" s="70"/>
    </row>
    <row r="141" spans="1:9" ht="29" x14ac:dyDescent="0.35">
      <c r="A141" s="370" t="s">
        <v>22</v>
      </c>
      <c r="B141" s="371" t="s">
        <v>285</v>
      </c>
      <c r="C141" s="371" t="s">
        <v>286</v>
      </c>
      <c r="D141" s="363"/>
      <c r="E141" s="346" t="s">
        <v>250</v>
      </c>
      <c r="F141" s="346" t="str">
        <f>IF(E141="","",VLOOKUP(E141,'2 Pdc unico (segm A)'!F$3:H$723,3,FALSE))</f>
        <v>Trasferimenti attivi per compartecipazione, devoluzione e perequazione di tributi</v>
      </c>
      <c r="G141" s="287"/>
      <c r="H141" s="389"/>
      <c r="I141" s="65"/>
    </row>
    <row r="142" spans="1:9" ht="29" x14ac:dyDescent="0.35">
      <c r="A142" s="370" t="s">
        <v>22</v>
      </c>
      <c r="B142" s="371" t="s">
        <v>287</v>
      </c>
      <c r="C142" s="371" t="s">
        <v>288</v>
      </c>
      <c r="D142" s="363"/>
      <c r="E142" s="346" t="s">
        <v>250</v>
      </c>
      <c r="F142" s="346" t="str">
        <f>IF(E142="","",VLOOKUP(E142,'2 Pdc unico (segm A)'!F$3:H$723,3,FALSE))</f>
        <v>Trasferimenti attivi per compartecipazione, devoluzione e perequazione di tributi</v>
      </c>
      <c r="G142" s="287"/>
      <c r="H142" s="389"/>
      <c r="I142" s="70"/>
    </row>
    <row r="143" spans="1:9" ht="18.5" x14ac:dyDescent="0.35">
      <c r="A143" s="368" t="s">
        <v>19</v>
      </c>
      <c r="B143" s="369" t="s">
        <v>289</v>
      </c>
      <c r="C143" s="369" t="s">
        <v>290</v>
      </c>
      <c r="D143" s="363"/>
      <c r="E143" s="101"/>
      <c r="F143" s="101" t="str">
        <f>IF(E143="","",VLOOKUP(E143,'2 Pdc unico (segm A)'!F$3:H$723,3,FALSE))</f>
        <v/>
      </c>
      <c r="G143" s="287"/>
      <c r="H143" s="388"/>
      <c r="I143" s="70"/>
    </row>
    <row r="144" spans="1:9" ht="29" x14ac:dyDescent="0.35">
      <c r="A144" s="370" t="s">
        <v>22</v>
      </c>
      <c r="B144" s="371" t="s">
        <v>291</v>
      </c>
      <c r="C144" s="371" t="s">
        <v>292</v>
      </c>
      <c r="D144" s="363"/>
      <c r="E144" s="346" t="s">
        <v>250</v>
      </c>
      <c r="F144" s="346" t="str">
        <f>IF(E144="","",VLOOKUP(E144,'2 Pdc unico (segm A)'!F$3:H$723,3,FALSE))</f>
        <v>Trasferimenti attivi per compartecipazione, devoluzione e perequazione di tributi</v>
      </c>
      <c r="G144" s="287"/>
      <c r="H144" s="389"/>
      <c r="I144" s="70"/>
    </row>
    <row r="145" spans="1:9" ht="29" x14ac:dyDescent="0.35">
      <c r="A145" s="370" t="s">
        <v>22</v>
      </c>
      <c r="B145" s="371" t="s">
        <v>293</v>
      </c>
      <c r="C145" s="371" t="s">
        <v>294</v>
      </c>
      <c r="D145" s="363"/>
      <c r="E145" s="346" t="s">
        <v>250</v>
      </c>
      <c r="F145" s="346" t="str">
        <f>IF(E145="","",VLOOKUP(E145,'2 Pdc unico (segm A)'!F$3:H$723,3,FALSE))</f>
        <v>Trasferimenti attivi per compartecipazione, devoluzione e perequazione di tributi</v>
      </c>
      <c r="G145" s="287"/>
      <c r="H145" s="389"/>
      <c r="I145" s="70"/>
    </row>
    <row r="146" spans="1:9" ht="18.5" x14ac:dyDescent="0.35">
      <c r="A146" s="368" t="s">
        <v>19</v>
      </c>
      <c r="B146" s="369" t="s">
        <v>295</v>
      </c>
      <c r="C146" s="369" t="s">
        <v>296</v>
      </c>
      <c r="D146" s="363"/>
      <c r="E146" s="101"/>
      <c r="F146" s="101" t="str">
        <f>IF(E146="","",VLOOKUP(E146,'2 Pdc unico (segm A)'!F$3:H$723,3,FALSE))</f>
        <v/>
      </c>
      <c r="G146" s="287"/>
      <c r="H146" s="388"/>
      <c r="I146" s="70"/>
    </row>
    <row r="147" spans="1:9" ht="29" x14ac:dyDescent="0.35">
      <c r="A147" s="370" t="s">
        <v>22</v>
      </c>
      <c r="B147" s="371" t="s">
        <v>297</v>
      </c>
      <c r="C147" s="371" t="s">
        <v>298</v>
      </c>
      <c r="D147" s="363"/>
      <c r="E147" s="346" t="s">
        <v>250</v>
      </c>
      <c r="F147" s="346" t="str">
        <f>IF(E147="","",VLOOKUP(E147,'2 Pdc unico (segm A)'!F$3:H$723,3,FALSE))</f>
        <v>Trasferimenti attivi per compartecipazione, devoluzione e perequazione di tributi</v>
      </c>
      <c r="G147" s="287"/>
      <c r="H147" s="389"/>
      <c r="I147" s="70"/>
    </row>
    <row r="148" spans="1:9" ht="29" x14ac:dyDescent="0.35">
      <c r="A148" s="370" t="s">
        <v>22</v>
      </c>
      <c r="B148" s="371" t="s">
        <v>299</v>
      </c>
      <c r="C148" s="371" t="s">
        <v>300</v>
      </c>
      <c r="D148" s="363"/>
      <c r="E148" s="346" t="s">
        <v>250</v>
      </c>
      <c r="F148" s="346" t="str">
        <f>IF(E148="","",VLOOKUP(E148,'2 Pdc unico (segm A)'!F$3:H$723,3,FALSE))</f>
        <v>Trasferimenti attivi per compartecipazione, devoluzione e perequazione di tributi</v>
      </c>
      <c r="G148" s="287"/>
      <c r="H148" s="389"/>
      <c r="I148" s="65"/>
    </row>
    <row r="149" spans="1:9" ht="18.5" x14ac:dyDescent="0.35">
      <c r="A149" s="368" t="s">
        <v>19</v>
      </c>
      <c r="B149" s="369" t="s">
        <v>301</v>
      </c>
      <c r="C149" s="369" t="s">
        <v>302</v>
      </c>
      <c r="D149" s="363"/>
      <c r="E149" s="101"/>
      <c r="F149" s="101" t="str">
        <f>IF(E149="","",VLOOKUP(E149,'2 Pdc unico (segm A)'!F$3:H$723,3,FALSE))</f>
        <v/>
      </c>
      <c r="G149" s="287"/>
      <c r="H149" s="388"/>
      <c r="I149" s="70"/>
    </row>
    <row r="150" spans="1:9" ht="29" x14ac:dyDescent="0.35">
      <c r="A150" s="370" t="s">
        <v>22</v>
      </c>
      <c r="B150" s="371" t="s">
        <v>303</v>
      </c>
      <c r="C150" s="371" t="s">
        <v>304</v>
      </c>
      <c r="D150" s="363"/>
      <c r="E150" s="346" t="s">
        <v>250</v>
      </c>
      <c r="F150" s="346" t="str">
        <f>IF(E150="","",VLOOKUP(E150,'2 Pdc unico (segm A)'!F$3:H$723,3,FALSE))</f>
        <v>Trasferimenti attivi per compartecipazione, devoluzione e perequazione di tributi</v>
      </c>
      <c r="G150" s="287"/>
      <c r="H150" s="389"/>
      <c r="I150" s="70"/>
    </row>
    <row r="151" spans="1:9" ht="29" x14ac:dyDescent="0.35">
      <c r="A151" s="370" t="s">
        <v>22</v>
      </c>
      <c r="B151" s="371" t="s">
        <v>305</v>
      </c>
      <c r="C151" s="371" t="s">
        <v>306</v>
      </c>
      <c r="D151" s="363"/>
      <c r="E151" s="346" t="s">
        <v>250</v>
      </c>
      <c r="F151" s="346" t="str">
        <f>IF(E151="","",VLOOKUP(E151,'2 Pdc unico (segm A)'!F$3:H$723,3,FALSE))</f>
        <v>Trasferimenti attivi per compartecipazione, devoluzione e perequazione di tributi</v>
      </c>
      <c r="G151" s="287"/>
      <c r="H151" s="389"/>
      <c r="I151" s="70"/>
    </row>
    <row r="152" spans="1:9" ht="18.5" x14ac:dyDescent="0.35">
      <c r="A152" s="368" t="s">
        <v>19</v>
      </c>
      <c r="B152" s="369" t="s">
        <v>307</v>
      </c>
      <c r="C152" s="369" t="s">
        <v>308</v>
      </c>
      <c r="D152" s="363"/>
      <c r="E152" s="101"/>
      <c r="F152" s="101" t="str">
        <f>IF(E152="","",VLOOKUP(E152,'2 Pdc unico (segm A)'!F$3:H$723,3,FALSE))</f>
        <v/>
      </c>
      <c r="G152" s="287"/>
      <c r="H152" s="388"/>
      <c r="I152" s="70"/>
    </row>
    <row r="153" spans="1:9" ht="29" x14ac:dyDescent="0.35">
      <c r="A153" s="370" t="s">
        <v>22</v>
      </c>
      <c r="B153" s="371" t="s">
        <v>309</v>
      </c>
      <c r="C153" s="371" t="s">
        <v>310</v>
      </c>
      <c r="D153" s="363"/>
      <c r="E153" s="346" t="s">
        <v>250</v>
      </c>
      <c r="F153" s="346" t="str">
        <f>IF(E153="","",VLOOKUP(E153,'2 Pdc unico (segm A)'!F$3:H$723,3,FALSE))</f>
        <v>Trasferimenti attivi per compartecipazione, devoluzione e perequazione di tributi</v>
      </c>
      <c r="G153" s="287"/>
      <c r="H153" s="389"/>
      <c r="I153" s="70"/>
    </row>
    <row r="154" spans="1:9" ht="29" x14ac:dyDescent="0.35">
      <c r="A154" s="370" t="s">
        <v>22</v>
      </c>
      <c r="B154" s="371" t="s">
        <v>311</v>
      </c>
      <c r="C154" s="371" t="s">
        <v>312</v>
      </c>
      <c r="D154" s="363"/>
      <c r="E154" s="346" t="s">
        <v>250</v>
      </c>
      <c r="F154" s="346" t="str">
        <f>IF(E154="","",VLOOKUP(E154,'2 Pdc unico (segm A)'!F$3:H$723,3,FALSE))</f>
        <v>Trasferimenti attivi per compartecipazione, devoluzione e perequazione di tributi</v>
      </c>
      <c r="G154" s="287"/>
      <c r="H154" s="389"/>
      <c r="I154" s="70"/>
    </row>
    <row r="155" spans="1:9" ht="18.5" x14ac:dyDescent="0.35">
      <c r="A155" s="368" t="s">
        <v>19</v>
      </c>
      <c r="B155" s="369" t="s">
        <v>313</v>
      </c>
      <c r="C155" s="369" t="s">
        <v>314</v>
      </c>
      <c r="D155" s="363"/>
      <c r="E155" s="101"/>
      <c r="F155" s="101" t="str">
        <f>IF(E155="","",VLOOKUP(E155,'2 Pdc unico (segm A)'!F$3:H$723,3,FALSE))</f>
        <v/>
      </c>
      <c r="G155" s="287"/>
      <c r="H155" s="388"/>
      <c r="I155" s="70"/>
    </row>
    <row r="156" spans="1:9" ht="29" x14ac:dyDescent="0.35">
      <c r="A156" s="370" t="s">
        <v>22</v>
      </c>
      <c r="B156" s="371" t="s">
        <v>315</v>
      </c>
      <c r="C156" s="371" t="s">
        <v>316</v>
      </c>
      <c r="D156" s="363"/>
      <c r="E156" s="346" t="s">
        <v>250</v>
      </c>
      <c r="F156" s="346" t="str">
        <f>IF(E156="","",VLOOKUP(E156,'2 Pdc unico (segm A)'!F$3:H$723,3,FALSE))</f>
        <v>Trasferimenti attivi per compartecipazione, devoluzione e perequazione di tributi</v>
      </c>
      <c r="G156" s="287"/>
      <c r="H156" s="389"/>
      <c r="I156" s="70"/>
    </row>
    <row r="157" spans="1:9" ht="29" x14ac:dyDescent="0.35">
      <c r="A157" s="370" t="s">
        <v>22</v>
      </c>
      <c r="B157" s="371" t="s">
        <v>317</v>
      </c>
      <c r="C157" s="371" t="s">
        <v>318</v>
      </c>
      <c r="D157" s="363"/>
      <c r="E157" s="346" t="s">
        <v>250</v>
      </c>
      <c r="F157" s="346" t="str">
        <f>IF(E157="","",VLOOKUP(E157,'2 Pdc unico (segm A)'!F$3:H$723,3,FALSE))</f>
        <v>Trasferimenti attivi per compartecipazione, devoluzione e perequazione di tributi</v>
      </c>
      <c r="G157" s="287"/>
      <c r="H157" s="389"/>
      <c r="I157" s="70"/>
    </row>
    <row r="158" spans="1:9" ht="18.5" x14ac:dyDescent="0.35">
      <c r="A158" s="368" t="s">
        <v>19</v>
      </c>
      <c r="B158" s="369" t="s">
        <v>319</v>
      </c>
      <c r="C158" s="369" t="s">
        <v>320</v>
      </c>
      <c r="D158" s="363"/>
      <c r="E158" s="101"/>
      <c r="F158" s="101" t="str">
        <f>IF(E158="","",VLOOKUP(E158,'2 Pdc unico (segm A)'!F$3:H$723,3,FALSE))</f>
        <v/>
      </c>
      <c r="G158" s="287"/>
      <c r="H158" s="388"/>
      <c r="I158" s="70"/>
    </row>
    <row r="159" spans="1:9" ht="29" x14ac:dyDescent="0.35">
      <c r="A159" s="370" t="s">
        <v>22</v>
      </c>
      <c r="B159" s="371" t="s">
        <v>321</v>
      </c>
      <c r="C159" s="371" t="s">
        <v>322</v>
      </c>
      <c r="D159" s="363"/>
      <c r="E159" s="346" t="s">
        <v>250</v>
      </c>
      <c r="F159" s="346" t="str">
        <f>IF(E159="","",VLOOKUP(E159,'2 Pdc unico (segm A)'!F$3:H$723,3,FALSE))</f>
        <v>Trasferimenti attivi per compartecipazione, devoluzione e perequazione di tributi</v>
      </c>
      <c r="G159" s="287"/>
      <c r="H159" s="389"/>
      <c r="I159" s="70"/>
    </row>
    <row r="160" spans="1:9" ht="29" x14ac:dyDescent="0.35">
      <c r="A160" s="370" t="s">
        <v>22</v>
      </c>
      <c r="B160" s="371" t="s">
        <v>323</v>
      </c>
      <c r="C160" s="371" t="s">
        <v>324</v>
      </c>
      <c r="D160" s="363"/>
      <c r="E160" s="346" t="s">
        <v>250</v>
      </c>
      <c r="F160" s="346" t="str">
        <f>IF(E160="","",VLOOKUP(E160,'2 Pdc unico (segm A)'!F$3:H$723,3,FALSE))</f>
        <v>Trasferimenti attivi per compartecipazione, devoluzione e perequazione di tributi</v>
      </c>
      <c r="G160" s="287"/>
      <c r="H160" s="389"/>
      <c r="I160" s="70"/>
    </row>
    <row r="161" spans="1:9" ht="18.5" x14ac:dyDescent="0.35">
      <c r="A161" s="368" t="s">
        <v>19</v>
      </c>
      <c r="B161" s="369" t="s">
        <v>325</v>
      </c>
      <c r="C161" s="369" t="s">
        <v>326</v>
      </c>
      <c r="D161" s="363"/>
      <c r="E161" s="101"/>
      <c r="F161" s="101" t="str">
        <f>IF(E161="","",VLOOKUP(E161,'2 Pdc unico (segm A)'!F$3:H$723,3,FALSE))</f>
        <v/>
      </c>
      <c r="G161" s="287"/>
      <c r="H161" s="388"/>
      <c r="I161" s="70"/>
    </row>
    <row r="162" spans="1:9" ht="29" x14ac:dyDescent="0.35">
      <c r="A162" s="370" t="s">
        <v>22</v>
      </c>
      <c r="B162" s="371" t="s">
        <v>327</v>
      </c>
      <c r="C162" s="371" t="s">
        <v>328</v>
      </c>
      <c r="D162" s="363"/>
      <c r="E162" s="346" t="s">
        <v>250</v>
      </c>
      <c r="F162" s="346" t="str">
        <f>IF(E162="","",VLOOKUP(E162,'2 Pdc unico (segm A)'!F$3:H$723,3,FALSE))</f>
        <v>Trasferimenti attivi per compartecipazione, devoluzione e perequazione di tributi</v>
      </c>
      <c r="G162" s="287"/>
      <c r="H162" s="389"/>
      <c r="I162" s="70"/>
    </row>
    <row r="163" spans="1:9" ht="29" x14ac:dyDescent="0.35">
      <c r="A163" s="370" t="s">
        <v>22</v>
      </c>
      <c r="B163" s="371" t="s">
        <v>329</v>
      </c>
      <c r="C163" s="371" t="s">
        <v>330</v>
      </c>
      <c r="D163" s="363"/>
      <c r="E163" s="346" t="s">
        <v>250</v>
      </c>
      <c r="F163" s="346" t="str">
        <f>IF(E163="","",VLOOKUP(E163,'2 Pdc unico (segm A)'!F$3:H$723,3,FALSE))</f>
        <v>Trasferimenti attivi per compartecipazione, devoluzione e perequazione di tributi</v>
      </c>
      <c r="G163" s="287"/>
      <c r="H163" s="389"/>
      <c r="I163" s="70"/>
    </row>
    <row r="164" spans="1:9" ht="18.5" x14ac:dyDescent="0.35">
      <c r="A164" s="368" t="s">
        <v>19</v>
      </c>
      <c r="B164" s="369" t="s">
        <v>331</v>
      </c>
      <c r="C164" s="369" t="s">
        <v>332</v>
      </c>
      <c r="D164" s="363"/>
      <c r="E164" s="101"/>
      <c r="F164" s="101" t="str">
        <f>IF(E164="","",VLOOKUP(E164,'2 Pdc unico (segm A)'!F$3:H$723,3,FALSE))</f>
        <v/>
      </c>
      <c r="G164" s="287"/>
      <c r="H164" s="388"/>
      <c r="I164" s="65"/>
    </row>
    <row r="165" spans="1:9" ht="29" x14ac:dyDescent="0.35">
      <c r="A165" s="370" t="s">
        <v>22</v>
      </c>
      <c r="B165" s="371" t="s">
        <v>333</v>
      </c>
      <c r="C165" s="371" t="s">
        <v>334</v>
      </c>
      <c r="D165" s="363"/>
      <c r="E165" s="346" t="s">
        <v>250</v>
      </c>
      <c r="F165" s="346" t="str">
        <f>IF(E165="","",VLOOKUP(E165,'2 Pdc unico (segm A)'!F$3:H$723,3,FALSE))</f>
        <v>Trasferimenti attivi per compartecipazione, devoluzione e perequazione di tributi</v>
      </c>
      <c r="G165" s="287"/>
      <c r="H165" s="389"/>
      <c r="I165" s="70"/>
    </row>
    <row r="166" spans="1:9" ht="29" x14ac:dyDescent="0.35">
      <c r="A166" s="370" t="s">
        <v>22</v>
      </c>
      <c r="B166" s="371" t="s">
        <v>335</v>
      </c>
      <c r="C166" s="371" t="s">
        <v>336</v>
      </c>
      <c r="D166" s="363"/>
      <c r="E166" s="346" t="s">
        <v>250</v>
      </c>
      <c r="F166" s="346" t="str">
        <f>IF(E166="","",VLOOKUP(E166,'2 Pdc unico (segm A)'!F$3:H$723,3,FALSE))</f>
        <v>Trasferimenti attivi per compartecipazione, devoluzione e perequazione di tributi</v>
      </c>
      <c r="G166" s="287"/>
      <c r="H166" s="389"/>
      <c r="I166" s="70"/>
    </row>
    <row r="167" spans="1:9" ht="18.5" x14ac:dyDescent="0.35">
      <c r="A167" s="368" t="s">
        <v>19</v>
      </c>
      <c r="B167" s="369" t="s">
        <v>227</v>
      </c>
      <c r="C167" s="369" t="s">
        <v>337</v>
      </c>
      <c r="D167" s="363"/>
      <c r="E167" s="101"/>
      <c r="F167" s="101" t="str">
        <f>IF(E167="","",VLOOKUP(E167,'2 Pdc unico (segm A)'!F$3:H$723,3,FALSE))</f>
        <v/>
      </c>
      <c r="G167" s="287"/>
      <c r="H167" s="388"/>
      <c r="I167" s="70"/>
    </row>
    <row r="168" spans="1:9" ht="29" x14ac:dyDescent="0.35">
      <c r="A168" s="370" t="s">
        <v>22</v>
      </c>
      <c r="B168" s="371" t="s">
        <v>229</v>
      </c>
      <c r="C168" s="371" t="s">
        <v>338</v>
      </c>
      <c r="D168" s="363"/>
      <c r="E168" s="346" t="s">
        <v>250</v>
      </c>
      <c r="F168" s="346" t="str">
        <f>IF(E168="","",VLOOKUP(E168,'2 Pdc unico (segm A)'!F$3:H$723,3,FALSE))</f>
        <v>Trasferimenti attivi per compartecipazione, devoluzione e perequazione di tributi</v>
      </c>
      <c r="G168" s="287"/>
      <c r="H168" s="389"/>
      <c r="I168" s="70"/>
    </row>
    <row r="169" spans="1:9" ht="29" x14ac:dyDescent="0.35">
      <c r="A169" s="370" t="s">
        <v>22</v>
      </c>
      <c r="B169" s="371" t="s">
        <v>231</v>
      </c>
      <c r="C169" s="371" t="s">
        <v>339</v>
      </c>
      <c r="D169" s="363"/>
      <c r="E169" s="346" t="s">
        <v>250</v>
      </c>
      <c r="F169" s="346" t="str">
        <f>IF(E169="","",VLOOKUP(E169,'2 Pdc unico (segm A)'!F$3:H$723,3,FALSE))</f>
        <v>Trasferimenti attivi per compartecipazione, devoluzione e perequazione di tributi</v>
      </c>
      <c r="G169" s="287"/>
      <c r="H169" s="389"/>
      <c r="I169" s="70"/>
    </row>
    <row r="170" spans="1:9" ht="18.5" x14ac:dyDescent="0.35">
      <c r="A170" s="368" t="s">
        <v>19</v>
      </c>
      <c r="B170" s="369" t="s">
        <v>340</v>
      </c>
      <c r="C170" s="369" t="s">
        <v>341</v>
      </c>
      <c r="D170" s="363"/>
      <c r="E170" s="101"/>
      <c r="F170" s="101" t="str">
        <f>IF(E170="","",VLOOKUP(E170,'2 Pdc unico (segm A)'!F$3:H$723,3,FALSE))</f>
        <v/>
      </c>
      <c r="G170" s="287"/>
      <c r="H170" s="388"/>
      <c r="I170" s="70"/>
    </row>
    <row r="171" spans="1:9" ht="29" x14ac:dyDescent="0.35">
      <c r="A171" s="370" t="s">
        <v>22</v>
      </c>
      <c r="B171" s="371" t="s">
        <v>342</v>
      </c>
      <c r="C171" s="371" t="s">
        <v>343</v>
      </c>
      <c r="D171" s="363"/>
      <c r="E171" s="346" t="s">
        <v>250</v>
      </c>
      <c r="F171" s="346" t="str">
        <f>IF(E171="","",VLOOKUP(E171,'2 Pdc unico (segm A)'!F$3:H$723,3,FALSE))</f>
        <v>Trasferimenti attivi per compartecipazione, devoluzione e perequazione di tributi</v>
      </c>
      <c r="G171" s="287"/>
      <c r="H171" s="389"/>
      <c r="I171" s="70"/>
    </row>
    <row r="172" spans="1:9" ht="29" x14ac:dyDescent="0.35">
      <c r="A172" s="370" t="s">
        <v>22</v>
      </c>
      <c r="B172" s="371" t="s">
        <v>344</v>
      </c>
      <c r="C172" s="371" t="s">
        <v>345</v>
      </c>
      <c r="D172" s="363"/>
      <c r="E172" s="346" t="s">
        <v>250</v>
      </c>
      <c r="F172" s="346" t="str">
        <f>IF(E172="","",VLOOKUP(E172,'2 Pdc unico (segm A)'!F$3:H$723,3,FALSE))</f>
        <v>Trasferimenti attivi per compartecipazione, devoluzione e perequazione di tributi</v>
      </c>
      <c r="G172" s="287"/>
      <c r="H172" s="389"/>
      <c r="I172" s="70"/>
    </row>
    <row r="173" spans="1:9" ht="18.5" x14ac:dyDescent="0.35">
      <c r="A173" s="368" t="s">
        <v>19</v>
      </c>
      <c r="B173" s="369" t="s">
        <v>346</v>
      </c>
      <c r="C173" s="369" t="s">
        <v>347</v>
      </c>
      <c r="D173" s="363"/>
      <c r="E173" s="101"/>
      <c r="F173" s="101" t="str">
        <f>IF(E173="","",VLOOKUP(E173,'2 Pdc unico (segm A)'!F$3:H$723,3,FALSE))</f>
        <v/>
      </c>
      <c r="G173" s="287"/>
      <c r="H173" s="388"/>
      <c r="I173" s="70"/>
    </row>
    <row r="174" spans="1:9" ht="29" x14ac:dyDescent="0.35">
      <c r="A174" s="370" t="s">
        <v>22</v>
      </c>
      <c r="B174" s="371" t="s">
        <v>348</v>
      </c>
      <c r="C174" s="371" t="s">
        <v>349</v>
      </c>
      <c r="D174" s="363"/>
      <c r="E174" s="346" t="s">
        <v>250</v>
      </c>
      <c r="F174" s="346" t="str">
        <f>IF(E174="","",VLOOKUP(E174,'2 Pdc unico (segm A)'!F$3:H$723,3,FALSE))</f>
        <v>Trasferimenti attivi per compartecipazione, devoluzione e perequazione di tributi</v>
      </c>
      <c r="G174" s="287"/>
      <c r="H174" s="389"/>
      <c r="I174" s="70"/>
    </row>
    <row r="175" spans="1:9" ht="29" x14ac:dyDescent="0.35">
      <c r="A175" s="370" t="s">
        <v>22</v>
      </c>
      <c r="B175" s="371" t="s">
        <v>350</v>
      </c>
      <c r="C175" s="371" t="s">
        <v>351</v>
      </c>
      <c r="D175" s="363"/>
      <c r="E175" s="346" t="s">
        <v>250</v>
      </c>
      <c r="F175" s="346" t="str">
        <f>IF(E175="","",VLOOKUP(E175,'2 Pdc unico (segm A)'!F$3:H$723,3,FALSE))</f>
        <v>Trasferimenti attivi per compartecipazione, devoluzione e perequazione di tributi</v>
      </c>
      <c r="G175" s="287"/>
      <c r="H175" s="389"/>
      <c r="I175" s="65"/>
    </row>
    <row r="176" spans="1:9" ht="18.5" x14ac:dyDescent="0.35">
      <c r="A176" s="368" t="s">
        <v>19</v>
      </c>
      <c r="B176" s="369" t="s">
        <v>209</v>
      </c>
      <c r="C176" s="369" t="s">
        <v>352</v>
      </c>
      <c r="D176" s="363"/>
      <c r="E176" s="101"/>
      <c r="F176" s="101" t="str">
        <f>IF(E176="","",VLOOKUP(E176,'2 Pdc unico (segm A)'!F$3:H$723,3,FALSE))</f>
        <v/>
      </c>
      <c r="G176" s="287"/>
      <c r="H176" s="388"/>
      <c r="I176" s="70"/>
    </row>
    <row r="177" spans="1:9" ht="29" x14ac:dyDescent="0.35">
      <c r="A177" s="370" t="s">
        <v>22</v>
      </c>
      <c r="B177" s="371" t="s">
        <v>211</v>
      </c>
      <c r="C177" s="371" t="s">
        <v>353</v>
      </c>
      <c r="D177" s="363"/>
      <c r="E177" s="346" t="s">
        <v>250</v>
      </c>
      <c r="F177" s="346" t="str">
        <f>IF(E177="","",VLOOKUP(E177,'2 Pdc unico (segm A)'!F$3:H$723,3,FALSE))</f>
        <v>Trasferimenti attivi per compartecipazione, devoluzione e perequazione di tributi</v>
      </c>
      <c r="G177" s="287"/>
      <c r="H177" s="389"/>
      <c r="I177" s="70"/>
    </row>
    <row r="178" spans="1:9" ht="29" x14ac:dyDescent="0.35">
      <c r="A178" s="370" t="s">
        <v>22</v>
      </c>
      <c r="B178" s="371" t="s">
        <v>213</v>
      </c>
      <c r="C178" s="371" t="s">
        <v>354</v>
      </c>
      <c r="D178" s="363"/>
      <c r="E178" s="346" t="s">
        <v>250</v>
      </c>
      <c r="F178" s="346" t="str">
        <f>IF(E178="","",VLOOKUP(E178,'2 Pdc unico (segm A)'!F$3:H$723,3,FALSE))</f>
        <v>Trasferimenti attivi per compartecipazione, devoluzione e perequazione di tributi</v>
      </c>
      <c r="G178" s="287"/>
      <c r="H178" s="389"/>
      <c r="I178" s="70"/>
    </row>
    <row r="179" spans="1:9" ht="18.5" x14ac:dyDescent="0.35">
      <c r="A179" s="368" t="s">
        <v>19</v>
      </c>
      <c r="B179" s="369" t="s">
        <v>355</v>
      </c>
      <c r="C179" s="369" t="s">
        <v>356</v>
      </c>
      <c r="D179" s="363"/>
      <c r="E179" s="101"/>
      <c r="F179" s="101" t="str">
        <f>IF(E179="","",VLOOKUP(E179,'2 Pdc unico (segm A)'!F$3:H$723,3,FALSE))</f>
        <v/>
      </c>
      <c r="G179" s="287"/>
      <c r="H179" s="388"/>
      <c r="I179" s="70"/>
    </row>
    <row r="180" spans="1:9" ht="29" x14ac:dyDescent="0.35">
      <c r="A180" s="370" t="s">
        <v>22</v>
      </c>
      <c r="B180" s="371" t="s">
        <v>357</v>
      </c>
      <c r="C180" s="371" t="s">
        <v>358</v>
      </c>
      <c r="D180" s="363"/>
      <c r="E180" s="346" t="s">
        <v>250</v>
      </c>
      <c r="F180" s="346" t="str">
        <f>IF(E180="","",VLOOKUP(E180,'2 Pdc unico (segm A)'!F$3:H$723,3,FALSE))</f>
        <v>Trasferimenti attivi per compartecipazione, devoluzione e perequazione di tributi</v>
      </c>
      <c r="G180" s="287"/>
      <c r="H180" s="389"/>
      <c r="I180" s="70"/>
    </row>
    <row r="181" spans="1:9" ht="29" x14ac:dyDescent="0.35">
      <c r="A181" s="370" t="s">
        <v>22</v>
      </c>
      <c r="B181" s="371" t="s">
        <v>359</v>
      </c>
      <c r="C181" s="371" t="s">
        <v>360</v>
      </c>
      <c r="D181" s="363"/>
      <c r="E181" s="346" t="s">
        <v>250</v>
      </c>
      <c r="F181" s="346" t="str">
        <f>IF(E181="","",VLOOKUP(E181,'2 Pdc unico (segm A)'!F$3:H$723,3,FALSE))</f>
        <v>Trasferimenti attivi per compartecipazione, devoluzione e perequazione di tributi</v>
      </c>
      <c r="G181" s="287"/>
      <c r="H181" s="389"/>
      <c r="I181" s="70"/>
    </row>
    <row r="182" spans="1:9" ht="18.5" x14ac:dyDescent="0.35">
      <c r="A182" s="368" t="s">
        <v>19</v>
      </c>
      <c r="B182" s="369" t="s">
        <v>361</v>
      </c>
      <c r="C182" s="369" t="s">
        <v>362</v>
      </c>
      <c r="D182" s="363"/>
      <c r="E182" s="101"/>
      <c r="F182" s="101" t="str">
        <f>IF(E182="","",VLOOKUP(E182,'2 Pdc unico (segm A)'!F$3:H$723,3,FALSE))</f>
        <v/>
      </c>
      <c r="G182" s="287"/>
      <c r="H182" s="388"/>
      <c r="I182" s="70"/>
    </row>
    <row r="183" spans="1:9" ht="29" x14ac:dyDescent="0.35">
      <c r="A183" s="370" t="s">
        <v>22</v>
      </c>
      <c r="B183" s="371" t="s">
        <v>363</v>
      </c>
      <c r="C183" s="371" t="s">
        <v>364</v>
      </c>
      <c r="D183" s="363"/>
      <c r="E183" s="346" t="s">
        <v>250</v>
      </c>
      <c r="F183" s="346" t="str">
        <f>IF(E183="","",VLOOKUP(E183,'2 Pdc unico (segm A)'!F$3:H$723,3,FALSE))</f>
        <v>Trasferimenti attivi per compartecipazione, devoluzione e perequazione di tributi</v>
      </c>
      <c r="G183" s="287"/>
      <c r="H183" s="389"/>
      <c r="I183" s="70"/>
    </row>
    <row r="184" spans="1:9" ht="29" x14ac:dyDescent="0.35">
      <c r="A184" s="370" t="s">
        <v>22</v>
      </c>
      <c r="B184" s="371" t="s">
        <v>365</v>
      </c>
      <c r="C184" s="371" t="s">
        <v>366</v>
      </c>
      <c r="D184" s="363"/>
      <c r="E184" s="346" t="s">
        <v>250</v>
      </c>
      <c r="F184" s="346" t="str">
        <f>IF(E184="","",VLOOKUP(E184,'2 Pdc unico (segm A)'!F$3:H$723,3,FALSE))</f>
        <v>Trasferimenti attivi per compartecipazione, devoluzione e perequazione di tributi</v>
      </c>
      <c r="G184" s="287"/>
      <c r="H184" s="389"/>
      <c r="I184" s="70"/>
    </row>
    <row r="185" spans="1:9" ht="18.5" x14ac:dyDescent="0.35">
      <c r="A185" s="368" t="s">
        <v>19</v>
      </c>
      <c r="B185" s="369" t="s">
        <v>367</v>
      </c>
      <c r="C185" s="369" t="s">
        <v>368</v>
      </c>
      <c r="D185" s="363"/>
      <c r="E185" s="101"/>
      <c r="F185" s="101" t="str">
        <f>IF(E185="","",VLOOKUP(E185,'2 Pdc unico (segm A)'!F$3:H$723,3,FALSE))</f>
        <v/>
      </c>
      <c r="G185" s="287"/>
      <c r="H185" s="388"/>
      <c r="I185" s="70"/>
    </row>
    <row r="186" spans="1:9" ht="29" x14ac:dyDescent="0.35">
      <c r="A186" s="370" t="s">
        <v>22</v>
      </c>
      <c r="B186" s="371" t="s">
        <v>369</v>
      </c>
      <c r="C186" s="371" t="s">
        <v>370</v>
      </c>
      <c r="D186" s="363"/>
      <c r="E186" s="346" t="s">
        <v>250</v>
      </c>
      <c r="F186" s="346" t="str">
        <f>IF(E186="","",VLOOKUP(E186,'2 Pdc unico (segm A)'!F$3:H$723,3,FALSE))</f>
        <v>Trasferimenti attivi per compartecipazione, devoluzione e perequazione di tributi</v>
      </c>
      <c r="G186" s="287"/>
      <c r="H186" s="389"/>
      <c r="I186" s="70"/>
    </row>
    <row r="187" spans="1:9" ht="29" x14ac:dyDescent="0.35">
      <c r="A187" s="370" t="s">
        <v>22</v>
      </c>
      <c r="B187" s="371" t="s">
        <v>371</v>
      </c>
      <c r="C187" s="371" t="s">
        <v>372</v>
      </c>
      <c r="D187" s="363"/>
      <c r="E187" s="346" t="s">
        <v>250</v>
      </c>
      <c r="F187" s="346" t="str">
        <f>IF(E187="","",VLOOKUP(E187,'2 Pdc unico (segm A)'!F$3:H$723,3,FALSE))</f>
        <v>Trasferimenti attivi per compartecipazione, devoluzione e perequazione di tributi</v>
      </c>
      <c r="G187" s="287"/>
      <c r="H187" s="389"/>
      <c r="I187" s="70"/>
    </row>
    <row r="188" spans="1:9" ht="18.5" x14ac:dyDescent="0.35">
      <c r="A188" s="368" t="s">
        <v>19</v>
      </c>
      <c r="B188" s="369" t="s">
        <v>373</v>
      </c>
      <c r="C188" s="369" t="s">
        <v>374</v>
      </c>
      <c r="D188" s="363"/>
      <c r="E188" s="101"/>
      <c r="F188" s="101" t="str">
        <f>IF(E188="","",VLOOKUP(E188,'2 Pdc unico (segm A)'!F$3:H$723,3,FALSE))</f>
        <v/>
      </c>
      <c r="G188" s="287"/>
      <c r="H188" s="388"/>
      <c r="I188" s="70"/>
    </row>
    <row r="189" spans="1:9" ht="29" x14ac:dyDescent="0.35">
      <c r="A189" s="370" t="s">
        <v>22</v>
      </c>
      <c r="B189" s="371" t="s">
        <v>375</v>
      </c>
      <c r="C189" s="371" t="s">
        <v>376</v>
      </c>
      <c r="D189" s="363"/>
      <c r="E189" s="346" t="s">
        <v>250</v>
      </c>
      <c r="F189" s="346" t="str">
        <f>IF(E189="","",VLOOKUP(E189,'2 Pdc unico (segm A)'!F$3:H$723,3,FALSE))</f>
        <v>Trasferimenti attivi per compartecipazione, devoluzione e perequazione di tributi</v>
      </c>
      <c r="G189" s="287"/>
      <c r="H189" s="389"/>
      <c r="I189" s="70"/>
    </row>
    <row r="190" spans="1:9" ht="29" x14ac:dyDescent="0.35">
      <c r="A190" s="370" t="s">
        <v>22</v>
      </c>
      <c r="B190" s="371" t="s">
        <v>377</v>
      </c>
      <c r="C190" s="371" t="s">
        <v>378</v>
      </c>
      <c r="D190" s="363"/>
      <c r="E190" s="346" t="s">
        <v>250</v>
      </c>
      <c r="F190" s="346" t="str">
        <f>IF(E190="","",VLOOKUP(E190,'2 Pdc unico (segm A)'!F$3:H$723,3,FALSE))</f>
        <v>Trasferimenti attivi per compartecipazione, devoluzione e perequazione di tributi</v>
      </c>
      <c r="G190" s="287"/>
      <c r="H190" s="389"/>
      <c r="I190" s="70"/>
    </row>
    <row r="191" spans="1:9" ht="18.5" x14ac:dyDescent="0.35">
      <c r="A191" s="368" t="s">
        <v>19</v>
      </c>
      <c r="B191" s="369" t="s">
        <v>379</v>
      </c>
      <c r="C191" s="369" t="s">
        <v>380</v>
      </c>
      <c r="D191" s="363"/>
      <c r="E191" s="101"/>
      <c r="F191" s="101" t="str">
        <f>IF(E191="","",VLOOKUP(E191,'2 Pdc unico (segm A)'!F$3:H$723,3,FALSE))</f>
        <v/>
      </c>
      <c r="G191" s="287"/>
      <c r="H191" s="388"/>
      <c r="I191" s="70"/>
    </row>
    <row r="192" spans="1:9" ht="29" x14ac:dyDescent="0.35">
      <c r="A192" s="370" t="s">
        <v>22</v>
      </c>
      <c r="B192" s="371" t="s">
        <v>381</v>
      </c>
      <c r="C192" s="371" t="s">
        <v>382</v>
      </c>
      <c r="D192" s="363"/>
      <c r="E192" s="346" t="s">
        <v>250</v>
      </c>
      <c r="F192" s="346" t="str">
        <f>IF(E192="","",VLOOKUP(E192,'2 Pdc unico (segm A)'!F$3:H$723,3,FALSE))</f>
        <v>Trasferimenti attivi per compartecipazione, devoluzione e perequazione di tributi</v>
      </c>
      <c r="G192" s="287"/>
      <c r="H192" s="389"/>
      <c r="I192" s="65"/>
    </row>
    <row r="193" spans="1:9" ht="29" x14ac:dyDescent="0.35">
      <c r="A193" s="370" t="s">
        <v>22</v>
      </c>
      <c r="B193" s="371" t="s">
        <v>383</v>
      </c>
      <c r="C193" s="371" t="s">
        <v>384</v>
      </c>
      <c r="D193" s="363"/>
      <c r="E193" s="346" t="s">
        <v>250</v>
      </c>
      <c r="F193" s="346" t="str">
        <f>IF(E193="","",VLOOKUP(E193,'2 Pdc unico (segm A)'!F$3:H$723,3,FALSE))</f>
        <v>Trasferimenti attivi per compartecipazione, devoluzione e perequazione di tributi</v>
      </c>
      <c r="G193" s="287"/>
      <c r="H193" s="389"/>
      <c r="I193" s="70"/>
    </row>
    <row r="194" spans="1:9" ht="18.5" x14ac:dyDescent="0.35">
      <c r="A194" s="368" t="s">
        <v>19</v>
      </c>
      <c r="B194" s="369" t="s">
        <v>385</v>
      </c>
      <c r="C194" s="369" t="s">
        <v>386</v>
      </c>
      <c r="D194" s="363"/>
      <c r="E194" s="101"/>
      <c r="F194" s="101" t="str">
        <f>IF(E194="","",VLOOKUP(E194,'2 Pdc unico (segm A)'!F$3:H$723,3,FALSE))</f>
        <v/>
      </c>
      <c r="G194" s="287"/>
      <c r="H194" s="388"/>
      <c r="I194" s="70"/>
    </row>
    <row r="195" spans="1:9" ht="29" x14ac:dyDescent="0.35">
      <c r="A195" s="370" t="s">
        <v>22</v>
      </c>
      <c r="B195" s="371" t="s">
        <v>387</v>
      </c>
      <c r="C195" s="371" t="s">
        <v>388</v>
      </c>
      <c r="D195" s="363"/>
      <c r="E195" s="346" t="s">
        <v>250</v>
      </c>
      <c r="F195" s="346" t="str">
        <f>IF(E195="","",VLOOKUP(E195,'2 Pdc unico (segm A)'!F$3:H$723,3,FALSE))</f>
        <v>Trasferimenti attivi per compartecipazione, devoluzione e perequazione di tributi</v>
      </c>
      <c r="G195" s="287"/>
      <c r="H195" s="389"/>
      <c r="I195" s="70"/>
    </row>
    <row r="196" spans="1:9" ht="29" x14ac:dyDescent="0.35">
      <c r="A196" s="370" t="s">
        <v>22</v>
      </c>
      <c r="B196" s="371" t="s">
        <v>389</v>
      </c>
      <c r="C196" s="371" t="s">
        <v>390</v>
      </c>
      <c r="D196" s="363"/>
      <c r="E196" s="346" t="s">
        <v>250</v>
      </c>
      <c r="F196" s="346" t="str">
        <f>IF(E196="","",VLOOKUP(E196,'2 Pdc unico (segm A)'!F$3:H$723,3,FALSE))</f>
        <v>Trasferimenti attivi per compartecipazione, devoluzione e perequazione di tributi</v>
      </c>
      <c r="G196" s="287"/>
      <c r="H196" s="389"/>
      <c r="I196" s="70"/>
    </row>
    <row r="197" spans="1:9" ht="18.5" x14ac:dyDescent="0.35">
      <c r="A197" s="368" t="s">
        <v>19</v>
      </c>
      <c r="B197" s="369" t="s">
        <v>391</v>
      </c>
      <c r="C197" s="369" t="s">
        <v>392</v>
      </c>
      <c r="D197" s="363"/>
      <c r="E197" s="101"/>
      <c r="F197" s="101" t="str">
        <f>IF(E197="","",VLOOKUP(E197,'2 Pdc unico (segm A)'!F$3:H$723,3,FALSE))</f>
        <v/>
      </c>
      <c r="G197" s="287"/>
      <c r="H197" s="388"/>
      <c r="I197" s="70"/>
    </row>
    <row r="198" spans="1:9" ht="29" x14ac:dyDescent="0.35">
      <c r="A198" s="370" t="s">
        <v>22</v>
      </c>
      <c r="B198" s="371" t="s">
        <v>393</v>
      </c>
      <c r="C198" s="371" t="s">
        <v>394</v>
      </c>
      <c r="D198" s="363"/>
      <c r="E198" s="346" t="s">
        <v>250</v>
      </c>
      <c r="F198" s="346" t="str">
        <f>IF(E198="","",VLOOKUP(E198,'2 Pdc unico (segm A)'!F$3:H$723,3,FALSE))</f>
        <v>Trasferimenti attivi per compartecipazione, devoluzione e perequazione di tributi</v>
      </c>
      <c r="G198" s="287"/>
      <c r="H198" s="389"/>
      <c r="I198" s="70"/>
    </row>
    <row r="199" spans="1:9" ht="29" x14ac:dyDescent="0.35">
      <c r="A199" s="370" t="s">
        <v>22</v>
      </c>
      <c r="B199" s="371" t="s">
        <v>395</v>
      </c>
      <c r="C199" s="371" t="s">
        <v>396</v>
      </c>
      <c r="D199" s="363"/>
      <c r="E199" s="346" t="s">
        <v>250</v>
      </c>
      <c r="F199" s="346" t="str">
        <f>IF(E199="","",VLOOKUP(E199,'2 Pdc unico (segm A)'!F$3:H$723,3,FALSE))</f>
        <v>Trasferimenti attivi per compartecipazione, devoluzione e perequazione di tributi</v>
      </c>
      <c r="G199" s="287"/>
      <c r="H199" s="389"/>
      <c r="I199" s="70"/>
    </row>
    <row r="200" spans="1:9" ht="29" x14ac:dyDescent="0.35">
      <c r="A200" s="368" t="s">
        <v>19</v>
      </c>
      <c r="B200" s="369" t="s">
        <v>397</v>
      </c>
      <c r="C200" s="369" t="s">
        <v>398</v>
      </c>
      <c r="D200" s="363"/>
      <c r="E200" s="101"/>
      <c r="F200" s="101" t="str">
        <f>IF(E200="","",VLOOKUP(E200,'2 Pdc unico (segm A)'!F$3:H$723,3,FALSE))</f>
        <v/>
      </c>
      <c r="G200" s="287"/>
      <c r="H200" s="388"/>
      <c r="I200" s="70"/>
    </row>
    <row r="201" spans="1:9" ht="29" x14ac:dyDescent="0.35">
      <c r="A201" s="370" t="s">
        <v>22</v>
      </c>
      <c r="B201" s="371" t="s">
        <v>399</v>
      </c>
      <c r="C201" s="371" t="s">
        <v>400</v>
      </c>
      <c r="D201" s="363"/>
      <c r="E201" s="346" t="s">
        <v>250</v>
      </c>
      <c r="F201" s="346" t="str">
        <f>IF(E201="","",VLOOKUP(E201,'2 Pdc unico (segm A)'!F$3:H$723,3,FALSE))</f>
        <v>Trasferimenti attivi per compartecipazione, devoluzione e perequazione di tributi</v>
      </c>
      <c r="G201" s="287"/>
      <c r="H201" s="389"/>
      <c r="I201" s="70"/>
    </row>
    <row r="202" spans="1:9" ht="29" x14ac:dyDescent="0.35">
      <c r="A202" s="370" t="s">
        <v>22</v>
      </c>
      <c r="B202" s="371" t="s">
        <v>401</v>
      </c>
      <c r="C202" s="371" t="s">
        <v>402</v>
      </c>
      <c r="D202" s="363"/>
      <c r="E202" s="346" t="s">
        <v>250</v>
      </c>
      <c r="F202" s="346" t="str">
        <f>IF(E202="","",VLOOKUP(E202,'2 Pdc unico (segm A)'!F$3:H$723,3,FALSE))</f>
        <v>Trasferimenti attivi per compartecipazione, devoluzione e perequazione di tributi</v>
      </c>
      <c r="G202" s="287"/>
      <c r="H202" s="389"/>
      <c r="I202" s="70"/>
    </row>
    <row r="203" spans="1:9" ht="18.5" x14ac:dyDescent="0.35">
      <c r="A203" s="368" t="s">
        <v>19</v>
      </c>
      <c r="B203" s="369" t="s">
        <v>403</v>
      </c>
      <c r="C203" s="369" t="s">
        <v>404</v>
      </c>
      <c r="D203" s="363"/>
      <c r="E203" s="101"/>
      <c r="F203" s="101" t="str">
        <f>IF(E203="","",VLOOKUP(E203,'2 Pdc unico (segm A)'!F$3:H$723,3,FALSE))</f>
        <v/>
      </c>
      <c r="G203" s="287"/>
      <c r="H203" s="388"/>
      <c r="I203" s="70"/>
    </row>
    <row r="204" spans="1:9" ht="29" x14ac:dyDescent="0.35">
      <c r="A204" s="370" t="s">
        <v>22</v>
      </c>
      <c r="B204" s="371" t="s">
        <v>405</v>
      </c>
      <c r="C204" s="371" t="s">
        <v>406</v>
      </c>
      <c r="D204" s="363"/>
      <c r="E204" s="346" t="s">
        <v>250</v>
      </c>
      <c r="F204" s="346" t="str">
        <f>IF(E204="","",VLOOKUP(E204,'2 Pdc unico (segm A)'!F$3:H$723,3,FALSE))</f>
        <v>Trasferimenti attivi per compartecipazione, devoluzione e perequazione di tributi</v>
      </c>
      <c r="G204" s="287"/>
      <c r="H204" s="389"/>
      <c r="I204" s="70"/>
    </row>
    <row r="205" spans="1:9" ht="29" x14ac:dyDescent="0.35">
      <c r="A205" s="370" t="s">
        <v>22</v>
      </c>
      <c r="B205" s="371" t="s">
        <v>407</v>
      </c>
      <c r="C205" s="371" t="s">
        <v>408</v>
      </c>
      <c r="D205" s="363"/>
      <c r="E205" s="346" t="s">
        <v>250</v>
      </c>
      <c r="F205" s="346" t="str">
        <f>IF(E205="","",VLOOKUP(E205,'2 Pdc unico (segm A)'!F$3:H$723,3,FALSE))</f>
        <v>Trasferimenti attivi per compartecipazione, devoluzione e perequazione di tributi</v>
      </c>
      <c r="G205" s="287"/>
      <c r="H205" s="389"/>
      <c r="I205" s="70"/>
    </row>
    <row r="206" spans="1:9" ht="29" x14ac:dyDescent="0.35">
      <c r="A206" s="368" t="s">
        <v>19</v>
      </c>
      <c r="B206" s="369" t="s">
        <v>409</v>
      </c>
      <c r="C206" s="369" t="s">
        <v>410</v>
      </c>
      <c r="D206" s="363"/>
      <c r="E206" s="101"/>
      <c r="F206" s="101" t="str">
        <f>IF(E206="","",VLOOKUP(E206,'2 Pdc unico (segm A)'!F$3:H$723,3,FALSE))</f>
        <v/>
      </c>
      <c r="G206" s="287"/>
      <c r="H206" s="388"/>
      <c r="I206" s="72"/>
    </row>
    <row r="207" spans="1:9" ht="43.5" x14ac:dyDescent="0.35">
      <c r="A207" s="370" t="s">
        <v>22</v>
      </c>
      <c r="B207" s="371" t="s">
        <v>411</v>
      </c>
      <c r="C207" s="371" t="s">
        <v>412</v>
      </c>
      <c r="D207" s="363"/>
      <c r="E207" s="346" t="s">
        <v>250</v>
      </c>
      <c r="F207" s="346" t="str">
        <f>IF(E207="","",VLOOKUP(E207,'2 Pdc unico (segm A)'!F$3:H$723,3,FALSE))</f>
        <v>Trasferimenti attivi per compartecipazione, devoluzione e perequazione di tributi</v>
      </c>
      <c r="G207" s="287"/>
      <c r="H207" s="389"/>
      <c r="I207" s="70"/>
    </row>
    <row r="208" spans="1:9" ht="43.5" x14ac:dyDescent="0.35">
      <c r="A208" s="370" t="s">
        <v>22</v>
      </c>
      <c r="B208" s="371" t="s">
        <v>413</v>
      </c>
      <c r="C208" s="371" t="s">
        <v>414</v>
      </c>
      <c r="D208" s="363"/>
      <c r="E208" s="346" t="s">
        <v>250</v>
      </c>
      <c r="F208" s="346" t="str">
        <f>IF(E208="","",VLOOKUP(E208,'2 Pdc unico (segm A)'!F$3:H$723,3,FALSE))</f>
        <v>Trasferimenti attivi per compartecipazione, devoluzione e perequazione di tributi</v>
      </c>
      <c r="G208" s="287"/>
      <c r="H208" s="389"/>
      <c r="I208" s="70"/>
    </row>
    <row r="209" spans="1:9" ht="18.5" x14ac:dyDescent="0.35">
      <c r="A209" s="368" t="s">
        <v>19</v>
      </c>
      <c r="B209" s="369" t="s">
        <v>415</v>
      </c>
      <c r="C209" s="369" t="s">
        <v>416</v>
      </c>
      <c r="D209" s="363"/>
      <c r="E209" s="101"/>
      <c r="F209" s="101" t="str">
        <f>IF(E209="","",VLOOKUP(E209,'2 Pdc unico (segm A)'!F$3:H$723,3,FALSE))</f>
        <v/>
      </c>
      <c r="G209" s="287"/>
      <c r="H209" s="388"/>
      <c r="I209" s="70"/>
    </row>
    <row r="210" spans="1:9" ht="29" x14ac:dyDescent="0.35">
      <c r="A210" s="370" t="s">
        <v>22</v>
      </c>
      <c r="B210" s="371" t="s">
        <v>417</v>
      </c>
      <c r="C210" s="371" t="s">
        <v>418</v>
      </c>
      <c r="D210" s="363"/>
      <c r="E210" s="346" t="s">
        <v>250</v>
      </c>
      <c r="F210" s="346" t="str">
        <f>IF(E210="","",VLOOKUP(E210,'2 Pdc unico (segm A)'!F$3:H$723,3,FALSE))</f>
        <v>Trasferimenti attivi per compartecipazione, devoluzione e perequazione di tributi</v>
      </c>
      <c r="G210" s="287"/>
      <c r="H210" s="389"/>
      <c r="I210" s="70"/>
    </row>
    <row r="211" spans="1:9" ht="29" x14ac:dyDescent="0.35">
      <c r="A211" s="370" t="s">
        <v>22</v>
      </c>
      <c r="B211" s="371" t="s">
        <v>419</v>
      </c>
      <c r="C211" s="371" t="s">
        <v>420</v>
      </c>
      <c r="D211" s="363"/>
      <c r="E211" s="346" t="s">
        <v>250</v>
      </c>
      <c r="F211" s="346" t="str">
        <f>IF(E211="","",VLOOKUP(E211,'2 Pdc unico (segm A)'!F$3:H$723,3,FALSE))</f>
        <v>Trasferimenti attivi per compartecipazione, devoluzione e perequazione di tributi</v>
      </c>
      <c r="G211" s="287"/>
      <c r="H211" s="389"/>
      <c r="I211" s="70"/>
    </row>
    <row r="212" spans="1:9" ht="18.5" x14ac:dyDescent="0.35">
      <c r="A212" s="368" t="s">
        <v>19</v>
      </c>
      <c r="B212" s="369" t="s">
        <v>421</v>
      </c>
      <c r="C212" s="369" t="s">
        <v>422</v>
      </c>
      <c r="D212" s="363"/>
      <c r="E212" s="101"/>
      <c r="F212" s="101" t="str">
        <f>IF(E212="","",VLOOKUP(E212,'2 Pdc unico (segm A)'!F$3:H$723,3,FALSE))</f>
        <v/>
      </c>
      <c r="G212" s="287"/>
      <c r="H212" s="388"/>
      <c r="I212" s="70"/>
    </row>
    <row r="213" spans="1:9" ht="29" x14ac:dyDescent="0.35">
      <c r="A213" s="370" t="s">
        <v>22</v>
      </c>
      <c r="B213" s="371" t="s">
        <v>423</v>
      </c>
      <c r="C213" s="371" t="s">
        <v>424</v>
      </c>
      <c r="D213" s="363"/>
      <c r="E213" s="346" t="s">
        <v>250</v>
      </c>
      <c r="F213" s="346" t="str">
        <f>IF(E213="","",VLOOKUP(E213,'2 Pdc unico (segm A)'!F$3:H$723,3,FALSE))</f>
        <v>Trasferimenti attivi per compartecipazione, devoluzione e perequazione di tributi</v>
      </c>
      <c r="G213" s="287"/>
      <c r="H213" s="389"/>
      <c r="I213" s="70"/>
    </row>
    <row r="214" spans="1:9" ht="29" x14ac:dyDescent="0.35">
      <c r="A214" s="370" t="s">
        <v>22</v>
      </c>
      <c r="B214" s="371" t="s">
        <v>425</v>
      </c>
      <c r="C214" s="371" t="s">
        <v>426</v>
      </c>
      <c r="D214" s="363"/>
      <c r="E214" s="346" t="s">
        <v>250</v>
      </c>
      <c r="F214" s="346" t="str">
        <f>IF(E214="","",VLOOKUP(E214,'2 Pdc unico (segm A)'!F$3:H$723,3,FALSE))</f>
        <v>Trasferimenti attivi per compartecipazione, devoluzione e perequazione di tributi</v>
      </c>
      <c r="G214" s="287"/>
      <c r="H214" s="389"/>
      <c r="I214" s="70"/>
    </row>
    <row r="215" spans="1:9" ht="18.5" x14ac:dyDescent="0.35">
      <c r="A215" s="368" t="s">
        <v>19</v>
      </c>
      <c r="B215" s="369" t="s">
        <v>427</v>
      </c>
      <c r="C215" s="369" t="s">
        <v>428</v>
      </c>
      <c r="D215" s="363"/>
      <c r="E215" s="101"/>
      <c r="F215" s="101" t="str">
        <f>IF(E215="","",VLOOKUP(E215,'2 Pdc unico (segm A)'!F$3:H$723,3,FALSE))</f>
        <v/>
      </c>
      <c r="G215" s="287"/>
      <c r="H215" s="388"/>
      <c r="I215" s="65"/>
    </row>
    <row r="216" spans="1:9" ht="29" x14ac:dyDescent="0.35">
      <c r="A216" s="370" t="s">
        <v>22</v>
      </c>
      <c r="B216" s="371" t="s">
        <v>429</v>
      </c>
      <c r="C216" s="371" t="s">
        <v>430</v>
      </c>
      <c r="D216" s="363"/>
      <c r="E216" s="346" t="s">
        <v>250</v>
      </c>
      <c r="F216" s="346" t="str">
        <f>IF(E216="","",VLOOKUP(E216,'2 Pdc unico (segm A)'!F$3:H$723,3,FALSE))</f>
        <v>Trasferimenti attivi per compartecipazione, devoluzione e perequazione di tributi</v>
      </c>
      <c r="G216" s="287"/>
      <c r="H216" s="389"/>
      <c r="I216" s="70"/>
    </row>
    <row r="217" spans="1:9" ht="29" x14ac:dyDescent="0.35">
      <c r="A217" s="370" t="s">
        <v>22</v>
      </c>
      <c r="B217" s="371" t="s">
        <v>431</v>
      </c>
      <c r="C217" s="371" t="s">
        <v>432</v>
      </c>
      <c r="D217" s="363"/>
      <c r="E217" s="346" t="s">
        <v>250</v>
      </c>
      <c r="F217" s="346" t="str">
        <f>IF(E217="","",VLOOKUP(E217,'2 Pdc unico (segm A)'!F$3:H$723,3,FALSE))</f>
        <v>Trasferimenti attivi per compartecipazione, devoluzione e perequazione di tributi</v>
      </c>
      <c r="G217" s="287"/>
      <c r="H217" s="389"/>
      <c r="I217" s="70"/>
    </row>
    <row r="218" spans="1:9" ht="18.5" x14ac:dyDescent="0.35">
      <c r="A218" s="368" t="s">
        <v>19</v>
      </c>
      <c r="B218" s="369" t="s">
        <v>433</v>
      </c>
      <c r="C218" s="369" t="s">
        <v>434</v>
      </c>
      <c r="D218" s="363"/>
      <c r="E218" s="101"/>
      <c r="F218" s="101" t="str">
        <f>IF(E218="","",VLOOKUP(E218,'2 Pdc unico (segm A)'!F$3:H$723,3,FALSE))</f>
        <v/>
      </c>
      <c r="G218" s="287"/>
      <c r="H218" s="388"/>
      <c r="I218" s="70"/>
    </row>
    <row r="219" spans="1:9" ht="29" x14ac:dyDescent="0.35">
      <c r="A219" s="370" t="s">
        <v>22</v>
      </c>
      <c r="B219" s="371" t="s">
        <v>435</v>
      </c>
      <c r="C219" s="371" t="s">
        <v>436</v>
      </c>
      <c r="D219" s="363"/>
      <c r="E219" s="346" t="s">
        <v>250</v>
      </c>
      <c r="F219" s="346" t="str">
        <f>IF(E219="","",VLOOKUP(E219,'2 Pdc unico (segm A)'!F$3:H$723,3,FALSE))</f>
        <v>Trasferimenti attivi per compartecipazione, devoluzione e perequazione di tributi</v>
      </c>
      <c r="G219" s="287"/>
      <c r="H219" s="389"/>
      <c r="I219" s="70"/>
    </row>
    <row r="220" spans="1:9" ht="29" x14ac:dyDescent="0.35">
      <c r="A220" s="370" t="s">
        <v>22</v>
      </c>
      <c r="B220" s="371" t="s">
        <v>437</v>
      </c>
      <c r="C220" s="371" t="s">
        <v>438</v>
      </c>
      <c r="D220" s="363"/>
      <c r="E220" s="346" t="s">
        <v>250</v>
      </c>
      <c r="F220" s="346" t="str">
        <f>IF(E220="","",VLOOKUP(E220,'2 Pdc unico (segm A)'!F$3:H$723,3,FALSE))</f>
        <v>Trasferimenti attivi per compartecipazione, devoluzione e perequazione di tributi</v>
      </c>
      <c r="G220" s="287"/>
      <c r="H220" s="389"/>
      <c r="I220" s="65"/>
    </row>
    <row r="221" spans="1:9" ht="18.5" x14ac:dyDescent="0.35">
      <c r="A221" s="368" t="s">
        <v>19</v>
      </c>
      <c r="B221" s="369" t="s">
        <v>439</v>
      </c>
      <c r="C221" s="369" t="s">
        <v>440</v>
      </c>
      <c r="D221" s="363"/>
      <c r="E221" s="101"/>
      <c r="F221" s="101" t="str">
        <f>IF(E221="","",VLOOKUP(E221,'2 Pdc unico (segm A)'!F$3:H$723,3,FALSE))</f>
        <v/>
      </c>
      <c r="G221" s="287"/>
      <c r="H221" s="388"/>
      <c r="I221" s="65"/>
    </row>
    <row r="222" spans="1:9" ht="29" x14ac:dyDescent="0.35">
      <c r="A222" s="370" t="s">
        <v>22</v>
      </c>
      <c r="B222" s="371" t="s">
        <v>441</v>
      </c>
      <c r="C222" s="371" t="s">
        <v>442</v>
      </c>
      <c r="D222" s="363"/>
      <c r="E222" s="346" t="s">
        <v>250</v>
      </c>
      <c r="F222" s="346" t="str">
        <f>IF(E222="","",VLOOKUP(E222,'2 Pdc unico (segm A)'!F$3:H$723,3,FALSE))</f>
        <v>Trasferimenti attivi per compartecipazione, devoluzione e perequazione di tributi</v>
      </c>
      <c r="G222" s="287"/>
      <c r="H222" s="389"/>
      <c r="I222" s="65"/>
    </row>
    <row r="223" spans="1:9" ht="29" x14ac:dyDescent="0.35">
      <c r="A223" s="370" t="s">
        <v>22</v>
      </c>
      <c r="B223" s="371" t="s">
        <v>443</v>
      </c>
      <c r="C223" s="371" t="s">
        <v>444</v>
      </c>
      <c r="D223" s="363"/>
      <c r="E223" s="346" t="s">
        <v>250</v>
      </c>
      <c r="F223" s="346" t="str">
        <f>IF(E223="","",VLOOKUP(E223,'2 Pdc unico (segm A)'!F$3:H$723,3,FALSE))</f>
        <v>Trasferimenti attivi per compartecipazione, devoluzione e perequazione di tributi</v>
      </c>
      <c r="G223" s="287"/>
      <c r="H223" s="389"/>
      <c r="I223" s="65"/>
    </row>
    <row r="224" spans="1:9" ht="18.5" x14ac:dyDescent="0.35">
      <c r="A224" s="368" t="s">
        <v>19</v>
      </c>
      <c r="B224" s="369" t="s">
        <v>445</v>
      </c>
      <c r="C224" s="369" t="s">
        <v>446</v>
      </c>
      <c r="D224" s="363"/>
      <c r="E224" s="101"/>
      <c r="F224" s="101" t="str">
        <f>IF(E224="","",VLOOKUP(E224,'2 Pdc unico (segm A)'!F$3:H$723,3,FALSE))</f>
        <v/>
      </c>
      <c r="G224" s="287"/>
      <c r="H224" s="388"/>
      <c r="I224" s="65"/>
    </row>
    <row r="225" spans="1:9" ht="29" x14ac:dyDescent="0.35">
      <c r="A225" s="370" t="s">
        <v>22</v>
      </c>
      <c r="B225" s="371" t="s">
        <v>447</v>
      </c>
      <c r="C225" s="371" t="s">
        <v>448</v>
      </c>
      <c r="D225" s="363"/>
      <c r="E225" s="346" t="s">
        <v>250</v>
      </c>
      <c r="F225" s="346" t="str">
        <f>IF(E225="","",VLOOKUP(E225,'2 Pdc unico (segm A)'!F$3:H$723,3,FALSE))</f>
        <v>Trasferimenti attivi per compartecipazione, devoluzione e perequazione di tributi</v>
      </c>
      <c r="G225" s="287"/>
      <c r="H225" s="389"/>
      <c r="I225" s="65"/>
    </row>
    <row r="226" spans="1:9" ht="29" x14ac:dyDescent="0.35">
      <c r="A226" s="370" t="s">
        <v>22</v>
      </c>
      <c r="B226" s="371" t="s">
        <v>449</v>
      </c>
      <c r="C226" s="371" t="s">
        <v>450</v>
      </c>
      <c r="D226" s="363"/>
      <c r="E226" s="346" t="s">
        <v>250</v>
      </c>
      <c r="F226" s="346" t="str">
        <f>IF(E226="","",VLOOKUP(E226,'2 Pdc unico (segm A)'!F$3:H$723,3,FALSE))</f>
        <v>Trasferimenti attivi per compartecipazione, devoluzione e perequazione di tributi</v>
      </c>
      <c r="G226" s="287"/>
      <c r="H226" s="389"/>
      <c r="I226" s="65"/>
    </row>
    <row r="227" spans="1:9" ht="18.5" x14ac:dyDescent="0.35">
      <c r="A227" s="368" t="s">
        <v>19</v>
      </c>
      <c r="B227" s="369" t="s">
        <v>451</v>
      </c>
      <c r="C227" s="369" t="s">
        <v>452</v>
      </c>
      <c r="D227" s="363"/>
      <c r="E227" s="101"/>
      <c r="F227" s="101" t="str">
        <f>IF(E227="","",VLOOKUP(E227,'2 Pdc unico (segm A)'!F$3:H$723,3,FALSE))</f>
        <v/>
      </c>
      <c r="G227" s="287"/>
      <c r="H227" s="388"/>
      <c r="I227" s="65"/>
    </row>
    <row r="228" spans="1:9" ht="29" x14ac:dyDescent="0.35">
      <c r="A228" s="370" t="s">
        <v>22</v>
      </c>
      <c r="B228" s="371" t="s">
        <v>453</v>
      </c>
      <c r="C228" s="371" t="s">
        <v>454</v>
      </c>
      <c r="D228" s="363"/>
      <c r="E228" s="346" t="s">
        <v>250</v>
      </c>
      <c r="F228" s="346" t="str">
        <f>IF(E228="","",VLOOKUP(E228,'2 Pdc unico (segm A)'!F$3:H$723,3,FALSE))</f>
        <v>Trasferimenti attivi per compartecipazione, devoluzione e perequazione di tributi</v>
      </c>
      <c r="G228" s="287"/>
      <c r="H228" s="389"/>
      <c r="I228" s="65"/>
    </row>
    <row r="229" spans="1:9" ht="29" x14ac:dyDescent="0.35">
      <c r="A229" s="370" t="s">
        <v>22</v>
      </c>
      <c r="B229" s="371" t="s">
        <v>455</v>
      </c>
      <c r="C229" s="371" t="s">
        <v>456</v>
      </c>
      <c r="D229" s="363"/>
      <c r="E229" s="346" t="s">
        <v>250</v>
      </c>
      <c r="F229" s="346" t="str">
        <f>IF(E229="","",VLOOKUP(E229,'2 Pdc unico (segm A)'!F$3:H$723,3,FALSE))</f>
        <v>Trasferimenti attivi per compartecipazione, devoluzione e perequazione di tributi</v>
      </c>
      <c r="G229" s="287"/>
      <c r="H229" s="389"/>
      <c r="I229" s="65"/>
    </row>
    <row r="230" spans="1:9" ht="18.5" x14ac:dyDescent="0.35">
      <c r="A230" s="368" t="s">
        <v>19</v>
      </c>
      <c r="B230" s="369" t="s">
        <v>457</v>
      </c>
      <c r="C230" s="369" t="s">
        <v>458</v>
      </c>
      <c r="D230" s="363"/>
      <c r="E230" s="101"/>
      <c r="F230" s="101" t="str">
        <f>IF(E230="","",VLOOKUP(E230,'2 Pdc unico (segm A)'!F$3:H$723,3,FALSE))</f>
        <v/>
      </c>
      <c r="G230" s="287"/>
      <c r="H230" s="388"/>
      <c r="I230" s="65"/>
    </row>
    <row r="231" spans="1:9" ht="29" x14ac:dyDescent="0.35">
      <c r="A231" s="370" t="s">
        <v>22</v>
      </c>
      <c r="B231" s="371" t="s">
        <v>459</v>
      </c>
      <c r="C231" s="371" t="s">
        <v>460</v>
      </c>
      <c r="D231" s="363"/>
      <c r="E231" s="346" t="s">
        <v>250</v>
      </c>
      <c r="F231" s="346" t="str">
        <f>IF(E231="","",VLOOKUP(E231,'2 Pdc unico (segm A)'!F$3:H$723,3,FALSE))</f>
        <v>Trasferimenti attivi per compartecipazione, devoluzione e perequazione di tributi</v>
      </c>
      <c r="G231" s="287"/>
      <c r="H231" s="389"/>
      <c r="I231" s="65"/>
    </row>
    <row r="232" spans="1:9" ht="29" x14ac:dyDescent="0.35">
      <c r="A232" s="370" t="s">
        <v>22</v>
      </c>
      <c r="B232" s="371" t="s">
        <v>461</v>
      </c>
      <c r="C232" s="371" t="s">
        <v>462</v>
      </c>
      <c r="D232" s="363"/>
      <c r="E232" s="346" t="s">
        <v>250</v>
      </c>
      <c r="F232" s="346" t="str">
        <f>IF(E232="","",VLOOKUP(E232,'2 Pdc unico (segm A)'!F$3:H$723,3,FALSE))</f>
        <v>Trasferimenti attivi per compartecipazione, devoluzione e perequazione di tributi</v>
      </c>
      <c r="G232" s="287"/>
      <c r="H232" s="389"/>
      <c r="I232" s="65"/>
    </row>
    <row r="233" spans="1:9" ht="18.5" x14ac:dyDescent="0.35">
      <c r="A233" s="368" t="s">
        <v>19</v>
      </c>
      <c r="B233" s="369" t="s">
        <v>463</v>
      </c>
      <c r="C233" s="369" t="s">
        <v>464</v>
      </c>
      <c r="D233" s="363"/>
      <c r="E233" s="101"/>
      <c r="F233" s="101" t="str">
        <f>IF(E233="","",VLOOKUP(E233,'2 Pdc unico (segm A)'!F$3:H$723,3,FALSE))</f>
        <v/>
      </c>
      <c r="G233" s="287"/>
      <c r="H233" s="388"/>
      <c r="I233" s="65"/>
    </row>
    <row r="234" spans="1:9" ht="29" x14ac:dyDescent="0.35">
      <c r="A234" s="370" t="s">
        <v>22</v>
      </c>
      <c r="B234" s="371" t="s">
        <v>465</v>
      </c>
      <c r="C234" s="371" t="s">
        <v>466</v>
      </c>
      <c r="D234" s="363"/>
      <c r="E234" s="346" t="s">
        <v>250</v>
      </c>
      <c r="F234" s="346" t="str">
        <f>IF(E234="","",VLOOKUP(E234,'2 Pdc unico (segm A)'!F$3:H$723,3,FALSE))</f>
        <v>Trasferimenti attivi per compartecipazione, devoluzione e perequazione di tributi</v>
      </c>
      <c r="G234" s="287"/>
      <c r="H234" s="389"/>
      <c r="I234" s="65"/>
    </row>
    <row r="235" spans="1:9" ht="29" x14ac:dyDescent="0.35">
      <c r="A235" s="370" t="s">
        <v>22</v>
      </c>
      <c r="B235" s="371" t="s">
        <v>467</v>
      </c>
      <c r="C235" s="371" t="s">
        <v>468</v>
      </c>
      <c r="D235" s="363"/>
      <c r="E235" s="346" t="s">
        <v>250</v>
      </c>
      <c r="F235" s="346" t="str">
        <f>IF(E235="","",VLOOKUP(E235,'2 Pdc unico (segm A)'!F$3:H$723,3,FALSE))</f>
        <v>Trasferimenti attivi per compartecipazione, devoluzione e perequazione di tributi</v>
      </c>
      <c r="G235" s="287"/>
      <c r="H235" s="389"/>
      <c r="I235" s="65"/>
    </row>
    <row r="236" spans="1:9" ht="18.5" x14ac:dyDescent="0.35">
      <c r="A236" s="368" t="s">
        <v>19</v>
      </c>
      <c r="B236" s="369" t="s">
        <v>469</v>
      </c>
      <c r="C236" s="369" t="s">
        <v>470</v>
      </c>
      <c r="D236" s="363"/>
      <c r="E236" s="101"/>
      <c r="F236" s="101" t="str">
        <f>IF(E236="","",VLOOKUP(E236,'2 Pdc unico (segm A)'!F$3:H$723,3,FALSE))</f>
        <v/>
      </c>
      <c r="G236" s="287"/>
      <c r="H236" s="388"/>
      <c r="I236" s="65"/>
    </row>
    <row r="237" spans="1:9" ht="29" x14ac:dyDescent="0.35">
      <c r="A237" s="370" t="s">
        <v>22</v>
      </c>
      <c r="B237" s="371" t="s">
        <v>471</v>
      </c>
      <c r="C237" s="371" t="s">
        <v>472</v>
      </c>
      <c r="D237" s="363"/>
      <c r="E237" s="346" t="s">
        <v>250</v>
      </c>
      <c r="F237" s="346" t="str">
        <f>IF(E237="","",VLOOKUP(E237,'2 Pdc unico (segm A)'!F$3:H$723,3,FALSE))</f>
        <v>Trasferimenti attivi per compartecipazione, devoluzione e perequazione di tributi</v>
      </c>
      <c r="G237" s="287"/>
      <c r="H237" s="389"/>
      <c r="I237" s="65"/>
    </row>
    <row r="238" spans="1:9" ht="29" x14ac:dyDescent="0.35">
      <c r="A238" s="370" t="s">
        <v>22</v>
      </c>
      <c r="B238" s="371" t="s">
        <v>473</v>
      </c>
      <c r="C238" s="371" t="s">
        <v>474</v>
      </c>
      <c r="D238" s="363"/>
      <c r="E238" s="346" t="s">
        <v>250</v>
      </c>
      <c r="F238" s="346" t="str">
        <f>IF(E238="","",VLOOKUP(E238,'2 Pdc unico (segm A)'!F$3:H$723,3,FALSE))</f>
        <v>Trasferimenti attivi per compartecipazione, devoluzione e perequazione di tributi</v>
      </c>
      <c r="G238" s="287"/>
      <c r="H238" s="389"/>
      <c r="I238" s="65"/>
    </row>
    <row r="239" spans="1:9" ht="18.5" x14ac:dyDescent="0.35">
      <c r="A239" s="368" t="s">
        <v>19</v>
      </c>
      <c r="B239" s="369" t="s">
        <v>475</v>
      </c>
      <c r="C239" s="369" t="s">
        <v>476</v>
      </c>
      <c r="D239" s="363"/>
      <c r="E239" s="101"/>
      <c r="F239" s="101" t="str">
        <f>IF(E239="","",VLOOKUP(E239,'2 Pdc unico (segm A)'!F$3:H$723,3,FALSE))</f>
        <v/>
      </c>
      <c r="G239" s="287"/>
      <c r="H239" s="388"/>
      <c r="I239" s="65"/>
    </row>
    <row r="240" spans="1:9" ht="29" x14ac:dyDescent="0.35">
      <c r="A240" s="370" t="s">
        <v>22</v>
      </c>
      <c r="B240" s="371" t="s">
        <v>477</v>
      </c>
      <c r="C240" s="371" t="s">
        <v>478</v>
      </c>
      <c r="D240" s="363"/>
      <c r="E240" s="346" t="s">
        <v>250</v>
      </c>
      <c r="F240" s="346" t="str">
        <f>IF(E240="","",VLOOKUP(E240,'2 Pdc unico (segm A)'!F$3:H$723,3,FALSE))</f>
        <v>Trasferimenti attivi per compartecipazione, devoluzione e perequazione di tributi</v>
      </c>
      <c r="G240" s="287"/>
      <c r="H240" s="389"/>
      <c r="I240" s="65"/>
    </row>
    <row r="241" spans="1:9" ht="29" x14ac:dyDescent="0.35">
      <c r="A241" s="370" t="s">
        <v>22</v>
      </c>
      <c r="B241" s="371" t="s">
        <v>479</v>
      </c>
      <c r="C241" s="371" t="s">
        <v>480</v>
      </c>
      <c r="D241" s="363"/>
      <c r="E241" s="346" t="s">
        <v>250</v>
      </c>
      <c r="F241" s="346" t="str">
        <f>IF(E241="","",VLOOKUP(E241,'2 Pdc unico (segm A)'!F$3:H$723,3,FALSE))</f>
        <v>Trasferimenti attivi per compartecipazione, devoluzione e perequazione di tributi</v>
      </c>
      <c r="G241" s="287"/>
      <c r="H241" s="389"/>
      <c r="I241" s="65"/>
    </row>
    <row r="242" spans="1:9" ht="18.5" x14ac:dyDescent="0.35">
      <c r="A242" s="368" t="s">
        <v>19</v>
      </c>
      <c r="B242" s="369" t="s">
        <v>481</v>
      </c>
      <c r="C242" s="369" t="s">
        <v>482</v>
      </c>
      <c r="D242" s="363"/>
      <c r="E242" s="101"/>
      <c r="F242" s="101" t="str">
        <f>IF(E242="","",VLOOKUP(E242,'2 Pdc unico (segm A)'!F$3:H$723,3,FALSE))</f>
        <v/>
      </c>
      <c r="G242" s="287"/>
      <c r="H242" s="388"/>
      <c r="I242" s="65"/>
    </row>
    <row r="243" spans="1:9" ht="29" x14ac:dyDescent="0.35">
      <c r="A243" s="370" t="s">
        <v>22</v>
      </c>
      <c r="B243" s="371" t="s">
        <v>483</v>
      </c>
      <c r="C243" s="371" t="s">
        <v>484</v>
      </c>
      <c r="D243" s="363"/>
      <c r="E243" s="346" t="s">
        <v>250</v>
      </c>
      <c r="F243" s="346" t="str">
        <f>IF(E243="","",VLOOKUP(E243,'2 Pdc unico (segm A)'!F$3:H$723,3,FALSE))</f>
        <v>Trasferimenti attivi per compartecipazione, devoluzione e perequazione di tributi</v>
      </c>
      <c r="G243" s="287"/>
      <c r="H243" s="389"/>
      <c r="I243" s="73"/>
    </row>
    <row r="244" spans="1:9" ht="29" x14ac:dyDescent="0.35">
      <c r="A244" s="370" t="s">
        <v>22</v>
      </c>
      <c r="B244" s="371" t="s">
        <v>485</v>
      </c>
      <c r="C244" s="371" t="s">
        <v>486</v>
      </c>
      <c r="D244" s="363"/>
      <c r="E244" s="346" t="s">
        <v>250</v>
      </c>
      <c r="F244" s="346" t="str">
        <f>IF(E244="","",VLOOKUP(E244,'2 Pdc unico (segm A)'!F$3:H$723,3,FALSE))</f>
        <v>Trasferimenti attivi per compartecipazione, devoluzione e perequazione di tributi</v>
      </c>
      <c r="G244" s="287"/>
      <c r="H244" s="389"/>
      <c r="I244" s="73"/>
    </row>
    <row r="245" spans="1:9" ht="18.5" x14ac:dyDescent="0.35">
      <c r="A245" s="368" t="s">
        <v>19</v>
      </c>
      <c r="B245" s="369" t="s">
        <v>118</v>
      </c>
      <c r="C245" s="369" t="s">
        <v>487</v>
      </c>
      <c r="D245" s="363"/>
      <c r="E245" s="101"/>
      <c r="F245" s="101" t="str">
        <f>IF(E245="","",VLOOKUP(E245,'2 Pdc unico (segm A)'!F$3:H$723,3,FALSE))</f>
        <v/>
      </c>
      <c r="G245" s="287"/>
      <c r="H245" s="388"/>
      <c r="I245" s="73"/>
    </row>
    <row r="246" spans="1:9" ht="29" x14ac:dyDescent="0.35">
      <c r="A246" s="370" t="s">
        <v>22</v>
      </c>
      <c r="B246" s="371" t="s">
        <v>488</v>
      </c>
      <c r="C246" s="371" t="s">
        <v>489</v>
      </c>
      <c r="D246" s="363"/>
      <c r="E246" s="346" t="s">
        <v>250</v>
      </c>
      <c r="F246" s="346" t="str">
        <f>IF(E246="","",VLOOKUP(E246,'2 Pdc unico (segm A)'!F$3:H$723,3,FALSE))</f>
        <v>Trasferimenti attivi per compartecipazione, devoluzione e perequazione di tributi</v>
      </c>
      <c r="G246" s="287"/>
      <c r="H246" s="389"/>
      <c r="I246" s="73"/>
    </row>
    <row r="247" spans="1:9" ht="29" x14ac:dyDescent="0.35">
      <c r="A247" s="370" t="s">
        <v>22</v>
      </c>
      <c r="B247" s="371" t="s">
        <v>490</v>
      </c>
      <c r="C247" s="371" t="s">
        <v>491</v>
      </c>
      <c r="D247" s="363"/>
      <c r="E247" s="346" t="s">
        <v>250</v>
      </c>
      <c r="F247" s="346" t="str">
        <f>IF(E247="","",VLOOKUP(E247,'2 Pdc unico (segm A)'!F$3:H$723,3,FALSE))</f>
        <v>Trasferimenti attivi per compartecipazione, devoluzione e perequazione di tributi</v>
      </c>
      <c r="G247" s="287"/>
      <c r="H247" s="389"/>
      <c r="I247" s="73"/>
    </row>
    <row r="248" spans="1:9" ht="18.5" x14ac:dyDescent="0.35">
      <c r="A248" s="368" t="s">
        <v>19</v>
      </c>
      <c r="B248" s="369" t="s">
        <v>492</v>
      </c>
      <c r="C248" s="369" t="s">
        <v>493</v>
      </c>
      <c r="D248" s="363"/>
      <c r="E248" s="101"/>
      <c r="F248" s="101" t="str">
        <f>IF(E248="","",VLOOKUP(E248,'2 Pdc unico (segm A)'!F$3:H$723,3,FALSE))</f>
        <v/>
      </c>
      <c r="G248" s="287"/>
      <c r="H248" s="388"/>
      <c r="I248" s="73"/>
    </row>
    <row r="249" spans="1:9" ht="29" x14ac:dyDescent="0.35">
      <c r="A249" s="370" t="s">
        <v>22</v>
      </c>
      <c r="B249" s="371" t="s">
        <v>494</v>
      </c>
      <c r="C249" s="371" t="s">
        <v>495</v>
      </c>
      <c r="D249" s="363"/>
      <c r="E249" s="346" t="s">
        <v>250</v>
      </c>
      <c r="F249" s="346" t="str">
        <f>IF(E249="","",VLOOKUP(E249,'2 Pdc unico (segm A)'!F$3:H$723,3,FALSE))</f>
        <v>Trasferimenti attivi per compartecipazione, devoluzione e perequazione di tributi</v>
      </c>
      <c r="G249" s="287"/>
      <c r="H249" s="389"/>
      <c r="I249" s="73"/>
    </row>
    <row r="250" spans="1:9" ht="29" x14ac:dyDescent="0.35">
      <c r="A250" s="370" t="s">
        <v>22</v>
      </c>
      <c r="B250" s="371" t="s">
        <v>496</v>
      </c>
      <c r="C250" s="371" t="s">
        <v>497</v>
      </c>
      <c r="D250" s="363"/>
      <c r="E250" s="346" t="s">
        <v>250</v>
      </c>
      <c r="F250" s="346" t="str">
        <f>IF(E250="","",VLOOKUP(E250,'2 Pdc unico (segm A)'!F$3:H$723,3,FALSE))</f>
        <v>Trasferimenti attivi per compartecipazione, devoluzione e perequazione di tributi</v>
      </c>
      <c r="G250" s="287"/>
      <c r="H250" s="389"/>
      <c r="I250" s="73"/>
    </row>
    <row r="251" spans="1:9" ht="18.5" x14ac:dyDescent="0.35">
      <c r="A251" s="368" t="s">
        <v>19</v>
      </c>
      <c r="B251" s="369" t="s">
        <v>498</v>
      </c>
      <c r="C251" s="369" t="s">
        <v>499</v>
      </c>
      <c r="D251" s="363"/>
      <c r="E251" s="101"/>
      <c r="F251" s="101" t="str">
        <f>IF(E251="","",VLOOKUP(E251,'2 Pdc unico (segm A)'!F$3:H$723,3,FALSE))</f>
        <v/>
      </c>
      <c r="G251" s="287"/>
      <c r="H251" s="388"/>
      <c r="I251" s="65"/>
    </row>
    <row r="252" spans="1:9" ht="29" x14ac:dyDescent="0.35">
      <c r="A252" s="370" t="s">
        <v>22</v>
      </c>
      <c r="B252" s="371" t="s">
        <v>500</v>
      </c>
      <c r="C252" s="371" t="s">
        <v>501</v>
      </c>
      <c r="D252" s="363"/>
      <c r="E252" s="346" t="s">
        <v>250</v>
      </c>
      <c r="F252" s="346" t="str">
        <f>IF(E252="","",VLOOKUP(E252,'2 Pdc unico (segm A)'!F$3:H$723,3,FALSE))</f>
        <v>Trasferimenti attivi per compartecipazione, devoluzione e perequazione di tributi</v>
      </c>
      <c r="G252" s="287"/>
      <c r="H252" s="389"/>
      <c r="I252" s="70"/>
    </row>
    <row r="253" spans="1:9" ht="29" x14ac:dyDescent="0.35">
      <c r="A253" s="370" t="s">
        <v>22</v>
      </c>
      <c r="B253" s="371" t="s">
        <v>502</v>
      </c>
      <c r="C253" s="371" t="s">
        <v>503</v>
      </c>
      <c r="D253" s="363"/>
      <c r="E253" s="346" t="s">
        <v>250</v>
      </c>
      <c r="F253" s="346" t="str">
        <f>IF(E253="","",VLOOKUP(E253,'2 Pdc unico (segm A)'!F$3:H$723,3,FALSE))</f>
        <v>Trasferimenti attivi per compartecipazione, devoluzione e perequazione di tributi</v>
      </c>
      <c r="G253" s="287"/>
      <c r="H253" s="389"/>
      <c r="I253" s="70"/>
    </row>
    <row r="254" spans="1:9" ht="29" x14ac:dyDescent="0.35">
      <c r="A254" s="368" t="s">
        <v>19</v>
      </c>
      <c r="B254" s="369" t="s">
        <v>504</v>
      </c>
      <c r="C254" s="369" t="s">
        <v>505</v>
      </c>
      <c r="D254" s="363"/>
      <c r="E254" s="101"/>
      <c r="F254" s="101" t="str">
        <f>IF(E254="","",VLOOKUP(E254,'2 Pdc unico (segm A)'!F$3:H$723,3,FALSE))</f>
        <v/>
      </c>
      <c r="G254" s="287"/>
      <c r="H254" s="388"/>
      <c r="I254" s="65"/>
    </row>
    <row r="255" spans="1:9" ht="43.5" x14ac:dyDescent="0.35">
      <c r="A255" s="370" t="s">
        <v>22</v>
      </c>
      <c r="B255" s="371" t="s">
        <v>506</v>
      </c>
      <c r="C255" s="371" t="s">
        <v>507</v>
      </c>
      <c r="D255" s="363"/>
      <c r="E255" s="346" t="s">
        <v>250</v>
      </c>
      <c r="F255" s="346" t="str">
        <f>IF(E255="","",VLOOKUP(E255,'2 Pdc unico (segm A)'!F$3:H$723,3,FALSE))</f>
        <v>Trasferimenti attivi per compartecipazione, devoluzione e perequazione di tributi</v>
      </c>
      <c r="G255" s="287"/>
      <c r="H255" s="389"/>
      <c r="I255" s="65"/>
    </row>
    <row r="256" spans="1:9" ht="43.5" x14ac:dyDescent="0.35">
      <c r="A256" s="370" t="s">
        <v>22</v>
      </c>
      <c r="B256" s="371" t="s">
        <v>508</v>
      </c>
      <c r="C256" s="371" t="s">
        <v>509</v>
      </c>
      <c r="D256" s="363"/>
      <c r="E256" s="346" t="s">
        <v>250</v>
      </c>
      <c r="F256" s="346" t="str">
        <f>IF(E256="","",VLOOKUP(E256,'2 Pdc unico (segm A)'!F$3:H$723,3,FALSE))</f>
        <v>Trasferimenti attivi per compartecipazione, devoluzione e perequazione di tributi</v>
      </c>
      <c r="G256" s="287"/>
      <c r="H256" s="389"/>
      <c r="I256" s="65"/>
    </row>
    <row r="257" spans="1:9" ht="18.5" x14ac:dyDescent="0.35">
      <c r="A257" s="368" t="s">
        <v>19</v>
      </c>
      <c r="B257" s="369" t="s">
        <v>221</v>
      </c>
      <c r="C257" s="369" t="s">
        <v>510</v>
      </c>
      <c r="D257" s="363"/>
      <c r="E257" s="101"/>
      <c r="F257" s="101" t="str">
        <f>IF(E257="","",VLOOKUP(E257,'2 Pdc unico (segm A)'!F$3:H$723,3,FALSE))</f>
        <v/>
      </c>
      <c r="G257" s="287"/>
      <c r="H257" s="388"/>
      <c r="I257" s="70"/>
    </row>
    <row r="258" spans="1:9" ht="29" x14ac:dyDescent="0.35">
      <c r="A258" s="370" t="s">
        <v>22</v>
      </c>
      <c r="B258" s="371" t="s">
        <v>223</v>
      </c>
      <c r="C258" s="371" t="s">
        <v>511</v>
      </c>
      <c r="D258" s="363"/>
      <c r="E258" s="346" t="s">
        <v>250</v>
      </c>
      <c r="F258" s="346" t="str">
        <f>IF(E258="","",VLOOKUP(E258,'2 Pdc unico (segm A)'!F$3:H$723,3,FALSE))</f>
        <v>Trasferimenti attivi per compartecipazione, devoluzione e perequazione di tributi</v>
      </c>
      <c r="G258" s="287"/>
      <c r="H258" s="389"/>
      <c r="I258" s="70"/>
    </row>
    <row r="259" spans="1:9" ht="29" x14ac:dyDescent="0.35">
      <c r="A259" s="370" t="s">
        <v>22</v>
      </c>
      <c r="B259" s="371" t="s">
        <v>225</v>
      </c>
      <c r="C259" s="371" t="s">
        <v>512</v>
      </c>
      <c r="D259" s="363"/>
      <c r="E259" s="346" t="s">
        <v>250</v>
      </c>
      <c r="F259" s="346" t="str">
        <f>IF(E259="","",VLOOKUP(E259,'2 Pdc unico (segm A)'!F$3:H$723,3,FALSE))</f>
        <v>Trasferimenti attivi per compartecipazione, devoluzione e perequazione di tributi</v>
      </c>
      <c r="G259" s="287"/>
      <c r="H259" s="389"/>
      <c r="I259" s="70"/>
    </row>
    <row r="260" spans="1:9" ht="18.5" x14ac:dyDescent="0.35">
      <c r="A260" s="368" t="s">
        <v>19</v>
      </c>
      <c r="B260" s="369" t="s">
        <v>215</v>
      </c>
      <c r="C260" s="369" t="s">
        <v>513</v>
      </c>
      <c r="D260" s="363"/>
      <c r="E260" s="101"/>
      <c r="F260" s="101" t="str">
        <f>IF(E260="","",VLOOKUP(E260,'2 Pdc unico (segm A)'!F$3:H$723,3,FALSE))</f>
        <v/>
      </c>
      <c r="G260" s="287"/>
      <c r="H260" s="388"/>
      <c r="I260" s="70"/>
    </row>
    <row r="261" spans="1:9" ht="29" x14ac:dyDescent="0.35">
      <c r="A261" s="370" t="s">
        <v>22</v>
      </c>
      <c r="B261" s="371" t="s">
        <v>217</v>
      </c>
      <c r="C261" s="371" t="s">
        <v>514</v>
      </c>
      <c r="D261" s="363"/>
      <c r="E261" s="346" t="s">
        <v>250</v>
      </c>
      <c r="F261" s="346" t="str">
        <f>IF(E261="","",VLOOKUP(E261,'2 Pdc unico (segm A)'!F$3:H$723,3,FALSE))</f>
        <v>Trasferimenti attivi per compartecipazione, devoluzione e perequazione di tributi</v>
      </c>
      <c r="G261" s="287"/>
      <c r="H261" s="389"/>
      <c r="I261" s="70"/>
    </row>
    <row r="262" spans="1:9" ht="29" x14ac:dyDescent="0.35">
      <c r="A262" s="370" t="s">
        <v>22</v>
      </c>
      <c r="B262" s="371" t="s">
        <v>219</v>
      </c>
      <c r="C262" s="371" t="s">
        <v>515</v>
      </c>
      <c r="D262" s="363"/>
      <c r="E262" s="346" t="s">
        <v>250</v>
      </c>
      <c r="F262" s="346" t="str">
        <f>IF(E262="","",VLOOKUP(E262,'2 Pdc unico (segm A)'!F$3:H$723,3,FALSE))</f>
        <v>Trasferimenti attivi per compartecipazione, devoluzione e perequazione di tributi</v>
      </c>
      <c r="G262" s="287"/>
      <c r="H262" s="389"/>
      <c r="I262" s="70"/>
    </row>
    <row r="263" spans="1:9" ht="18.5" x14ac:dyDescent="0.35">
      <c r="A263" s="368" t="s">
        <v>19</v>
      </c>
      <c r="B263" s="369" t="s">
        <v>516</v>
      </c>
      <c r="C263" s="369" t="s">
        <v>517</v>
      </c>
      <c r="D263" s="363"/>
      <c r="E263" s="101"/>
      <c r="F263" s="101" t="str">
        <f>IF(E263="","",VLOOKUP(E263,'2 Pdc unico (segm A)'!F$3:H$723,3,FALSE))</f>
        <v/>
      </c>
      <c r="G263" s="287"/>
      <c r="H263" s="388"/>
      <c r="I263" s="65"/>
    </row>
    <row r="264" spans="1:9" ht="29" x14ac:dyDescent="0.35">
      <c r="A264" s="370" t="s">
        <v>22</v>
      </c>
      <c r="B264" s="371" t="s">
        <v>518</v>
      </c>
      <c r="C264" s="371" t="s">
        <v>519</v>
      </c>
      <c r="D264" s="363"/>
      <c r="E264" s="346" t="s">
        <v>250</v>
      </c>
      <c r="F264" s="346" t="str">
        <f>IF(E264="","",VLOOKUP(E264,'2 Pdc unico (segm A)'!F$3:H$723,3,FALSE))</f>
        <v>Trasferimenti attivi per compartecipazione, devoluzione e perequazione di tributi</v>
      </c>
      <c r="G264" s="287"/>
      <c r="H264" s="389"/>
      <c r="I264" s="70"/>
    </row>
    <row r="265" spans="1:9" ht="29" x14ac:dyDescent="0.35">
      <c r="A265" s="370" t="s">
        <v>22</v>
      </c>
      <c r="B265" s="371" t="s">
        <v>520</v>
      </c>
      <c r="C265" s="371" t="s">
        <v>521</v>
      </c>
      <c r="D265" s="363"/>
      <c r="E265" s="346" t="s">
        <v>250</v>
      </c>
      <c r="F265" s="346" t="str">
        <f>IF(E265="","",VLOOKUP(E265,'2 Pdc unico (segm A)'!F$3:H$723,3,FALSE))</f>
        <v>Trasferimenti attivi per compartecipazione, devoluzione e perequazione di tributi</v>
      </c>
      <c r="G265" s="287"/>
      <c r="H265" s="389"/>
      <c r="I265" s="70"/>
    </row>
    <row r="266" spans="1:9" ht="18.5" x14ac:dyDescent="0.35">
      <c r="A266" s="100" t="s">
        <v>16</v>
      </c>
      <c r="B266" s="367" t="s">
        <v>522</v>
      </c>
      <c r="C266" s="367" t="s">
        <v>523</v>
      </c>
      <c r="D266" s="363"/>
      <c r="E266" s="100"/>
      <c r="F266" s="100" t="str">
        <f>IF(E266="","",VLOOKUP(E266,'2 Pdc unico (segm A)'!F$3:H$723,3,FALSE))</f>
        <v/>
      </c>
      <c r="G266" s="287"/>
      <c r="H266" s="387"/>
      <c r="I266" s="70"/>
    </row>
    <row r="267" spans="1:9" ht="18.5" x14ac:dyDescent="0.35">
      <c r="A267" s="368" t="s">
        <v>19</v>
      </c>
      <c r="B267" s="369" t="s">
        <v>524</v>
      </c>
      <c r="C267" s="369" t="s">
        <v>525</v>
      </c>
      <c r="D267" s="363"/>
      <c r="E267" s="101"/>
      <c r="F267" s="101" t="str">
        <f>IF(E267="","",VLOOKUP(E267,'2 Pdc unico (segm A)'!F$3:H$723,3,FALSE))</f>
        <v/>
      </c>
      <c r="G267" s="287"/>
      <c r="H267" s="388"/>
      <c r="I267" s="70"/>
    </row>
    <row r="268" spans="1:9" ht="29" x14ac:dyDescent="0.35">
      <c r="A268" s="370" t="s">
        <v>22</v>
      </c>
      <c r="B268" s="371" t="s">
        <v>524</v>
      </c>
      <c r="C268" s="371" t="s">
        <v>526</v>
      </c>
      <c r="D268" s="363"/>
      <c r="E268" s="346" t="s">
        <v>250</v>
      </c>
      <c r="F268" s="346" t="str">
        <f>IF(E268="","",VLOOKUP(E268,'2 Pdc unico (segm A)'!F$3:H$723,3,FALSE))</f>
        <v>Trasferimenti attivi per compartecipazione, devoluzione e perequazione di tributi</v>
      </c>
      <c r="G268" s="287"/>
      <c r="H268" s="389"/>
      <c r="I268" s="65"/>
    </row>
    <row r="269" spans="1:9" ht="18.5" x14ac:dyDescent="0.35">
      <c r="A269" s="368" t="s">
        <v>19</v>
      </c>
      <c r="B269" s="369" t="s">
        <v>527</v>
      </c>
      <c r="C269" s="369" t="s">
        <v>528</v>
      </c>
      <c r="D269" s="363"/>
      <c r="E269" s="101"/>
      <c r="F269" s="101" t="str">
        <f>IF(E269="","",VLOOKUP(E269,'2 Pdc unico (segm A)'!F$3:H$723,3,FALSE))</f>
        <v/>
      </c>
      <c r="G269" s="287"/>
      <c r="H269" s="388"/>
      <c r="I269" s="70"/>
    </row>
    <row r="270" spans="1:9" ht="29" x14ac:dyDescent="0.35">
      <c r="A270" s="370" t="s">
        <v>22</v>
      </c>
      <c r="B270" s="371" t="s">
        <v>527</v>
      </c>
      <c r="C270" s="371" t="s">
        <v>529</v>
      </c>
      <c r="D270" s="363"/>
      <c r="E270" s="346" t="s">
        <v>250</v>
      </c>
      <c r="F270" s="346" t="str">
        <f>IF(E270="","",VLOOKUP(E270,'2 Pdc unico (segm A)'!F$3:H$723,3,FALSE))</f>
        <v>Trasferimenti attivi per compartecipazione, devoluzione e perequazione di tributi</v>
      </c>
      <c r="G270" s="287"/>
      <c r="H270" s="389"/>
      <c r="I270" s="70"/>
    </row>
    <row r="271" spans="1:9" ht="18.5" x14ac:dyDescent="0.35">
      <c r="A271" s="368" t="s">
        <v>19</v>
      </c>
      <c r="B271" s="369" t="s">
        <v>530</v>
      </c>
      <c r="C271" s="369" t="s">
        <v>531</v>
      </c>
      <c r="D271" s="363"/>
      <c r="E271" s="101"/>
      <c r="F271" s="101" t="str">
        <f>IF(E271="","",VLOOKUP(E271,'2 Pdc unico (segm A)'!F$3:H$723,3,FALSE))</f>
        <v/>
      </c>
      <c r="G271" s="287"/>
      <c r="H271" s="388"/>
      <c r="I271" s="65"/>
    </row>
    <row r="272" spans="1:9" ht="29" x14ac:dyDescent="0.35">
      <c r="A272" s="370" t="s">
        <v>22</v>
      </c>
      <c r="B272" s="371" t="s">
        <v>530</v>
      </c>
      <c r="C272" s="371" t="s">
        <v>532</v>
      </c>
      <c r="D272" s="363"/>
      <c r="E272" s="346" t="s">
        <v>250</v>
      </c>
      <c r="F272" s="346" t="str">
        <f>IF(E272="","",VLOOKUP(E272,'2 Pdc unico (segm A)'!F$3:H$723,3,FALSE))</f>
        <v>Trasferimenti attivi per compartecipazione, devoluzione e perequazione di tributi</v>
      </c>
      <c r="G272" s="287"/>
      <c r="H272" s="389"/>
      <c r="I272" s="70"/>
    </row>
    <row r="273" spans="1:9" ht="18.5" x14ac:dyDescent="0.35">
      <c r="A273" s="368" t="s">
        <v>19</v>
      </c>
      <c r="B273" s="369" t="s">
        <v>533</v>
      </c>
      <c r="C273" s="369" t="s">
        <v>534</v>
      </c>
      <c r="D273" s="363"/>
      <c r="E273" s="101"/>
      <c r="F273" s="101" t="str">
        <f>IF(E273="","",VLOOKUP(E273,'2 Pdc unico (segm A)'!F$3:H$723,3,FALSE))</f>
        <v/>
      </c>
      <c r="G273" s="287"/>
      <c r="H273" s="388"/>
      <c r="I273" s="70"/>
    </row>
    <row r="274" spans="1:9" ht="29" x14ac:dyDescent="0.35">
      <c r="A274" s="370" t="s">
        <v>22</v>
      </c>
      <c r="B274" s="371" t="s">
        <v>533</v>
      </c>
      <c r="C274" s="371" t="s">
        <v>535</v>
      </c>
      <c r="D274" s="363"/>
      <c r="E274" s="346" t="s">
        <v>250</v>
      </c>
      <c r="F274" s="346" t="str">
        <f>IF(E274="","",VLOOKUP(E274,'2 Pdc unico (segm A)'!F$3:H$723,3,FALSE))</f>
        <v>Trasferimenti attivi per compartecipazione, devoluzione e perequazione di tributi</v>
      </c>
      <c r="G274" s="287"/>
      <c r="H274" s="389"/>
      <c r="I274" s="65"/>
    </row>
    <row r="275" spans="1:9" ht="18.5" x14ac:dyDescent="0.35">
      <c r="A275" s="368" t="s">
        <v>19</v>
      </c>
      <c r="B275" s="369" t="s">
        <v>536</v>
      </c>
      <c r="C275" s="369" t="s">
        <v>537</v>
      </c>
      <c r="D275" s="363"/>
      <c r="E275" s="101"/>
      <c r="F275" s="101" t="str">
        <f>IF(E275="","",VLOOKUP(E275,'2 Pdc unico (segm A)'!F$3:H$723,3,FALSE))</f>
        <v/>
      </c>
      <c r="G275" s="287"/>
      <c r="H275" s="388"/>
      <c r="I275" s="70"/>
    </row>
    <row r="276" spans="1:9" ht="29" x14ac:dyDescent="0.35">
      <c r="A276" s="370" t="s">
        <v>22</v>
      </c>
      <c r="B276" s="371" t="s">
        <v>536</v>
      </c>
      <c r="C276" s="371" t="s">
        <v>538</v>
      </c>
      <c r="D276" s="363"/>
      <c r="E276" s="346" t="s">
        <v>250</v>
      </c>
      <c r="F276" s="346" t="str">
        <f>IF(E276="","",VLOOKUP(E276,'2 Pdc unico (segm A)'!F$3:H$723,3,FALSE))</f>
        <v>Trasferimenti attivi per compartecipazione, devoluzione e perequazione di tributi</v>
      </c>
      <c r="G276" s="287"/>
      <c r="H276" s="389"/>
      <c r="I276" s="70"/>
    </row>
    <row r="277" spans="1:9" ht="18.5" x14ac:dyDescent="0.35">
      <c r="A277" s="368" t="s">
        <v>19</v>
      </c>
      <c r="B277" s="369" t="s">
        <v>539</v>
      </c>
      <c r="C277" s="369" t="s">
        <v>540</v>
      </c>
      <c r="D277" s="363"/>
      <c r="E277" s="101"/>
      <c r="F277" s="101" t="str">
        <f>IF(E277="","",VLOOKUP(E277,'2 Pdc unico (segm A)'!F$3:H$723,3,FALSE))</f>
        <v/>
      </c>
      <c r="G277" s="287"/>
      <c r="H277" s="388"/>
      <c r="I277" s="65"/>
    </row>
    <row r="278" spans="1:9" ht="29" x14ac:dyDescent="0.35">
      <c r="A278" s="370" t="s">
        <v>22</v>
      </c>
      <c r="B278" s="371" t="s">
        <v>539</v>
      </c>
      <c r="C278" s="371" t="s">
        <v>541</v>
      </c>
      <c r="D278" s="363"/>
      <c r="E278" s="346" t="s">
        <v>250</v>
      </c>
      <c r="F278" s="346" t="str">
        <f>IF(E278="","",VLOOKUP(E278,'2 Pdc unico (segm A)'!F$3:H$723,3,FALSE))</f>
        <v>Trasferimenti attivi per compartecipazione, devoluzione e perequazione di tributi</v>
      </c>
      <c r="G278" s="287"/>
      <c r="H278" s="389"/>
      <c r="I278" s="65"/>
    </row>
    <row r="279" spans="1:9" ht="18.5" x14ac:dyDescent="0.35">
      <c r="A279" s="368" t="s">
        <v>19</v>
      </c>
      <c r="B279" s="369" t="s">
        <v>542</v>
      </c>
      <c r="C279" s="369" t="s">
        <v>543</v>
      </c>
      <c r="D279" s="363"/>
      <c r="E279" s="101"/>
      <c r="F279" s="101" t="str">
        <f>IF(E279="","",VLOOKUP(E279,'2 Pdc unico (segm A)'!F$3:H$723,3,FALSE))</f>
        <v/>
      </c>
      <c r="G279" s="287"/>
      <c r="H279" s="388"/>
      <c r="I279" s="70"/>
    </row>
    <row r="280" spans="1:9" ht="29" x14ac:dyDescent="0.35">
      <c r="A280" s="370" t="s">
        <v>22</v>
      </c>
      <c r="B280" s="371" t="s">
        <v>542</v>
      </c>
      <c r="C280" s="371" t="s">
        <v>544</v>
      </c>
      <c r="D280" s="363"/>
      <c r="E280" s="346" t="s">
        <v>250</v>
      </c>
      <c r="F280" s="346" t="str">
        <f>IF(E280="","",VLOOKUP(E280,'2 Pdc unico (segm A)'!F$3:H$723,3,FALSE))</f>
        <v>Trasferimenti attivi per compartecipazione, devoluzione e perequazione di tributi</v>
      </c>
      <c r="G280" s="287"/>
      <c r="H280" s="389"/>
      <c r="I280" s="70"/>
    </row>
    <row r="281" spans="1:9" ht="18.5" x14ac:dyDescent="0.35">
      <c r="A281" s="368" t="s">
        <v>19</v>
      </c>
      <c r="B281" s="369" t="s">
        <v>545</v>
      </c>
      <c r="C281" s="369" t="s">
        <v>546</v>
      </c>
      <c r="D281" s="363"/>
      <c r="E281" s="101"/>
      <c r="F281" s="101" t="str">
        <f>IF(E281="","",VLOOKUP(E281,'2 Pdc unico (segm A)'!F$3:H$723,3,FALSE))</f>
        <v/>
      </c>
      <c r="G281" s="287"/>
      <c r="H281" s="388"/>
      <c r="I281" s="70"/>
    </row>
    <row r="282" spans="1:9" ht="29" x14ac:dyDescent="0.35">
      <c r="A282" s="370" t="s">
        <v>22</v>
      </c>
      <c r="B282" s="371" t="s">
        <v>545</v>
      </c>
      <c r="C282" s="371" t="s">
        <v>547</v>
      </c>
      <c r="D282" s="363"/>
      <c r="E282" s="346" t="s">
        <v>250</v>
      </c>
      <c r="F282" s="346" t="str">
        <f>IF(E282="","",VLOOKUP(E282,'2 Pdc unico (segm A)'!F$3:H$723,3,FALSE))</f>
        <v>Trasferimenti attivi per compartecipazione, devoluzione e perequazione di tributi</v>
      </c>
      <c r="G282" s="287"/>
      <c r="H282" s="389"/>
      <c r="I282" s="70"/>
    </row>
    <row r="283" spans="1:9" ht="29" x14ac:dyDescent="0.35">
      <c r="A283" s="368" t="s">
        <v>19</v>
      </c>
      <c r="B283" s="369" t="s">
        <v>548</v>
      </c>
      <c r="C283" s="369" t="s">
        <v>549</v>
      </c>
      <c r="D283" s="363"/>
      <c r="E283" s="101"/>
      <c r="F283" s="101" t="str">
        <f>IF(E283="","",VLOOKUP(E283,'2 Pdc unico (segm A)'!F$3:H$723,3,FALSE))</f>
        <v/>
      </c>
      <c r="G283" s="287"/>
      <c r="H283" s="388"/>
      <c r="I283" s="70"/>
    </row>
    <row r="284" spans="1:9" ht="29" x14ac:dyDescent="0.35">
      <c r="A284" s="370" t="s">
        <v>22</v>
      </c>
      <c r="B284" s="371" t="s">
        <v>548</v>
      </c>
      <c r="C284" s="371" t="s">
        <v>550</v>
      </c>
      <c r="D284" s="363"/>
      <c r="E284" s="346" t="s">
        <v>250</v>
      </c>
      <c r="F284" s="346" t="str">
        <f>IF(E284="","",VLOOKUP(E284,'2 Pdc unico (segm A)'!F$3:H$723,3,FALSE))</f>
        <v>Trasferimenti attivi per compartecipazione, devoluzione e perequazione di tributi</v>
      </c>
      <c r="G284" s="287"/>
      <c r="H284" s="389"/>
      <c r="I284" s="70"/>
    </row>
    <row r="285" spans="1:9" ht="29" x14ac:dyDescent="0.35">
      <c r="A285" s="368" t="s">
        <v>19</v>
      </c>
      <c r="B285" s="369" t="s">
        <v>551</v>
      </c>
      <c r="C285" s="369" t="s">
        <v>552</v>
      </c>
      <c r="D285" s="363"/>
      <c r="E285" s="101"/>
      <c r="F285" s="101" t="str">
        <f>IF(E285="","",VLOOKUP(E285,'2 Pdc unico (segm A)'!F$3:H$723,3,FALSE))</f>
        <v/>
      </c>
      <c r="G285" s="287"/>
      <c r="H285" s="388"/>
      <c r="I285" s="70"/>
    </row>
    <row r="286" spans="1:9" ht="29" x14ac:dyDescent="0.35">
      <c r="A286" s="370" t="s">
        <v>22</v>
      </c>
      <c r="B286" s="371" t="s">
        <v>551</v>
      </c>
      <c r="C286" s="371" t="s">
        <v>553</v>
      </c>
      <c r="D286" s="363"/>
      <c r="E286" s="346" t="s">
        <v>250</v>
      </c>
      <c r="F286" s="346" t="str">
        <f>IF(E286="","",VLOOKUP(E286,'2 Pdc unico (segm A)'!F$3:H$723,3,FALSE))</f>
        <v>Trasferimenti attivi per compartecipazione, devoluzione e perequazione di tributi</v>
      </c>
      <c r="G286" s="287"/>
      <c r="H286" s="389"/>
      <c r="I286" s="70"/>
    </row>
    <row r="287" spans="1:9" ht="18.5" x14ac:dyDescent="0.35">
      <c r="A287" s="368" t="s">
        <v>19</v>
      </c>
      <c r="B287" s="369" t="s">
        <v>554</v>
      </c>
      <c r="C287" s="369" t="s">
        <v>555</v>
      </c>
      <c r="D287" s="363"/>
      <c r="E287" s="101"/>
      <c r="F287" s="101" t="str">
        <f>IF(E287="","",VLOOKUP(E287,'2 Pdc unico (segm A)'!F$3:H$723,3,FALSE))</f>
        <v/>
      </c>
      <c r="G287" s="287"/>
      <c r="H287" s="388"/>
      <c r="I287" s="65"/>
    </row>
    <row r="288" spans="1:9" ht="29" x14ac:dyDescent="0.35">
      <c r="A288" s="370" t="s">
        <v>22</v>
      </c>
      <c r="B288" s="371" t="s">
        <v>554</v>
      </c>
      <c r="C288" s="371" t="s">
        <v>556</v>
      </c>
      <c r="D288" s="363"/>
      <c r="E288" s="346" t="s">
        <v>250</v>
      </c>
      <c r="F288" s="346" t="str">
        <f>IF(E288="","",VLOOKUP(E288,'2 Pdc unico (segm A)'!F$3:H$723,3,FALSE))</f>
        <v>Trasferimenti attivi per compartecipazione, devoluzione e perequazione di tributi</v>
      </c>
      <c r="G288" s="287"/>
      <c r="H288" s="389"/>
      <c r="I288" s="70"/>
    </row>
    <row r="289" spans="1:9" ht="18.5" x14ac:dyDescent="0.35">
      <c r="A289" s="368" t="s">
        <v>19</v>
      </c>
      <c r="B289" s="369" t="s">
        <v>557</v>
      </c>
      <c r="C289" s="369" t="s">
        <v>558</v>
      </c>
      <c r="D289" s="363"/>
      <c r="E289" s="101"/>
      <c r="F289" s="101" t="str">
        <f>IF(E289="","",VLOOKUP(E289,'2 Pdc unico (segm A)'!F$3:H$723,3,FALSE))</f>
        <v/>
      </c>
      <c r="G289" s="287"/>
      <c r="H289" s="388"/>
      <c r="I289" s="70"/>
    </row>
    <row r="290" spans="1:9" ht="29" x14ac:dyDescent="0.35">
      <c r="A290" s="370" t="s">
        <v>22</v>
      </c>
      <c r="B290" s="371" t="s">
        <v>557</v>
      </c>
      <c r="C290" s="371" t="s">
        <v>559</v>
      </c>
      <c r="D290" s="363"/>
      <c r="E290" s="346" t="s">
        <v>250</v>
      </c>
      <c r="F290" s="346" t="str">
        <f>IF(E290="","",VLOOKUP(E290,'2 Pdc unico (segm A)'!F$3:H$723,3,FALSE))</f>
        <v>Trasferimenti attivi per compartecipazione, devoluzione e perequazione di tributi</v>
      </c>
      <c r="G290" s="287"/>
      <c r="H290" s="389"/>
      <c r="I290" s="70"/>
    </row>
    <row r="291" spans="1:9" ht="18.5" x14ac:dyDescent="0.35">
      <c r="A291" s="100" t="s">
        <v>16</v>
      </c>
      <c r="B291" s="367" t="s">
        <v>560</v>
      </c>
      <c r="C291" s="367" t="s">
        <v>561</v>
      </c>
      <c r="D291" s="363"/>
      <c r="E291" s="100"/>
      <c r="F291" s="100" t="str">
        <f>IF(E291="","",VLOOKUP(E291,'2 Pdc unico (segm A)'!F$3:H$723,3,FALSE))</f>
        <v/>
      </c>
      <c r="G291" s="287"/>
      <c r="H291" s="387"/>
      <c r="I291" s="70"/>
    </row>
    <row r="292" spans="1:9" ht="18.5" x14ac:dyDescent="0.35">
      <c r="A292" s="368" t="s">
        <v>19</v>
      </c>
      <c r="B292" s="369" t="s">
        <v>562</v>
      </c>
      <c r="C292" s="369" t="s">
        <v>563</v>
      </c>
      <c r="D292" s="363"/>
      <c r="E292" s="101"/>
      <c r="F292" s="101" t="str">
        <f>IF(E292="","",VLOOKUP(E292,'2 Pdc unico (segm A)'!F$3:H$723,3,FALSE))</f>
        <v/>
      </c>
      <c r="G292" s="287"/>
      <c r="H292" s="388"/>
      <c r="I292" s="70"/>
    </row>
    <row r="293" spans="1:9" x14ac:dyDescent="0.35">
      <c r="A293" s="370" t="s">
        <v>22</v>
      </c>
      <c r="B293" s="371" t="s">
        <v>562</v>
      </c>
      <c r="C293" s="371" t="s">
        <v>564</v>
      </c>
      <c r="D293" s="363"/>
      <c r="E293" s="346" t="s">
        <v>25</v>
      </c>
      <c r="F293" s="346" t="str">
        <f>IF(E293="","",VLOOKUP(E293,'2 Pdc unico (segm A)'!F$3:H$723,3,FALSE))</f>
        <v>Proventi da tributi</v>
      </c>
      <c r="G293" s="287"/>
      <c r="H293" s="389"/>
      <c r="I293" s="70"/>
    </row>
    <row r="294" spans="1:9" ht="18.5" x14ac:dyDescent="0.35">
      <c r="A294" s="368" t="s">
        <v>19</v>
      </c>
      <c r="B294" s="369" t="s">
        <v>565</v>
      </c>
      <c r="C294" s="369" t="s">
        <v>566</v>
      </c>
      <c r="D294" s="363"/>
      <c r="E294" s="101"/>
      <c r="F294" s="101" t="str">
        <f>IF(E294="","",VLOOKUP(E294,'2 Pdc unico (segm A)'!F$3:H$723,3,FALSE))</f>
        <v/>
      </c>
      <c r="G294" s="287"/>
      <c r="H294" s="388"/>
      <c r="I294" s="65"/>
    </row>
    <row r="295" spans="1:9" x14ac:dyDescent="0.35">
      <c r="A295" s="370" t="s">
        <v>22</v>
      </c>
      <c r="B295" s="371" t="s">
        <v>565</v>
      </c>
      <c r="C295" s="371" t="s">
        <v>567</v>
      </c>
      <c r="D295" s="363"/>
      <c r="E295" s="346" t="s">
        <v>25</v>
      </c>
      <c r="F295" s="346" t="str">
        <f>IF(E295="","",VLOOKUP(E295,'2 Pdc unico (segm A)'!F$3:H$723,3,FALSE))</f>
        <v>Proventi da tributi</v>
      </c>
      <c r="G295" s="287"/>
      <c r="H295" s="389"/>
      <c r="I295" s="70"/>
    </row>
    <row r="296" spans="1:9" ht="18.5" x14ac:dyDescent="0.35">
      <c r="A296" s="368" t="s">
        <v>19</v>
      </c>
      <c r="B296" s="369" t="s">
        <v>568</v>
      </c>
      <c r="C296" s="369" t="s">
        <v>569</v>
      </c>
      <c r="D296" s="363"/>
      <c r="E296" s="101"/>
      <c r="F296" s="101" t="str">
        <f>IF(E296="","",VLOOKUP(E296,'2 Pdc unico (segm A)'!F$3:H$723,3,FALSE))</f>
        <v/>
      </c>
      <c r="G296" s="287"/>
      <c r="H296" s="388"/>
      <c r="I296" s="70"/>
    </row>
    <row r="297" spans="1:9" x14ac:dyDescent="0.35">
      <c r="A297" s="370" t="s">
        <v>22</v>
      </c>
      <c r="B297" s="371" t="s">
        <v>568</v>
      </c>
      <c r="C297" s="371" t="s">
        <v>570</v>
      </c>
      <c r="D297" s="363"/>
      <c r="E297" s="346" t="s">
        <v>25</v>
      </c>
      <c r="F297" s="346" t="str">
        <f>IF(E297="","",VLOOKUP(E297,'2 Pdc unico (segm A)'!F$3:H$723,3,FALSE))</f>
        <v>Proventi da tributi</v>
      </c>
      <c r="G297" s="287"/>
      <c r="H297" s="389"/>
      <c r="I297" s="65"/>
    </row>
    <row r="298" spans="1:9" ht="18.5" x14ac:dyDescent="0.35">
      <c r="A298" s="99" t="s">
        <v>13</v>
      </c>
      <c r="B298" s="366" t="s">
        <v>571</v>
      </c>
      <c r="C298" s="366" t="s">
        <v>572</v>
      </c>
      <c r="D298" s="363"/>
      <c r="E298" s="99"/>
      <c r="F298" s="99" t="str">
        <f>IF(E298="","",VLOOKUP(E298,'2 Pdc unico (segm A)'!F$3:H$723,3,FALSE))</f>
        <v/>
      </c>
      <c r="G298" s="287"/>
      <c r="H298" s="386"/>
      <c r="I298" s="70"/>
    </row>
    <row r="299" spans="1:9" ht="18.5" x14ac:dyDescent="0.35">
      <c r="A299" s="100" t="s">
        <v>16</v>
      </c>
      <c r="B299" s="367" t="s">
        <v>573</v>
      </c>
      <c r="C299" s="367" t="s">
        <v>574</v>
      </c>
      <c r="D299" s="363"/>
      <c r="E299" s="100"/>
      <c r="F299" s="100" t="str">
        <f>IF(E299="","",VLOOKUP(E299,'2 Pdc unico (segm A)'!F$3:H$723,3,FALSE))</f>
        <v/>
      </c>
      <c r="G299" s="287"/>
      <c r="H299" s="387"/>
      <c r="I299" s="70"/>
    </row>
    <row r="300" spans="1:9" ht="18.5" x14ac:dyDescent="0.35">
      <c r="A300" s="368" t="s">
        <v>19</v>
      </c>
      <c r="B300" s="369" t="s">
        <v>575</v>
      </c>
      <c r="C300" s="369" t="s">
        <v>576</v>
      </c>
      <c r="D300" s="363"/>
      <c r="E300" s="101"/>
      <c r="F300" s="101" t="str">
        <f>IF(E300="","",VLOOKUP(E300,'2 Pdc unico (segm A)'!F$3:H$723,3,FALSE))</f>
        <v/>
      </c>
      <c r="G300" s="287"/>
      <c r="H300" s="388"/>
      <c r="I300" s="70"/>
    </row>
    <row r="301" spans="1:9" ht="29" x14ac:dyDescent="0.35">
      <c r="A301" s="370" t="s">
        <v>22</v>
      </c>
      <c r="B301" s="371" t="s">
        <v>575</v>
      </c>
      <c r="C301" s="371" t="s">
        <v>577</v>
      </c>
      <c r="D301" s="363"/>
      <c r="E301" s="346" t="s">
        <v>250</v>
      </c>
      <c r="F301" s="346" t="str">
        <f>IF(E301="","",VLOOKUP(E301,'2 Pdc unico (segm A)'!F$3:H$723,3,FALSE))</f>
        <v>Trasferimenti attivi per compartecipazione, devoluzione e perequazione di tributi</v>
      </c>
      <c r="G301" s="287"/>
      <c r="H301" s="389"/>
      <c r="I301" s="70"/>
    </row>
    <row r="302" spans="1:9" ht="18.5" x14ac:dyDescent="0.35">
      <c r="A302" s="368" t="s">
        <v>19</v>
      </c>
      <c r="B302" s="369" t="s">
        <v>578</v>
      </c>
      <c r="C302" s="369" t="s">
        <v>579</v>
      </c>
      <c r="D302" s="363"/>
      <c r="E302" s="101"/>
      <c r="F302" s="101" t="str">
        <f>IF(E302="","",VLOOKUP(E302,'2 Pdc unico (segm A)'!F$3:H$723,3,FALSE))</f>
        <v/>
      </c>
      <c r="G302" s="287"/>
      <c r="H302" s="388"/>
      <c r="I302" s="70"/>
    </row>
    <row r="303" spans="1:9" ht="29" x14ac:dyDescent="0.35">
      <c r="A303" s="370" t="s">
        <v>22</v>
      </c>
      <c r="B303" s="371" t="s">
        <v>578</v>
      </c>
      <c r="C303" s="371" t="s">
        <v>580</v>
      </c>
      <c r="D303" s="363"/>
      <c r="E303" s="346" t="s">
        <v>250</v>
      </c>
      <c r="F303" s="346" t="str">
        <f>IF(E303="","",VLOOKUP(E303,'2 Pdc unico (segm A)'!F$3:H$723,3,FALSE))</f>
        <v>Trasferimenti attivi per compartecipazione, devoluzione e perequazione di tributi</v>
      </c>
      <c r="G303" s="287"/>
      <c r="H303" s="389"/>
      <c r="I303" s="70"/>
    </row>
    <row r="304" spans="1:9" ht="18.5" x14ac:dyDescent="0.35">
      <c r="A304" s="100" t="s">
        <v>16</v>
      </c>
      <c r="B304" s="367" t="s">
        <v>581</v>
      </c>
      <c r="C304" s="367" t="s">
        <v>582</v>
      </c>
      <c r="D304" s="363"/>
      <c r="E304" s="100"/>
      <c r="F304" s="100" t="str">
        <f>IF(E304="","",VLOOKUP(E304,'2 Pdc unico (segm A)'!F$3:H$723,3,FALSE))</f>
        <v/>
      </c>
      <c r="G304" s="287"/>
      <c r="H304" s="387"/>
      <c r="I304" s="70"/>
    </row>
    <row r="305" spans="1:9" ht="18.5" x14ac:dyDescent="0.35">
      <c r="A305" s="368" t="s">
        <v>19</v>
      </c>
      <c r="B305" s="369" t="s">
        <v>583</v>
      </c>
      <c r="C305" s="369" t="s">
        <v>584</v>
      </c>
      <c r="D305" s="363"/>
      <c r="E305" s="101"/>
      <c r="F305" s="101" t="str">
        <f>IF(E305="","",VLOOKUP(E305,'2 Pdc unico (segm A)'!F$3:H$723,3,FALSE))</f>
        <v/>
      </c>
      <c r="G305" s="287"/>
      <c r="H305" s="388"/>
      <c r="I305" s="70"/>
    </row>
    <row r="306" spans="1:9" ht="29" x14ac:dyDescent="0.35">
      <c r="A306" s="370" t="s">
        <v>22</v>
      </c>
      <c r="B306" s="371" t="s">
        <v>583</v>
      </c>
      <c r="C306" s="371" t="s">
        <v>585</v>
      </c>
      <c r="D306" s="363"/>
      <c r="E306" s="346" t="s">
        <v>250</v>
      </c>
      <c r="F306" s="346" t="str">
        <f>IF(E306="","",VLOOKUP(E306,'2 Pdc unico (segm A)'!F$3:H$723,3,FALSE))</f>
        <v>Trasferimenti attivi per compartecipazione, devoluzione e perequazione di tributi</v>
      </c>
      <c r="G306" s="287"/>
      <c r="H306" s="389"/>
      <c r="I306" s="70"/>
    </row>
    <row r="307" spans="1:9" ht="18.5" x14ac:dyDescent="0.35">
      <c r="A307" s="98" t="s">
        <v>10</v>
      </c>
      <c r="B307" s="365" t="s">
        <v>586</v>
      </c>
      <c r="C307" s="365" t="s">
        <v>587</v>
      </c>
      <c r="D307" s="363"/>
      <c r="E307" s="98"/>
      <c r="F307" s="98" t="str">
        <f>IF(E307="","",VLOOKUP(E307,'2 Pdc unico (segm A)'!F$3:H$723,3,FALSE))</f>
        <v/>
      </c>
      <c r="G307" s="287"/>
      <c r="H307" s="385"/>
      <c r="I307" s="70"/>
    </row>
    <row r="308" spans="1:9" ht="18.5" x14ac:dyDescent="0.35">
      <c r="A308" s="99" t="s">
        <v>13</v>
      </c>
      <c r="B308" s="366" t="s">
        <v>588</v>
      </c>
      <c r="C308" s="366" t="s">
        <v>589</v>
      </c>
      <c r="D308" s="363"/>
      <c r="E308" s="99"/>
      <c r="F308" s="99" t="str">
        <f>IF(E308="","",VLOOKUP(E308,'2 Pdc unico (segm A)'!F$3:H$723,3,FALSE))</f>
        <v/>
      </c>
      <c r="G308" s="287"/>
      <c r="H308" s="386"/>
      <c r="I308" s="70"/>
    </row>
    <row r="309" spans="1:9" ht="18.5" x14ac:dyDescent="0.35">
      <c r="A309" s="100" t="s">
        <v>16</v>
      </c>
      <c r="B309" s="367" t="s">
        <v>588</v>
      </c>
      <c r="C309" s="367" t="s">
        <v>590</v>
      </c>
      <c r="D309" s="363"/>
      <c r="E309" s="100"/>
      <c r="F309" s="100" t="str">
        <f>IF(E309="","",VLOOKUP(E309,'2 Pdc unico (segm A)'!F$3:H$723,3,FALSE))</f>
        <v/>
      </c>
      <c r="G309" s="287"/>
      <c r="H309" s="387"/>
      <c r="I309" s="70"/>
    </row>
    <row r="310" spans="1:9" ht="18.5" x14ac:dyDescent="0.35">
      <c r="A310" s="368" t="s">
        <v>19</v>
      </c>
      <c r="B310" s="369" t="s">
        <v>591</v>
      </c>
      <c r="C310" s="369" t="s">
        <v>592</v>
      </c>
      <c r="D310" s="363"/>
      <c r="E310" s="101"/>
      <c r="F310" s="101" t="str">
        <f>IF(E310="","",VLOOKUP(E310,'2 Pdc unico (segm A)'!F$3:H$723,3,FALSE))</f>
        <v/>
      </c>
      <c r="G310" s="287"/>
      <c r="H310" s="388"/>
      <c r="I310" s="70"/>
    </row>
    <row r="311" spans="1:9" x14ac:dyDescent="0.35">
      <c r="A311" s="370" t="s">
        <v>22</v>
      </c>
      <c r="B311" s="371" t="s">
        <v>591</v>
      </c>
      <c r="C311" s="371" t="s">
        <v>593</v>
      </c>
      <c r="D311" s="363"/>
      <c r="E311" s="346" t="s">
        <v>594</v>
      </c>
      <c r="F311" s="346" t="str">
        <f>IF(E311="","",VLOOKUP(E311,'2 Pdc unico (segm A)'!F$3:H$723,3,FALSE))</f>
        <v>Ricavi della vendita di beni</v>
      </c>
      <c r="G311" s="287"/>
      <c r="H311" s="389"/>
      <c r="I311" s="70"/>
    </row>
    <row r="312" spans="1:9" ht="18.5" x14ac:dyDescent="0.35">
      <c r="A312" s="368" t="s">
        <v>19</v>
      </c>
      <c r="B312" s="369" t="s">
        <v>595</v>
      </c>
      <c r="C312" s="369" t="s">
        <v>596</v>
      </c>
      <c r="D312" s="363"/>
      <c r="E312" s="101"/>
      <c r="F312" s="101" t="str">
        <f>IF(E312="","",VLOOKUP(E312,'2 Pdc unico (segm A)'!F$3:H$723,3,FALSE))</f>
        <v/>
      </c>
      <c r="G312" s="287"/>
      <c r="H312" s="388"/>
      <c r="I312" s="70"/>
    </row>
    <row r="313" spans="1:9" x14ac:dyDescent="0.35">
      <c r="A313" s="370" t="s">
        <v>22</v>
      </c>
      <c r="B313" s="371" t="s">
        <v>595</v>
      </c>
      <c r="C313" s="371" t="s">
        <v>597</v>
      </c>
      <c r="D313" s="363"/>
      <c r="E313" s="346" t="s">
        <v>594</v>
      </c>
      <c r="F313" s="346" t="str">
        <f>IF(E313="","",VLOOKUP(E313,'2 Pdc unico (segm A)'!F$3:H$723,3,FALSE))</f>
        <v>Ricavi della vendita di beni</v>
      </c>
      <c r="G313" s="287"/>
      <c r="H313" s="389"/>
      <c r="I313" s="70"/>
    </row>
    <row r="314" spans="1:9" ht="18.5" x14ac:dyDescent="0.35">
      <c r="A314" s="368" t="s">
        <v>19</v>
      </c>
      <c r="B314" s="369" t="s">
        <v>598</v>
      </c>
      <c r="C314" s="369" t="s">
        <v>599</v>
      </c>
      <c r="D314" s="363"/>
      <c r="E314" s="101"/>
      <c r="F314" s="101" t="str">
        <f>IF(E314="","",VLOOKUP(E314,'2 Pdc unico (segm A)'!F$3:H$723,3,FALSE))</f>
        <v/>
      </c>
      <c r="G314" s="287"/>
      <c r="H314" s="388"/>
      <c r="I314" s="65"/>
    </row>
    <row r="315" spans="1:9" x14ac:dyDescent="0.35">
      <c r="A315" s="370" t="s">
        <v>22</v>
      </c>
      <c r="B315" s="371" t="s">
        <v>598</v>
      </c>
      <c r="C315" s="371" t="s">
        <v>600</v>
      </c>
      <c r="D315" s="363"/>
      <c r="E315" s="346" t="s">
        <v>594</v>
      </c>
      <c r="F315" s="346" t="str">
        <f>IF(E315="","",VLOOKUP(E315,'2 Pdc unico (segm A)'!F$3:H$723,3,FALSE))</f>
        <v>Ricavi della vendita di beni</v>
      </c>
      <c r="G315" s="287"/>
      <c r="H315" s="389"/>
      <c r="I315" s="70"/>
    </row>
    <row r="316" spans="1:9" ht="18.5" x14ac:dyDescent="0.35">
      <c r="A316" s="368" t="s">
        <v>19</v>
      </c>
      <c r="B316" s="369" t="s">
        <v>601</v>
      </c>
      <c r="C316" s="369" t="s">
        <v>602</v>
      </c>
      <c r="D316" s="363"/>
      <c r="E316" s="101"/>
      <c r="F316" s="101" t="str">
        <f>IF(E316="","",VLOOKUP(E316,'2 Pdc unico (segm A)'!F$3:H$723,3,FALSE))</f>
        <v/>
      </c>
      <c r="G316" s="287"/>
      <c r="H316" s="388"/>
      <c r="I316" s="70"/>
    </row>
    <row r="317" spans="1:9" x14ac:dyDescent="0.35">
      <c r="A317" s="370" t="s">
        <v>22</v>
      </c>
      <c r="B317" s="371" t="s">
        <v>601</v>
      </c>
      <c r="C317" s="371" t="s">
        <v>603</v>
      </c>
      <c r="D317" s="363"/>
      <c r="E317" s="346" t="s">
        <v>594</v>
      </c>
      <c r="F317" s="346" t="str">
        <f>IF(E317="","",VLOOKUP(E317,'2 Pdc unico (segm A)'!F$3:H$723,3,FALSE))</f>
        <v>Ricavi della vendita di beni</v>
      </c>
      <c r="G317" s="287"/>
      <c r="H317" s="389"/>
      <c r="I317" s="65"/>
    </row>
    <row r="318" spans="1:9" ht="18.5" x14ac:dyDescent="0.35">
      <c r="A318" s="368" t="s">
        <v>19</v>
      </c>
      <c r="B318" s="369" t="s">
        <v>604</v>
      </c>
      <c r="C318" s="369" t="s">
        <v>605</v>
      </c>
      <c r="D318" s="363"/>
      <c r="E318" s="101"/>
      <c r="F318" s="101" t="str">
        <f>IF(E318="","",VLOOKUP(E318,'2 Pdc unico (segm A)'!F$3:H$723,3,FALSE))</f>
        <v/>
      </c>
      <c r="G318" s="287"/>
      <c r="H318" s="388"/>
      <c r="I318" s="70"/>
    </row>
    <row r="319" spans="1:9" x14ac:dyDescent="0.35">
      <c r="A319" s="370" t="s">
        <v>22</v>
      </c>
      <c r="B319" s="371" t="s">
        <v>604</v>
      </c>
      <c r="C319" s="371" t="s">
        <v>606</v>
      </c>
      <c r="D319" s="363"/>
      <c r="E319" s="346" t="s">
        <v>594</v>
      </c>
      <c r="F319" s="346" t="str">
        <f>IF(E319="","",VLOOKUP(E319,'2 Pdc unico (segm A)'!F$3:H$723,3,FALSE))</f>
        <v>Ricavi della vendita di beni</v>
      </c>
      <c r="G319" s="287"/>
      <c r="H319" s="389"/>
      <c r="I319" s="70"/>
    </row>
    <row r="320" spans="1:9" ht="18.5" x14ac:dyDescent="0.35">
      <c r="A320" s="368" t="s">
        <v>19</v>
      </c>
      <c r="B320" s="369" t="s">
        <v>607</v>
      </c>
      <c r="C320" s="369" t="s">
        <v>608</v>
      </c>
      <c r="D320" s="363"/>
      <c r="E320" s="101"/>
      <c r="F320" s="101" t="str">
        <f>IF(E320="","",VLOOKUP(E320,'2 Pdc unico (segm A)'!F$3:H$723,3,FALSE))</f>
        <v/>
      </c>
      <c r="G320" s="287"/>
      <c r="H320" s="388"/>
      <c r="I320" s="65"/>
    </row>
    <row r="321" spans="1:9" x14ac:dyDescent="0.35">
      <c r="A321" s="370" t="s">
        <v>22</v>
      </c>
      <c r="B321" s="371" t="s">
        <v>607</v>
      </c>
      <c r="C321" s="371" t="s">
        <v>609</v>
      </c>
      <c r="D321" s="363"/>
      <c r="E321" s="346" t="s">
        <v>194</v>
      </c>
      <c r="F321" s="346" t="str">
        <f>IF(E321="","",VLOOKUP(E321,'2 Pdc unico (segm A)'!F$3:H$723,3,FALSE))</f>
        <v>Altri proventi e ricavi diversi</v>
      </c>
      <c r="G321" s="287"/>
      <c r="H321" s="389"/>
      <c r="I321" s="65"/>
    </row>
    <row r="322" spans="1:9" ht="18.5" x14ac:dyDescent="0.35">
      <c r="A322" s="368" t="s">
        <v>19</v>
      </c>
      <c r="B322" s="369" t="s">
        <v>610</v>
      </c>
      <c r="C322" s="369" t="s">
        <v>611</v>
      </c>
      <c r="D322" s="363"/>
      <c r="E322" s="101"/>
      <c r="F322" s="101" t="str">
        <f>IF(E322="","",VLOOKUP(E322,'2 Pdc unico (segm A)'!F$3:H$723,3,FALSE))</f>
        <v/>
      </c>
      <c r="G322" s="287"/>
      <c r="H322" s="388"/>
      <c r="I322" s="65"/>
    </row>
    <row r="323" spans="1:9" x14ac:dyDescent="0.35">
      <c r="A323" s="370" t="s">
        <v>22</v>
      </c>
      <c r="B323" s="371" t="s">
        <v>612</v>
      </c>
      <c r="C323" s="371" t="s">
        <v>613</v>
      </c>
      <c r="D323" s="363"/>
      <c r="E323" s="346" t="s">
        <v>594</v>
      </c>
      <c r="F323" s="346" t="str">
        <f>IF(E323="","",VLOOKUP(E323,'2 Pdc unico (segm A)'!F$3:H$723,3,FALSE))</f>
        <v>Ricavi della vendita di beni</v>
      </c>
      <c r="G323" s="287"/>
      <c r="H323" s="389"/>
      <c r="I323" s="65"/>
    </row>
    <row r="324" spans="1:9" ht="18.5" x14ac:dyDescent="0.35">
      <c r="A324" s="99" t="s">
        <v>13</v>
      </c>
      <c r="B324" s="366" t="s">
        <v>614</v>
      </c>
      <c r="C324" s="366" t="s">
        <v>615</v>
      </c>
      <c r="D324" s="363"/>
      <c r="E324" s="99"/>
      <c r="F324" s="99" t="str">
        <f>IF(E324="","",VLOOKUP(E324,'2 Pdc unico (segm A)'!F$3:H$723,3,FALSE))</f>
        <v/>
      </c>
      <c r="G324" s="287"/>
      <c r="H324" s="386"/>
      <c r="I324" s="65"/>
    </row>
    <row r="325" spans="1:9" ht="18.5" x14ac:dyDescent="0.35">
      <c r="A325" s="100" t="s">
        <v>16</v>
      </c>
      <c r="B325" s="367" t="s">
        <v>614</v>
      </c>
      <c r="C325" s="367" t="s">
        <v>616</v>
      </c>
      <c r="D325" s="363"/>
      <c r="E325" s="100"/>
      <c r="F325" s="100" t="str">
        <f>IF(E325="","",VLOOKUP(E325,'2 Pdc unico (segm A)'!F$3:H$723,3,FALSE))</f>
        <v/>
      </c>
      <c r="G325" s="287"/>
      <c r="H325" s="387"/>
      <c r="I325" s="65"/>
    </row>
    <row r="326" spans="1:9" ht="18.5" x14ac:dyDescent="0.35">
      <c r="A326" s="368" t="s">
        <v>19</v>
      </c>
      <c r="B326" s="369" t="s">
        <v>617</v>
      </c>
      <c r="C326" s="369" t="s">
        <v>618</v>
      </c>
      <c r="D326" s="363"/>
      <c r="E326" s="101"/>
      <c r="F326" s="101" t="str">
        <f>IF(E326="","",VLOOKUP(E326,'2 Pdc unico (segm A)'!F$3:H$723,3,FALSE))</f>
        <v/>
      </c>
      <c r="G326" s="287"/>
      <c r="H326" s="388"/>
      <c r="I326" s="65"/>
    </row>
    <row r="327" spans="1:9" x14ac:dyDescent="0.35">
      <c r="A327" s="370" t="s">
        <v>22</v>
      </c>
      <c r="B327" s="371" t="s">
        <v>617</v>
      </c>
      <c r="C327" s="371" t="s">
        <v>619</v>
      </c>
      <c r="D327" s="363"/>
      <c r="E327" s="346" t="s">
        <v>620</v>
      </c>
      <c r="F327" s="346" t="str">
        <f>IF(E327="","",VLOOKUP(E327,'2 Pdc unico (segm A)'!F$3:H$723,3,FALSE))</f>
        <v>Ricavi e proventi dalla prestazione di servizi</v>
      </c>
      <c r="G327" s="287"/>
      <c r="H327" s="389"/>
      <c r="I327" s="65"/>
    </row>
    <row r="328" spans="1:9" ht="18.5" x14ac:dyDescent="0.35">
      <c r="A328" s="368" t="s">
        <v>19</v>
      </c>
      <c r="B328" s="369" t="s">
        <v>621</v>
      </c>
      <c r="C328" s="369" t="s">
        <v>622</v>
      </c>
      <c r="D328" s="363"/>
      <c r="E328" s="101"/>
      <c r="F328" s="101" t="str">
        <f>IF(E328="","",VLOOKUP(E328,'2 Pdc unico (segm A)'!F$3:H$723,3,FALSE))</f>
        <v/>
      </c>
      <c r="G328" s="287"/>
      <c r="H328" s="388"/>
      <c r="I328" s="65"/>
    </row>
    <row r="329" spans="1:9" x14ac:dyDescent="0.35">
      <c r="A329" s="370" t="s">
        <v>22</v>
      </c>
      <c r="B329" s="371" t="s">
        <v>621</v>
      </c>
      <c r="C329" s="371" t="s">
        <v>623</v>
      </c>
      <c r="D329" s="363"/>
      <c r="E329" s="346" t="s">
        <v>620</v>
      </c>
      <c r="F329" s="346" t="str">
        <f>IF(E329="","",VLOOKUP(E329,'2 Pdc unico (segm A)'!F$3:H$723,3,FALSE))</f>
        <v>Ricavi e proventi dalla prestazione di servizi</v>
      </c>
      <c r="G329" s="287"/>
      <c r="H329" s="389"/>
      <c r="I329" s="65"/>
    </row>
    <row r="330" spans="1:9" ht="18.5" x14ac:dyDescent="0.35">
      <c r="A330" s="368" t="s">
        <v>19</v>
      </c>
      <c r="B330" s="369" t="s">
        <v>624</v>
      </c>
      <c r="C330" s="369" t="s">
        <v>625</v>
      </c>
      <c r="D330" s="363"/>
      <c r="E330" s="101"/>
      <c r="F330" s="101" t="str">
        <f>IF(E330="","",VLOOKUP(E330,'2 Pdc unico (segm A)'!F$3:H$723,3,FALSE))</f>
        <v/>
      </c>
      <c r="G330" s="287"/>
      <c r="H330" s="388"/>
      <c r="I330" s="65"/>
    </row>
    <row r="331" spans="1:9" x14ac:dyDescent="0.35">
      <c r="A331" s="370" t="s">
        <v>22</v>
      </c>
      <c r="B331" s="371" t="s">
        <v>624</v>
      </c>
      <c r="C331" s="371" t="s">
        <v>626</v>
      </c>
      <c r="D331" s="363"/>
      <c r="E331" s="346" t="s">
        <v>620</v>
      </c>
      <c r="F331" s="346" t="str">
        <f>IF(E331="","",VLOOKUP(E331,'2 Pdc unico (segm A)'!F$3:H$723,3,FALSE))</f>
        <v>Ricavi e proventi dalla prestazione di servizi</v>
      </c>
      <c r="G331" s="287"/>
      <c r="H331" s="389"/>
      <c r="I331" s="65"/>
    </row>
    <row r="332" spans="1:9" ht="18.5" x14ac:dyDescent="0.35">
      <c r="A332" s="368" t="s">
        <v>19</v>
      </c>
      <c r="B332" s="369" t="s">
        <v>627</v>
      </c>
      <c r="C332" s="369" t="s">
        <v>628</v>
      </c>
      <c r="D332" s="363"/>
      <c r="E332" s="101"/>
      <c r="F332" s="101" t="str">
        <f>IF(E332="","",VLOOKUP(E332,'2 Pdc unico (segm A)'!F$3:H$723,3,FALSE))</f>
        <v/>
      </c>
      <c r="G332" s="287"/>
      <c r="H332" s="388"/>
      <c r="I332" s="65"/>
    </row>
    <row r="333" spans="1:9" x14ac:dyDescent="0.35">
      <c r="A333" s="370" t="s">
        <v>22</v>
      </c>
      <c r="B333" s="371" t="s">
        <v>627</v>
      </c>
      <c r="C333" s="371" t="s">
        <v>629</v>
      </c>
      <c r="D333" s="363"/>
      <c r="E333" s="346" t="s">
        <v>620</v>
      </c>
      <c r="F333" s="346" t="str">
        <f>IF(E333="","",VLOOKUP(E333,'2 Pdc unico (segm A)'!F$3:H$723,3,FALSE))</f>
        <v>Ricavi e proventi dalla prestazione di servizi</v>
      </c>
      <c r="G333" s="287"/>
      <c r="H333" s="389"/>
      <c r="I333" s="65"/>
    </row>
    <row r="334" spans="1:9" ht="18.5" x14ac:dyDescent="0.35">
      <c r="A334" s="368" t="s">
        <v>19</v>
      </c>
      <c r="B334" s="369" t="s">
        <v>630</v>
      </c>
      <c r="C334" s="369" t="s">
        <v>631</v>
      </c>
      <c r="D334" s="363"/>
      <c r="E334" s="101"/>
      <c r="F334" s="101" t="str">
        <f>IF(E334="","",VLOOKUP(E334,'2 Pdc unico (segm A)'!F$3:H$723,3,FALSE))</f>
        <v/>
      </c>
      <c r="G334" s="287"/>
      <c r="H334" s="388"/>
      <c r="I334" s="65"/>
    </row>
    <row r="335" spans="1:9" x14ac:dyDescent="0.35">
      <c r="A335" s="370" t="s">
        <v>22</v>
      </c>
      <c r="B335" s="371" t="s">
        <v>630</v>
      </c>
      <c r="C335" s="371" t="s">
        <v>632</v>
      </c>
      <c r="D335" s="363"/>
      <c r="E335" s="346" t="s">
        <v>620</v>
      </c>
      <c r="F335" s="346" t="str">
        <f>IF(E335="","",VLOOKUP(E335,'2 Pdc unico (segm A)'!F$3:H$723,3,FALSE))</f>
        <v>Ricavi e proventi dalla prestazione di servizi</v>
      </c>
      <c r="G335" s="287"/>
      <c r="H335" s="389"/>
      <c r="I335" s="65"/>
    </row>
    <row r="336" spans="1:9" ht="18.5" x14ac:dyDescent="0.35">
      <c r="A336" s="368" t="s">
        <v>19</v>
      </c>
      <c r="B336" s="369" t="s">
        <v>633</v>
      </c>
      <c r="C336" s="369" t="s">
        <v>634</v>
      </c>
      <c r="D336" s="363"/>
      <c r="E336" s="101"/>
      <c r="F336" s="101" t="str">
        <f>IF(E336="","",VLOOKUP(E336,'2 Pdc unico (segm A)'!F$3:H$723,3,FALSE))</f>
        <v/>
      </c>
      <c r="G336" s="287"/>
      <c r="H336" s="388"/>
      <c r="I336" s="65"/>
    </row>
    <row r="337" spans="1:9" x14ac:dyDescent="0.35">
      <c r="A337" s="370" t="s">
        <v>22</v>
      </c>
      <c r="B337" s="371" t="s">
        <v>633</v>
      </c>
      <c r="C337" s="371" t="s">
        <v>635</v>
      </c>
      <c r="D337" s="363"/>
      <c r="E337" s="346" t="s">
        <v>620</v>
      </c>
      <c r="F337" s="346" t="str">
        <f>IF(E337="","",VLOOKUP(E337,'2 Pdc unico (segm A)'!F$3:H$723,3,FALSE))</f>
        <v>Ricavi e proventi dalla prestazione di servizi</v>
      </c>
      <c r="G337" s="287"/>
      <c r="H337" s="389"/>
      <c r="I337" s="65"/>
    </row>
    <row r="338" spans="1:9" ht="18.5" x14ac:dyDescent="0.35">
      <c r="A338" s="368" t="s">
        <v>19</v>
      </c>
      <c r="B338" s="369" t="s">
        <v>636</v>
      </c>
      <c r="C338" s="369" t="s">
        <v>637</v>
      </c>
      <c r="D338" s="363"/>
      <c r="E338" s="101"/>
      <c r="F338" s="101" t="str">
        <f>IF(E338="","",VLOOKUP(E338,'2 Pdc unico (segm A)'!F$3:H$723,3,FALSE))</f>
        <v/>
      </c>
      <c r="G338" s="287"/>
      <c r="H338" s="388"/>
      <c r="I338" s="65"/>
    </row>
    <row r="339" spans="1:9" x14ac:dyDescent="0.35">
      <c r="A339" s="370" t="s">
        <v>22</v>
      </c>
      <c r="B339" s="371" t="s">
        <v>636</v>
      </c>
      <c r="C339" s="371" t="s">
        <v>638</v>
      </c>
      <c r="D339" s="363"/>
      <c r="E339" s="346" t="s">
        <v>620</v>
      </c>
      <c r="F339" s="346" t="str">
        <f>IF(E339="","",VLOOKUP(E339,'2 Pdc unico (segm A)'!F$3:H$723,3,FALSE))</f>
        <v>Ricavi e proventi dalla prestazione di servizi</v>
      </c>
      <c r="G339" s="287"/>
      <c r="H339" s="389"/>
      <c r="I339" s="65"/>
    </row>
    <row r="340" spans="1:9" ht="18.5" x14ac:dyDescent="0.35">
      <c r="A340" s="368" t="s">
        <v>19</v>
      </c>
      <c r="B340" s="369" t="s">
        <v>639</v>
      </c>
      <c r="C340" s="369" t="s">
        <v>640</v>
      </c>
      <c r="D340" s="363"/>
      <c r="E340" s="101"/>
      <c r="F340" s="101" t="str">
        <f>IF(E340="","",VLOOKUP(E340,'2 Pdc unico (segm A)'!F$3:H$723,3,FALSE))</f>
        <v/>
      </c>
      <c r="G340" s="287"/>
      <c r="H340" s="388"/>
      <c r="I340" s="70"/>
    </row>
    <row r="341" spans="1:9" x14ac:dyDescent="0.35">
      <c r="A341" s="370" t="s">
        <v>22</v>
      </c>
      <c r="B341" s="371" t="s">
        <v>639</v>
      </c>
      <c r="C341" s="371" t="s">
        <v>641</v>
      </c>
      <c r="D341" s="363"/>
      <c r="E341" s="346" t="s">
        <v>620</v>
      </c>
      <c r="F341" s="346" t="str">
        <f>IF(E341="","",VLOOKUP(E341,'2 Pdc unico (segm A)'!F$3:H$723,3,FALSE))</f>
        <v>Ricavi e proventi dalla prestazione di servizi</v>
      </c>
      <c r="G341" s="287"/>
      <c r="H341" s="389"/>
      <c r="I341" s="70"/>
    </row>
    <row r="342" spans="1:9" ht="18.5" x14ac:dyDescent="0.35">
      <c r="A342" s="368" t="s">
        <v>19</v>
      </c>
      <c r="B342" s="369" t="s">
        <v>642</v>
      </c>
      <c r="C342" s="369" t="s">
        <v>643</v>
      </c>
      <c r="D342" s="363"/>
      <c r="E342" s="101"/>
      <c r="F342" s="101" t="str">
        <f>IF(E342="","",VLOOKUP(E342,'2 Pdc unico (segm A)'!F$3:H$723,3,FALSE))</f>
        <v/>
      </c>
      <c r="G342" s="287"/>
      <c r="H342" s="388"/>
      <c r="I342" s="65"/>
    </row>
    <row r="343" spans="1:9" x14ac:dyDescent="0.35">
      <c r="A343" s="370" t="s">
        <v>22</v>
      </c>
      <c r="B343" s="371" t="s">
        <v>642</v>
      </c>
      <c r="C343" s="371" t="s">
        <v>644</v>
      </c>
      <c r="D343" s="363"/>
      <c r="E343" s="346" t="s">
        <v>620</v>
      </c>
      <c r="F343" s="346" t="str">
        <f>IF(E343="","",VLOOKUP(E343,'2 Pdc unico (segm A)'!F$3:H$723,3,FALSE))</f>
        <v>Ricavi e proventi dalla prestazione di servizi</v>
      </c>
      <c r="G343" s="287"/>
      <c r="H343" s="389"/>
      <c r="I343" s="65"/>
    </row>
    <row r="344" spans="1:9" ht="18.5" x14ac:dyDescent="0.35">
      <c r="A344" s="368" t="s">
        <v>19</v>
      </c>
      <c r="B344" s="369" t="s">
        <v>645</v>
      </c>
      <c r="C344" s="369" t="s">
        <v>646</v>
      </c>
      <c r="D344" s="363"/>
      <c r="E344" s="101"/>
      <c r="F344" s="101" t="str">
        <f>IF(E344="","",VLOOKUP(E344,'2 Pdc unico (segm A)'!F$3:H$723,3,FALSE))</f>
        <v/>
      </c>
      <c r="G344" s="287"/>
      <c r="H344" s="388"/>
      <c r="I344" s="70"/>
    </row>
    <row r="345" spans="1:9" x14ac:dyDescent="0.35">
      <c r="A345" s="370" t="s">
        <v>22</v>
      </c>
      <c r="B345" s="371" t="s">
        <v>645</v>
      </c>
      <c r="C345" s="371" t="s">
        <v>647</v>
      </c>
      <c r="D345" s="363"/>
      <c r="E345" s="346" t="s">
        <v>620</v>
      </c>
      <c r="F345" s="346" t="str">
        <f>IF(E345="","",VLOOKUP(E345,'2 Pdc unico (segm A)'!F$3:H$723,3,FALSE))</f>
        <v>Ricavi e proventi dalla prestazione di servizi</v>
      </c>
      <c r="G345" s="287"/>
      <c r="H345" s="389"/>
      <c r="I345" s="70"/>
    </row>
    <row r="346" spans="1:9" ht="18.5" x14ac:dyDescent="0.35">
      <c r="A346" s="368" t="s">
        <v>19</v>
      </c>
      <c r="B346" s="369" t="s">
        <v>648</v>
      </c>
      <c r="C346" s="369" t="s">
        <v>649</v>
      </c>
      <c r="D346" s="363"/>
      <c r="E346" s="101"/>
      <c r="F346" s="101" t="str">
        <f>IF(E346="","",VLOOKUP(E346,'2 Pdc unico (segm A)'!F$3:H$723,3,FALSE))</f>
        <v/>
      </c>
      <c r="G346" s="287"/>
      <c r="H346" s="388"/>
      <c r="I346" s="70"/>
    </row>
    <row r="347" spans="1:9" x14ac:dyDescent="0.35">
      <c r="A347" s="370" t="s">
        <v>22</v>
      </c>
      <c r="B347" s="371" t="s">
        <v>648</v>
      </c>
      <c r="C347" s="371" t="s">
        <v>650</v>
      </c>
      <c r="D347" s="363"/>
      <c r="E347" s="346" t="s">
        <v>620</v>
      </c>
      <c r="F347" s="346" t="str">
        <f>IF(E347="","",VLOOKUP(E347,'2 Pdc unico (segm A)'!F$3:H$723,3,FALSE))</f>
        <v>Ricavi e proventi dalla prestazione di servizi</v>
      </c>
      <c r="G347" s="287"/>
      <c r="H347" s="389"/>
      <c r="I347" s="70"/>
    </row>
    <row r="348" spans="1:9" ht="18.5" x14ac:dyDescent="0.35">
      <c r="A348" s="368" t="s">
        <v>19</v>
      </c>
      <c r="B348" s="369" t="s">
        <v>651</v>
      </c>
      <c r="C348" s="369" t="s">
        <v>652</v>
      </c>
      <c r="D348" s="363"/>
      <c r="E348" s="101"/>
      <c r="F348" s="101" t="str">
        <f>IF(E348="","",VLOOKUP(E348,'2 Pdc unico (segm A)'!F$3:H$723,3,FALSE))</f>
        <v/>
      </c>
      <c r="G348" s="287"/>
      <c r="H348" s="388"/>
      <c r="I348" s="70"/>
    </row>
    <row r="349" spans="1:9" x14ac:dyDescent="0.35">
      <c r="A349" s="370" t="s">
        <v>22</v>
      </c>
      <c r="B349" s="371" t="s">
        <v>651</v>
      </c>
      <c r="C349" s="371" t="s">
        <v>653</v>
      </c>
      <c r="D349" s="363"/>
      <c r="E349" s="346" t="s">
        <v>620</v>
      </c>
      <c r="F349" s="346" t="str">
        <f>IF(E349="","",VLOOKUP(E349,'2 Pdc unico (segm A)'!F$3:H$723,3,FALSE))</f>
        <v>Ricavi e proventi dalla prestazione di servizi</v>
      </c>
      <c r="G349" s="287"/>
      <c r="H349" s="389"/>
      <c r="I349" s="65"/>
    </row>
    <row r="350" spans="1:9" ht="18.5" x14ac:dyDescent="0.35">
      <c r="A350" s="368" t="s">
        <v>19</v>
      </c>
      <c r="B350" s="369" t="s">
        <v>654</v>
      </c>
      <c r="C350" s="369" t="s">
        <v>655</v>
      </c>
      <c r="D350" s="363"/>
      <c r="E350" s="101"/>
      <c r="F350" s="101" t="str">
        <f>IF(E350="","",VLOOKUP(E350,'2 Pdc unico (segm A)'!F$3:H$723,3,FALSE))</f>
        <v/>
      </c>
      <c r="G350" s="287"/>
      <c r="H350" s="388"/>
      <c r="I350" s="70"/>
    </row>
    <row r="351" spans="1:9" x14ac:dyDescent="0.35">
      <c r="A351" s="370" t="s">
        <v>22</v>
      </c>
      <c r="B351" s="371" t="s">
        <v>654</v>
      </c>
      <c r="C351" s="371" t="s">
        <v>656</v>
      </c>
      <c r="D351" s="363"/>
      <c r="E351" s="346" t="s">
        <v>620</v>
      </c>
      <c r="F351" s="346" t="str">
        <f>IF(E351="","",VLOOKUP(E351,'2 Pdc unico (segm A)'!F$3:H$723,3,FALSE))</f>
        <v>Ricavi e proventi dalla prestazione di servizi</v>
      </c>
      <c r="G351" s="287"/>
      <c r="H351" s="389"/>
      <c r="I351" s="70"/>
    </row>
    <row r="352" spans="1:9" ht="18.5" x14ac:dyDescent="0.35">
      <c r="A352" s="368" t="s">
        <v>19</v>
      </c>
      <c r="B352" s="369" t="s">
        <v>657</v>
      </c>
      <c r="C352" s="369" t="s">
        <v>658</v>
      </c>
      <c r="D352" s="363"/>
      <c r="E352" s="101"/>
      <c r="F352" s="101" t="str">
        <f>IF(E352="","",VLOOKUP(E352,'2 Pdc unico (segm A)'!F$3:H$723,3,FALSE))</f>
        <v/>
      </c>
      <c r="G352" s="287"/>
      <c r="H352" s="388"/>
      <c r="I352" s="70"/>
    </row>
    <row r="353" spans="1:9" x14ac:dyDescent="0.35">
      <c r="A353" s="370" t="s">
        <v>22</v>
      </c>
      <c r="B353" s="371" t="s">
        <v>657</v>
      </c>
      <c r="C353" s="371" t="s">
        <v>659</v>
      </c>
      <c r="D353" s="363"/>
      <c r="E353" s="346" t="s">
        <v>620</v>
      </c>
      <c r="F353" s="346" t="str">
        <f>IF(E353="","",VLOOKUP(E353,'2 Pdc unico (segm A)'!F$3:H$723,3,FALSE))</f>
        <v>Ricavi e proventi dalla prestazione di servizi</v>
      </c>
      <c r="G353" s="287"/>
      <c r="H353" s="389"/>
      <c r="I353" s="70"/>
    </row>
    <row r="354" spans="1:9" ht="18.5" x14ac:dyDescent="0.35">
      <c r="A354" s="368" t="s">
        <v>19</v>
      </c>
      <c r="B354" s="369" t="s">
        <v>660</v>
      </c>
      <c r="C354" s="369" t="s">
        <v>661</v>
      </c>
      <c r="D354" s="363"/>
      <c r="E354" s="101"/>
      <c r="F354" s="101" t="str">
        <f>IF(E354="","",VLOOKUP(E354,'2 Pdc unico (segm A)'!F$3:H$723,3,FALSE))</f>
        <v/>
      </c>
      <c r="G354" s="287"/>
      <c r="H354" s="388"/>
      <c r="I354" s="65"/>
    </row>
    <row r="355" spans="1:9" x14ac:dyDescent="0.35">
      <c r="A355" s="370" t="s">
        <v>22</v>
      </c>
      <c r="B355" s="371" t="s">
        <v>660</v>
      </c>
      <c r="C355" s="371" t="s">
        <v>662</v>
      </c>
      <c r="D355" s="363"/>
      <c r="E355" s="346" t="s">
        <v>620</v>
      </c>
      <c r="F355" s="346" t="str">
        <f>IF(E355="","",VLOOKUP(E355,'2 Pdc unico (segm A)'!F$3:H$723,3,FALSE))</f>
        <v>Ricavi e proventi dalla prestazione di servizi</v>
      </c>
      <c r="G355" s="287"/>
      <c r="H355" s="389"/>
      <c r="I355" s="70"/>
    </row>
    <row r="356" spans="1:9" ht="18.5" x14ac:dyDescent="0.35">
      <c r="A356" s="368" t="s">
        <v>19</v>
      </c>
      <c r="B356" s="369" t="s">
        <v>663</v>
      </c>
      <c r="C356" s="369" t="s">
        <v>664</v>
      </c>
      <c r="D356" s="363"/>
      <c r="E356" s="101"/>
      <c r="F356" s="101" t="str">
        <f>IF(E356="","",VLOOKUP(E356,'2 Pdc unico (segm A)'!F$3:H$723,3,FALSE))</f>
        <v/>
      </c>
      <c r="G356" s="287"/>
      <c r="H356" s="388"/>
      <c r="I356" s="70"/>
    </row>
    <row r="357" spans="1:9" x14ac:dyDescent="0.35">
      <c r="A357" s="370" t="s">
        <v>22</v>
      </c>
      <c r="B357" s="371" t="s">
        <v>663</v>
      </c>
      <c r="C357" s="371" t="s">
        <v>665</v>
      </c>
      <c r="D357" s="363"/>
      <c r="E357" s="346" t="s">
        <v>620</v>
      </c>
      <c r="F357" s="346" t="str">
        <f>IF(E357="","",VLOOKUP(E357,'2 Pdc unico (segm A)'!F$3:H$723,3,FALSE))</f>
        <v>Ricavi e proventi dalla prestazione di servizi</v>
      </c>
      <c r="G357" s="287"/>
      <c r="H357" s="389"/>
      <c r="I357" s="65"/>
    </row>
    <row r="358" spans="1:9" ht="18.5" x14ac:dyDescent="0.35">
      <c r="A358" s="368" t="s">
        <v>19</v>
      </c>
      <c r="B358" s="369" t="s">
        <v>666</v>
      </c>
      <c r="C358" s="369" t="s">
        <v>667</v>
      </c>
      <c r="D358" s="363"/>
      <c r="E358" s="101"/>
      <c r="F358" s="101" t="str">
        <f>IF(E358="","",VLOOKUP(E358,'2 Pdc unico (segm A)'!F$3:H$723,3,FALSE))</f>
        <v/>
      </c>
      <c r="G358" s="287"/>
      <c r="H358" s="388"/>
      <c r="I358" s="70"/>
    </row>
    <row r="359" spans="1:9" x14ac:dyDescent="0.35">
      <c r="A359" s="370" t="s">
        <v>22</v>
      </c>
      <c r="B359" s="371" t="s">
        <v>666</v>
      </c>
      <c r="C359" s="371" t="s">
        <v>668</v>
      </c>
      <c r="D359" s="363"/>
      <c r="E359" s="346" t="s">
        <v>620</v>
      </c>
      <c r="F359" s="346" t="str">
        <f>IF(E359="","",VLOOKUP(E359,'2 Pdc unico (segm A)'!F$3:H$723,3,FALSE))</f>
        <v>Ricavi e proventi dalla prestazione di servizi</v>
      </c>
      <c r="G359" s="287"/>
      <c r="H359" s="389"/>
      <c r="I359" s="70"/>
    </row>
    <row r="360" spans="1:9" ht="29" x14ac:dyDescent="0.35">
      <c r="A360" s="368" t="s">
        <v>19</v>
      </c>
      <c r="B360" s="369" t="s">
        <v>669</v>
      </c>
      <c r="C360" s="369" t="s">
        <v>670</v>
      </c>
      <c r="D360" s="363"/>
      <c r="E360" s="101"/>
      <c r="F360" s="101" t="str">
        <f>IF(E360="","",VLOOKUP(E360,'2 Pdc unico (segm A)'!F$3:H$723,3,FALSE))</f>
        <v/>
      </c>
      <c r="G360" s="287"/>
      <c r="H360" s="388"/>
      <c r="I360" s="70"/>
    </row>
    <row r="361" spans="1:9" ht="29" x14ac:dyDescent="0.35">
      <c r="A361" s="370" t="s">
        <v>22</v>
      </c>
      <c r="B361" s="371" t="s">
        <v>669</v>
      </c>
      <c r="C361" s="371" t="s">
        <v>671</v>
      </c>
      <c r="D361" s="363"/>
      <c r="E361" s="346" t="s">
        <v>620</v>
      </c>
      <c r="F361" s="346" t="str">
        <f>IF(E361="","",VLOOKUP(E361,'2 Pdc unico (segm A)'!F$3:H$723,3,FALSE))</f>
        <v>Ricavi e proventi dalla prestazione di servizi</v>
      </c>
      <c r="G361" s="287"/>
      <c r="H361" s="389"/>
      <c r="I361" s="70"/>
    </row>
    <row r="362" spans="1:9" ht="18.5" x14ac:dyDescent="0.35">
      <c r="A362" s="368" t="s">
        <v>19</v>
      </c>
      <c r="B362" s="369" t="s">
        <v>672</v>
      </c>
      <c r="C362" s="369" t="s">
        <v>673</v>
      </c>
      <c r="D362" s="363"/>
      <c r="E362" s="101"/>
      <c r="F362" s="101" t="str">
        <f>IF(E362="","",VLOOKUP(E362,'2 Pdc unico (segm A)'!F$3:H$723,3,FALSE))</f>
        <v/>
      </c>
      <c r="G362" s="287"/>
      <c r="H362" s="388"/>
      <c r="I362" s="65"/>
    </row>
    <row r="363" spans="1:9" x14ac:dyDescent="0.35">
      <c r="A363" s="370" t="s">
        <v>22</v>
      </c>
      <c r="B363" s="371" t="s">
        <v>672</v>
      </c>
      <c r="C363" s="371" t="s">
        <v>674</v>
      </c>
      <c r="D363" s="363"/>
      <c r="E363" s="346" t="s">
        <v>620</v>
      </c>
      <c r="F363" s="346" t="str">
        <f>IF(E363="","",VLOOKUP(E363,'2 Pdc unico (segm A)'!F$3:H$723,3,FALSE))</f>
        <v>Ricavi e proventi dalla prestazione di servizi</v>
      </c>
      <c r="G363" s="287"/>
      <c r="H363" s="389"/>
      <c r="I363" s="65"/>
    </row>
    <row r="364" spans="1:9" ht="18.5" x14ac:dyDescent="0.35">
      <c r="A364" s="368" t="s">
        <v>19</v>
      </c>
      <c r="B364" s="369" t="s">
        <v>675</v>
      </c>
      <c r="C364" s="369" t="s">
        <v>676</v>
      </c>
      <c r="D364" s="363"/>
      <c r="E364" s="101"/>
      <c r="F364" s="101" t="str">
        <f>IF(E364="","",VLOOKUP(E364,'2 Pdc unico (segm A)'!F$3:H$723,3,FALSE))</f>
        <v/>
      </c>
      <c r="G364" s="287"/>
      <c r="H364" s="388"/>
      <c r="I364" s="65"/>
    </row>
    <row r="365" spans="1:9" x14ac:dyDescent="0.35">
      <c r="A365" s="370" t="s">
        <v>22</v>
      </c>
      <c r="B365" s="371" t="s">
        <v>675</v>
      </c>
      <c r="C365" s="371" t="s">
        <v>677</v>
      </c>
      <c r="D365" s="363"/>
      <c r="E365" s="346" t="s">
        <v>620</v>
      </c>
      <c r="F365" s="346" t="str">
        <f>IF(E365="","",VLOOKUP(E365,'2 Pdc unico (segm A)'!F$3:H$723,3,FALSE))</f>
        <v>Ricavi e proventi dalla prestazione di servizi</v>
      </c>
      <c r="G365" s="287"/>
      <c r="H365" s="389"/>
      <c r="I365" s="70"/>
    </row>
    <row r="366" spans="1:9" ht="18.5" x14ac:dyDescent="0.35">
      <c r="A366" s="368" t="s">
        <v>19</v>
      </c>
      <c r="B366" s="369" t="s">
        <v>678</v>
      </c>
      <c r="C366" s="369" t="s">
        <v>679</v>
      </c>
      <c r="D366" s="363"/>
      <c r="E366" s="101"/>
      <c r="F366" s="101" t="str">
        <f>IF(E366="","",VLOOKUP(E366,'2 Pdc unico (segm A)'!F$3:H$723,3,FALSE))</f>
        <v/>
      </c>
      <c r="G366" s="287"/>
      <c r="H366" s="388"/>
      <c r="I366" s="70"/>
    </row>
    <row r="367" spans="1:9" x14ac:dyDescent="0.35">
      <c r="A367" s="370" t="s">
        <v>22</v>
      </c>
      <c r="B367" s="371" t="s">
        <v>678</v>
      </c>
      <c r="C367" s="371" t="s">
        <v>680</v>
      </c>
      <c r="D367" s="363"/>
      <c r="E367" s="346" t="s">
        <v>620</v>
      </c>
      <c r="F367" s="346" t="str">
        <f>IF(E367="","",VLOOKUP(E367,'2 Pdc unico (segm A)'!F$3:H$723,3,FALSE))</f>
        <v>Ricavi e proventi dalla prestazione di servizi</v>
      </c>
      <c r="G367" s="287"/>
      <c r="H367" s="389"/>
      <c r="I367" s="65"/>
    </row>
    <row r="368" spans="1:9" ht="18.5" x14ac:dyDescent="0.35">
      <c r="A368" s="368" t="s">
        <v>19</v>
      </c>
      <c r="B368" s="369" t="s">
        <v>681</v>
      </c>
      <c r="C368" s="369" t="s">
        <v>682</v>
      </c>
      <c r="D368" s="363"/>
      <c r="E368" s="101"/>
      <c r="F368" s="101" t="str">
        <f>IF(E368="","",VLOOKUP(E368,'2 Pdc unico (segm A)'!F$3:H$723,3,FALSE))</f>
        <v/>
      </c>
      <c r="G368" s="287"/>
      <c r="H368" s="388"/>
      <c r="I368" s="65"/>
    </row>
    <row r="369" spans="1:9" x14ac:dyDescent="0.35">
      <c r="A369" s="370" t="s">
        <v>22</v>
      </c>
      <c r="B369" s="371" t="s">
        <v>681</v>
      </c>
      <c r="C369" s="371" t="s">
        <v>683</v>
      </c>
      <c r="D369" s="363"/>
      <c r="E369" s="346" t="s">
        <v>620</v>
      </c>
      <c r="F369" s="346" t="str">
        <f>IF(E369="","",VLOOKUP(E369,'2 Pdc unico (segm A)'!F$3:H$723,3,FALSE))</f>
        <v>Ricavi e proventi dalla prestazione di servizi</v>
      </c>
      <c r="G369" s="287"/>
      <c r="H369" s="389"/>
      <c r="I369" s="70"/>
    </row>
    <row r="370" spans="1:9" ht="18.5" x14ac:dyDescent="0.35">
      <c r="A370" s="368" t="s">
        <v>19</v>
      </c>
      <c r="B370" s="369" t="s">
        <v>684</v>
      </c>
      <c r="C370" s="369" t="s">
        <v>685</v>
      </c>
      <c r="D370" s="363"/>
      <c r="E370" s="101"/>
      <c r="F370" s="101" t="str">
        <f>IF(E370="","",VLOOKUP(E370,'2 Pdc unico (segm A)'!F$3:H$723,3,FALSE))</f>
        <v/>
      </c>
      <c r="G370" s="287"/>
      <c r="H370" s="388"/>
      <c r="I370" s="70"/>
    </row>
    <row r="371" spans="1:9" x14ac:dyDescent="0.35">
      <c r="A371" s="370" t="s">
        <v>22</v>
      </c>
      <c r="B371" s="371" t="s">
        <v>684</v>
      </c>
      <c r="C371" s="371" t="s">
        <v>686</v>
      </c>
      <c r="D371" s="363"/>
      <c r="E371" s="346" t="s">
        <v>620</v>
      </c>
      <c r="F371" s="346" t="str">
        <f>IF(E371="","",VLOOKUP(E371,'2 Pdc unico (segm A)'!F$3:H$723,3,FALSE))</f>
        <v>Ricavi e proventi dalla prestazione di servizi</v>
      </c>
      <c r="G371" s="287"/>
      <c r="H371" s="389"/>
      <c r="I371" s="65"/>
    </row>
    <row r="372" spans="1:9" ht="18.5" x14ac:dyDescent="0.35">
      <c r="A372" s="368" t="s">
        <v>19</v>
      </c>
      <c r="B372" s="369" t="s">
        <v>687</v>
      </c>
      <c r="C372" s="369" t="s">
        <v>688</v>
      </c>
      <c r="D372" s="363"/>
      <c r="E372" s="101"/>
      <c r="F372" s="101" t="str">
        <f>IF(E372="","",VLOOKUP(E372,'2 Pdc unico (segm A)'!F$3:H$723,3,FALSE))</f>
        <v/>
      </c>
      <c r="G372" s="287"/>
      <c r="H372" s="388"/>
      <c r="I372" s="65"/>
    </row>
    <row r="373" spans="1:9" x14ac:dyDescent="0.35">
      <c r="A373" s="370" t="s">
        <v>22</v>
      </c>
      <c r="B373" s="371" t="s">
        <v>687</v>
      </c>
      <c r="C373" s="371" t="s">
        <v>689</v>
      </c>
      <c r="D373" s="363"/>
      <c r="E373" s="346" t="s">
        <v>620</v>
      </c>
      <c r="F373" s="346" t="str">
        <f>IF(E373="","",VLOOKUP(E373,'2 Pdc unico (segm A)'!F$3:H$723,3,FALSE))</f>
        <v>Ricavi e proventi dalla prestazione di servizi</v>
      </c>
      <c r="G373" s="287"/>
      <c r="H373" s="389"/>
      <c r="I373" s="70"/>
    </row>
    <row r="374" spans="1:9" ht="18.5" x14ac:dyDescent="0.35">
      <c r="A374" s="368" t="s">
        <v>19</v>
      </c>
      <c r="B374" s="369" t="s">
        <v>690</v>
      </c>
      <c r="C374" s="369" t="s">
        <v>691</v>
      </c>
      <c r="D374" s="363"/>
      <c r="E374" s="101"/>
      <c r="F374" s="101" t="str">
        <f>IF(E374="","",VLOOKUP(E374,'2 Pdc unico (segm A)'!F$3:H$723,3,FALSE))</f>
        <v/>
      </c>
      <c r="G374" s="287"/>
      <c r="H374" s="388"/>
      <c r="I374" s="70"/>
    </row>
    <row r="375" spans="1:9" x14ac:dyDescent="0.35">
      <c r="A375" s="370" t="s">
        <v>22</v>
      </c>
      <c r="B375" s="371" t="s">
        <v>692</v>
      </c>
      <c r="C375" s="371" t="s">
        <v>693</v>
      </c>
      <c r="D375" s="363"/>
      <c r="E375" s="346" t="s">
        <v>620</v>
      </c>
      <c r="F375" s="346" t="str">
        <f>IF(E375="","",VLOOKUP(E375,'2 Pdc unico (segm A)'!F$3:H$723,3,FALSE))</f>
        <v>Ricavi e proventi dalla prestazione di servizi</v>
      </c>
      <c r="G375" s="287"/>
      <c r="H375" s="389"/>
      <c r="I375" s="70"/>
    </row>
    <row r="376" spans="1:9" ht="18.5" x14ac:dyDescent="0.35">
      <c r="A376" s="368" t="s">
        <v>19</v>
      </c>
      <c r="B376" s="369" t="s">
        <v>694</v>
      </c>
      <c r="C376" s="369" t="s">
        <v>695</v>
      </c>
      <c r="D376" s="363"/>
      <c r="E376" s="101"/>
      <c r="F376" s="101" t="str">
        <f>IF(E376="","",VLOOKUP(E376,'2 Pdc unico (segm A)'!F$3:H$723,3,FALSE))</f>
        <v/>
      </c>
      <c r="G376" s="287"/>
      <c r="H376" s="388"/>
      <c r="I376" s="70"/>
    </row>
    <row r="377" spans="1:9" x14ac:dyDescent="0.35">
      <c r="A377" s="370" t="s">
        <v>22</v>
      </c>
      <c r="B377" s="371" t="s">
        <v>694</v>
      </c>
      <c r="C377" s="371" t="s">
        <v>696</v>
      </c>
      <c r="D377" s="363"/>
      <c r="E377" s="346" t="s">
        <v>620</v>
      </c>
      <c r="F377" s="346" t="str">
        <f>IF(E377="","",VLOOKUP(E377,'2 Pdc unico (segm A)'!F$3:H$723,3,FALSE))</f>
        <v>Ricavi e proventi dalla prestazione di servizi</v>
      </c>
      <c r="G377" s="287"/>
      <c r="H377" s="389"/>
      <c r="I377" s="70"/>
    </row>
    <row r="378" spans="1:9" ht="18.5" x14ac:dyDescent="0.35">
      <c r="A378" s="368" t="s">
        <v>19</v>
      </c>
      <c r="B378" s="369" t="s">
        <v>697</v>
      </c>
      <c r="C378" s="369" t="s">
        <v>698</v>
      </c>
      <c r="D378" s="363"/>
      <c r="E378" s="101"/>
      <c r="F378" s="101" t="str">
        <f>IF(E378="","",VLOOKUP(E378,'2 Pdc unico (segm A)'!F$3:H$723,3,FALSE))</f>
        <v/>
      </c>
      <c r="G378" s="287"/>
      <c r="H378" s="388"/>
      <c r="I378" s="70"/>
    </row>
    <row r="379" spans="1:9" x14ac:dyDescent="0.35">
      <c r="A379" s="370" t="s">
        <v>22</v>
      </c>
      <c r="B379" s="371" t="s">
        <v>697</v>
      </c>
      <c r="C379" s="371" t="s">
        <v>699</v>
      </c>
      <c r="D379" s="363"/>
      <c r="E379" s="346" t="s">
        <v>620</v>
      </c>
      <c r="F379" s="346" t="str">
        <f>IF(E379="","",VLOOKUP(E379,'2 Pdc unico (segm A)'!F$3:H$723,3,FALSE))</f>
        <v>Ricavi e proventi dalla prestazione di servizi</v>
      </c>
      <c r="G379" s="287"/>
      <c r="H379" s="389"/>
      <c r="I379" s="70"/>
    </row>
    <row r="380" spans="1:9" ht="18.5" x14ac:dyDescent="0.35">
      <c r="A380" s="368" t="s">
        <v>19</v>
      </c>
      <c r="B380" s="369" t="s">
        <v>700</v>
      </c>
      <c r="C380" s="369" t="s">
        <v>701</v>
      </c>
      <c r="D380" s="363"/>
      <c r="E380" s="101"/>
      <c r="F380" s="101" t="str">
        <f>IF(E380="","",VLOOKUP(E380,'2 Pdc unico (segm A)'!F$3:H$723,3,FALSE))</f>
        <v/>
      </c>
      <c r="G380" s="287"/>
      <c r="H380" s="388"/>
      <c r="I380" s="70"/>
    </row>
    <row r="381" spans="1:9" x14ac:dyDescent="0.35">
      <c r="A381" s="370" t="s">
        <v>22</v>
      </c>
      <c r="B381" s="371" t="s">
        <v>700</v>
      </c>
      <c r="C381" s="371" t="s">
        <v>702</v>
      </c>
      <c r="D381" s="363"/>
      <c r="E381" s="346" t="s">
        <v>620</v>
      </c>
      <c r="F381" s="346" t="str">
        <f>IF(E381="","",VLOOKUP(E381,'2 Pdc unico (segm A)'!F$3:H$723,3,FALSE))</f>
        <v>Ricavi e proventi dalla prestazione di servizi</v>
      </c>
      <c r="G381" s="287"/>
      <c r="H381" s="389"/>
      <c r="I381" s="65"/>
    </row>
    <row r="382" spans="1:9" ht="18.5" x14ac:dyDescent="0.35">
      <c r="A382" s="368" t="s">
        <v>19</v>
      </c>
      <c r="B382" s="369" t="s">
        <v>703</v>
      </c>
      <c r="C382" s="369" t="s">
        <v>704</v>
      </c>
      <c r="D382" s="363"/>
      <c r="E382" s="101"/>
      <c r="F382" s="101" t="str">
        <f>IF(E382="","",VLOOKUP(E382,'2 Pdc unico (segm A)'!F$3:H$723,3,FALSE))</f>
        <v/>
      </c>
      <c r="G382" s="287"/>
      <c r="H382" s="388"/>
      <c r="I382" s="70"/>
    </row>
    <row r="383" spans="1:9" x14ac:dyDescent="0.35">
      <c r="A383" s="370" t="s">
        <v>22</v>
      </c>
      <c r="B383" s="371" t="s">
        <v>703</v>
      </c>
      <c r="C383" s="371" t="s">
        <v>705</v>
      </c>
      <c r="D383" s="363"/>
      <c r="E383" s="346" t="s">
        <v>620</v>
      </c>
      <c r="F383" s="346" t="str">
        <f>IF(E383="","",VLOOKUP(E383,'2 Pdc unico (segm A)'!F$3:H$723,3,FALSE))</f>
        <v>Ricavi e proventi dalla prestazione di servizi</v>
      </c>
      <c r="G383" s="287"/>
      <c r="H383" s="389"/>
      <c r="I383" s="70"/>
    </row>
    <row r="384" spans="1:9" ht="18.5" x14ac:dyDescent="0.35">
      <c r="A384" s="368" t="s">
        <v>19</v>
      </c>
      <c r="B384" s="369" t="s">
        <v>706</v>
      </c>
      <c r="C384" s="369" t="s">
        <v>707</v>
      </c>
      <c r="D384" s="363"/>
      <c r="E384" s="101"/>
      <c r="F384" s="101" t="str">
        <f>IF(E384="","",VLOOKUP(E384,'2 Pdc unico (segm A)'!F$3:H$723,3,FALSE))</f>
        <v/>
      </c>
      <c r="G384" s="287"/>
      <c r="H384" s="388"/>
      <c r="I384" s="70"/>
    </row>
    <row r="385" spans="1:9" x14ac:dyDescent="0.35">
      <c r="A385" s="370" t="s">
        <v>22</v>
      </c>
      <c r="B385" s="371" t="s">
        <v>706</v>
      </c>
      <c r="C385" s="371" t="s">
        <v>708</v>
      </c>
      <c r="D385" s="363"/>
      <c r="E385" s="346" t="s">
        <v>620</v>
      </c>
      <c r="F385" s="346" t="str">
        <f>IF(E385="","",VLOOKUP(E385,'2 Pdc unico (segm A)'!F$3:H$723,3,FALSE))</f>
        <v>Ricavi e proventi dalla prestazione di servizi</v>
      </c>
      <c r="G385" s="287"/>
      <c r="H385" s="389"/>
      <c r="I385" s="70"/>
    </row>
    <row r="386" spans="1:9" ht="18.5" x14ac:dyDescent="0.35">
      <c r="A386" s="368" t="s">
        <v>19</v>
      </c>
      <c r="B386" s="369" t="s">
        <v>709</v>
      </c>
      <c r="C386" s="369" t="s">
        <v>710</v>
      </c>
      <c r="D386" s="363"/>
      <c r="E386" s="101"/>
      <c r="F386" s="101" t="str">
        <f>IF(E386="","",VLOOKUP(E386,'2 Pdc unico (segm A)'!F$3:H$723,3,FALSE))</f>
        <v/>
      </c>
      <c r="G386" s="287"/>
      <c r="H386" s="388"/>
      <c r="I386" s="70"/>
    </row>
    <row r="387" spans="1:9" x14ac:dyDescent="0.35">
      <c r="A387" s="370" t="s">
        <v>22</v>
      </c>
      <c r="B387" s="371" t="s">
        <v>709</v>
      </c>
      <c r="C387" s="371" t="s">
        <v>711</v>
      </c>
      <c r="D387" s="363"/>
      <c r="E387" s="346" t="s">
        <v>620</v>
      </c>
      <c r="F387" s="346" t="str">
        <f>IF(E387="","",VLOOKUP(E387,'2 Pdc unico (segm A)'!F$3:H$723,3,FALSE))</f>
        <v>Ricavi e proventi dalla prestazione di servizi</v>
      </c>
      <c r="G387" s="287"/>
      <c r="H387" s="389"/>
      <c r="I387" s="70"/>
    </row>
    <row r="388" spans="1:9" ht="18.5" x14ac:dyDescent="0.35">
      <c r="A388" s="368" t="s">
        <v>19</v>
      </c>
      <c r="B388" s="369" t="s">
        <v>712</v>
      </c>
      <c r="C388" s="369" t="s">
        <v>713</v>
      </c>
      <c r="D388" s="363"/>
      <c r="E388" s="101"/>
      <c r="F388" s="101" t="str">
        <f>IF(E388="","",VLOOKUP(E388,'2 Pdc unico (segm A)'!F$3:H$723,3,FALSE))</f>
        <v/>
      </c>
      <c r="G388" s="287"/>
      <c r="H388" s="388"/>
      <c r="I388" s="70"/>
    </row>
    <row r="389" spans="1:9" x14ac:dyDescent="0.35">
      <c r="A389" s="370" t="s">
        <v>22</v>
      </c>
      <c r="B389" s="371" t="s">
        <v>712</v>
      </c>
      <c r="C389" s="371" t="s">
        <v>714</v>
      </c>
      <c r="D389" s="363"/>
      <c r="E389" s="346" t="s">
        <v>620</v>
      </c>
      <c r="F389" s="346" t="str">
        <f>IF(E389="","",VLOOKUP(E389,'2 Pdc unico (segm A)'!F$3:H$723,3,FALSE))</f>
        <v>Ricavi e proventi dalla prestazione di servizi</v>
      </c>
      <c r="G389" s="287"/>
      <c r="H389" s="389"/>
      <c r="I389" s="70"/>
    </row>
    <row r="390" spans="1:9" ht="18.5" x14ac:dyDescent="0.35">
      <c r="A390" s="368" t="s">
        <v>19</v>
      </c>
      <c r="B390" s="369" t="s">
        <v>715</v>
      </c>
      <c r="C390" s="369" t="s">
        <v>716</v>
      </c>
      <c r="D390" s="363"/>
      <c r="E390" s="101"/>
      <c r="F390" s="101" t="str">
        <f>IF(E390="","",VLOOKUP(E390,'2 Pdc unico (segm A)'!F$3:H$723,3,FALSE))</f>
        <v/>
      </c>
      <c r="G390" s="287"/>
      <c r="H390" s="388"/>
      <c r="I390" s="70"/>
    </row>
    <row r="391" spans="1:9" x14ac:dyDescent="0.35">
      <c r="A391" s="370" t="s">
        <v>22</v>
      </c>
      <c r="B391" s="371" t="s">
        <v>715</v>
      </c>
      <c r="C391" s="371" t="s">
        <v>717</v>
      </c>
      <c r="D391" s="363"/>
      <c r="E391" s="346" t="s">
        <v>620</v>
      </c>
      <c r="F391" s="346" t="str">
        <f>IF(E391="","",VLOOKUP(E391,'2 Pdc unico (segm A)'!F$3:H$723,3,FALSE))</f>
        <v>Ricavi e proventi dalla prestazione di servizi</v>
      </c>
      <c r="G391" s="287"/>
      <c r="H391" s="389"/>
      <c r="I391" s="70"/>
    </row>
    <row r="392" spans="1:9" ht="18.5" x14ac:dyDescent="0.35">
      <c r="A392" s="368" t="s">
        <v>19</v>
      </c>
      <c r="B392" s="369" t="s">
        <v>718</v>
      </c>
      <c r="C392" s="369" t="s">
        <v>719</v>
      </c>
      <c r="D392" s="363"/>
      <c r="E392" s="101"/>
      <c r="F392" s="101" t="str">
        <f>IF(E392="","",VLOOKUP(E392,'2 Pdc unico (segm A)'!F$3:H$723,3,FALSE))</f>
        <v/>
      </c>
      <c r="G392" s="287"/>
      <c r="H392" s="388"/>
      <c r="I392" s="70"/>
    </row>
    <row r="393" spans="1:9" x14ac:dyDescent="0.35">
      <c r="A393" s="370" t="s">
        <v>22</v>
      </c>
      <c r="B393" s="371" t="s">
        <v>718</v>
      </c>
      <c r="C393" s="371" t="s">
        <v>720</v>
      </c>
      <c r="D393" s="363"/>
      <c r="E393" s="346" t="s">
        <v>620</v>
      </c>
      <c r="F393" s="346" t="str">
        <f>IF(E393="","",VLOOKUP(E393,'2 Pdc unico (segm A)'!F$3:H$723,3,FALSE))</f>
        <v>Ricavi e proventi dalla prestazione di servizi</v>
      </c>
      <c r="G393" s="287"/>
      <c r="H393" s="389"/>
      <c r="I393" s="70"/>
    </row>
    <row r="394" spans="1:9" ht="18.5" x14ac:dyDescent="0.35">
      <c r="A394" s="368" t="s">
        <v>19</v>
      </c>
      <c r="B394" s="369" t="s">
        <v>721</v>
      </c>
      <c r="C394" s="369" t="s">
        <v>722</v>
      </c>
      <c r="D394" s="363"/>
      <c r="E394" s="101"/>
      <c r="F394" s="101" t="str">
        <f>IF(E394="","",VLOOKUP(E394,'2 Pdc unico (segm A)'!F$3:H$723,3,FALSE))</f>
        <v/>
      </c>
      <c r="G394" s="287"/>
      <c r="H394" s="388"/>
      <c r="I394" s="65"/>
    </row>
    <row r="395" spans="1:9" x14ac:dyDescent="0.35">
      <c r="A395" s="370" t="s">
        <v>22</v>
      </c>
      <c r="B395" s="371" t="s">
        <v>721</v>
      </c>
      <c r="C395" s="371" t="s">
        <v>723</v>
      </c>
      <c r="D395" s="363"/>
      <c r="E395" s="346" t="s">
        <v>620</v>
      </c>
      <c r="F395" s="346" t="str">
        <f>IF(E395="","",VLOOKUP(E395,'2 Pdc unico (segm A)'!F$3:H$723,3,FALSE))</f>
        <v>Ricavi e proventi dalla prestazione di servizi</v>
      </c>
      <c r="G395" s="287"/>
      <c r="H395" s="389"/>
      <c r="I395" s="70"/>
    </row>
    <row r="396" spans="1:9" ht="18.5" x14ac:dyDescent="0.35">
      <c r="A396" s="368" t="s">
        <v>19</v>
      </c>
      <c r="B396" s="369" t="s">
        <v>724</v>
      </c>
      <c r="C396" s="369" t="s">
        <v>725</v>
      </c>
      <c r="D396" s="363"/>
      <c r="E396" s="101"/>
      <c r="F396" s="101" t="str">
        <f>IF(E396="","",VLOOKUP(E396,'2 Pdc unico (segm A)'!F$3:H$723,3,FALSE))</f>
        <v/>
      </c>
      <c r="G396" s="287"/>
      <c r="H396" s="388"/>
      <c r="I396" s="70"/>
    </row>
    <row r="397" spans="1:9" x14ac:dyDescent="0.35">
      <c r="A397" s="370" t="s">
        <v>22</v>
      </c>
      <c r="B397" s="371" t="s">
        <v>726</v>
      </c>
      <c r="C397" s="371" t="s">
        <v>727</v>
      </c>
      <c r="D397" s="363"/>
      <c r="E397" s="346" t="s">
        <v>620</v>
      </c>
      <c r="F397" s="346" t="str">
        <f>IF(E397="","",VLOOKUP(E397,'2 Pdc unico (segm A)'!F$3:H$723,3,FALSE))</f>
        <v>Ricavi e proventi dalla prestazione di servizi</v>
      </c>
      <c r="G397" s="287"/>
      <c r="H397" s="389"/>
      <c r="I397" s="65"/>
    </row>
    <row r="398" spans="1:9" ht="18.5" x14ac:dyDescent="0.35">
      <c r="A398" s="368" t="s">
        <v>19</v>
      </c>
      <c r="B398" s="369" t="s">
        <v>728</v>
      </c>
      <c r="C398" s="369" t="s">
        <v>729</v>
      </c>
      <c r="D398" s="363"/>
      <c r="E398" s="101"/>
      <c r="F398" s="101" t="str">
        <f>IF(E398="","",VLOOKUP(E398,'2 Pdc unico (segm A)'!F$3:H$723,3,FALSE))</f>
        <v/>
      </c>
      <c r="G398" s="287"/>
      <c r="H398" s="388"/>
      <c r="I398" s="70"/>
    </row>
    <row r="399" spans="1:9" x14ac:dyDescent="0.35">
      <c r="A399" s="370" t="s">
        <v>22</v>
      </c>
      <c r="B399" s="371" t="s">
        <v>728</v>
      </c>
      <c r="C399" s="371" t="s">
        <v>730</v>
      </c>
      <c r="D399" s="363"/>
      <c r="E399" s="346" t="s">
        <v>620</v>
      </c>
      <c r="F399" s="346" t="str">
        <f>IF(E399="","",VLOOKUP(E399,'2 Pdc unico (segm A)'!F$3:H$723,3,FALSE))</f>
        <v>Ricavi e proventi dalla prestazione di servizi</v>
      </c>
      <c r="G399" s="287"/>
      <c r="H399" s="389"/>
      <c r="I399" s="70"/>
    </row>
    <row r="400" spans="1:9" ht="18.5" x14ac:dyDescent="0.35">
      <c r="A400" s="368" t="s">
        <v>19</v>
      </c>
      <c r="B400" s="369" t="s">
        <v>731</v>
      </c>
      <c r="C400" s="369" t="s">
        <v>732</v>
      </c>
      <c r="D400" s="363"/>
      <c r="E400" s="101"/>
      <c r="F400" s="101" t="str">
        <f>IF(E400="","",VLOOKUP(E400,'2 Pdc unico (segm A)'!F$3:H$723,3,FALSE))</f>
        <v/>
      </c>
      <c r="G400" s="287"/>
      <c r="H400" s="388"/>
      <c r="I400" s="65"/>
    </row>
    <row r="401" spans="1:9" x14ac:dyDescent="0.35">
      <c r="A401" s="370" t="s">
        <v>22</v>
      </c>
      <c r="B401" s="371" t="s">
        <v>731</v>
      </c>
      <c r="C401" s="371" t="s">
        <v>733</v>
      </c>
      <c r="D401" s="363"/>
      <c r="E401" s="346" t="s">
        <v>620</v>
      </c>
      <c r="F401" s="346" t="str">
        <f>IF(E401="","",VLOOKUP(E401,'2 Pdc unico (segm A)'!F$3:H$723,3,FALSE))</f>
        <v>Ricavi e proventi dalla prestazione di servizi</v>
      </c>
      <c r="G401" s="287"/>
      <c r="H401" s="389"/>
      <c r="I401" s="70"/>
    </row>
    <row r="402" spans="1:9" ht="18.5" x14ac:dyDescent="0.35">
      <c r="A402" s="368" t="s">
        <v>19</v>
      </c>
      <c r="B402" s="369" t="s">
        <v>734</v>
      </c>
      <c r="C402" s="369" t="s">
        <v>735</v>
      </c>
      <c r="D402" s="363"/>
      <c r="E402" s="101"/>
      <c r="F402" s="101" t="str">
        <f>IF(E402="","",VLOOKUP(E402,'2 Pdc unico (segm A)'!F$3:H$723,3,FALSE))</f>
        <v/>
      </c>
      <c r="G402" s="287"/>
      <c r="H402" s="388"/>
      <c r="I402" s="70"/>
    </row>
    <row r="403" spans="1:9" x14ac:dyDescent="0.35">
      <c r="A403" s="370" t="s">
        <v>22</v>
      </c>
      <c r="B403" s="371" t="s">
        <v>734</v>
      </c>
      <c r="C403" s="371" t="s">
        <v>736</v>
      </c>
      <c r="D403" s="363"/>
      <c r="E403" s="346" t="s">
        <v>620</v>
      </c>
      <c r="F403" s="346" t="str">
        <f>IF(E403="","",VLOOKUP(E403,'2 Pdc unico (segm A)'!F$3:H$723,3,FALSE))</f>
        <v>Ricavi e proventi dalla prestazione di servizi</v>
      </c>
      <c r="G403" s="287"/>
      <c r="H403" s="389"/>
      <c r="I403" s="65"/>
    </row>
    <row r="404" spans="1:9" ht="18.5" x14ac:dyDescent="0.35">
      <c r="A404" s="368" t="s">
        <v>19</v>
      </c>
      <c r="B404" s="369" t="s">
        <v>737</v>
      </c>
      <c r="C404" s="369" t="s">
        <v>738</v>
      </c>
      <c r="D404" s="363"/>
      <c r="E404" s="101"/>
      <c r="F404" s="101" t="str">
        <f>IF(E404="","",VLOOKUP(E404,'2 Pdc unico (segm A)'!F$3:H$723,3,FALSE))</f>
        <v/>
      </c>
      <c r="G404" s="287"/>
      <c r="H404" s="388"/>
      <c r="I404" s="70"/>
    </row>
    <row r="405" spans="1:9" x14ac:dyDescent="0.35">
      <c r="A405" s="370" t="s">
        <v>22</v>
      </c>
      <c r="B405" s="371" t="s">
        <v>737</v>
      </c>
      <c r="C405" s="371" t="s">
        <v>739</v>
      </c>
      <c r="D405" s="363"/>
      <c r="E405" s="346" t="s">
        <v>620</v>
      </c>
      <c r="F405" s="346" t="str">
        <f>IF(E405="","",VLOOKUP(E405,'2 Pdc unico (segm A)'!F$3:H$723,3,FALSE))</f>
        <v>Ricavi e proventi dalla prestazione di servizi</v>
      </c>
      <c r="G405" s="287"/>
      <c r="H405" s="389"/>
      <c r="I405" s="70"/>
    </row>
    <row r="406" spans="1:9" ht="18.5" x14ac:dyDescent="0.35">
      <c r="A406" s="368" t="s">
        <v>19</v>
      </c>
      <c r="B406" s="369" t="s">
        <v>740</v>
      </c>
      <c r="C406" s="369" t="s">
        <v>741</v>
      </c>
      <c r="D406" s="363"/>
      <c r="E406" s="101"/>
      <c r="F406" s="101" t="str">
        <f>IF(E406="","",VLOOKUP(E406,'2 Pdc unico (segm A)'!F$3:H$723,3,FALSE))</f>
        <v/>
      </c>
      <c r="G406" s="287"/>
      <c r="H406" s="388"/>
      <c r="I406" s="65"/>
    </row>
    <row r="407" spans="1:9" x14ac:dyDescent="0.35">
      <c r="A407" s="370" t="s">
        <v>22</v>
      </c>
      <c r="B407" s="371" t="s">
        <v>740</v>
      </c>
      <c r="C407" s="371" t="s">
        <v>742</v>
      </c>
      <c r="D407" s="363"/>
      <c r="E407" s="346" t="s">
        <v>620</v>
      </c>
      <c r="F407" s="346" t="str">
        <f>IF(E407="","",VLOOKUP(E407,'2 Pdc unico (segm A)'!F$3:H$723,3,FALSE))</f>
        <v>Ricavi e proventi dalla prestazione di servizi</v>
      </c>
      <c r="G407" s="287"/>
      <c r="H407" s="389"/>
      <c r="I407" s="70"/>
    </row>
    <row r="408" spans="1:9" ht="18.5" x14ac:dyDescent="0.35">
      <c r="A408" s="368" t="s">
        <v>19</v>
      </c>
      <c r="B408" s="369" t="s">
        <v>743</v>
      </c>
      <c r="C408" s="369" t="s">
        <v>744</v>
      </c>
      <c r="D408" s="363"/>
      <c r="E408" s="101"/>
      <c r="F408" s="101" t="str">
        <f>IF(E408="","",VLOOKUP(E408,'2 Pdc unico (segm A)'!F$3:H$723,3,FALSE))</f>
        <v/>
      </c>
      <c r="G408" s="287"/>
      <c r="H408" s="388"/>
      <c r="I408" s="70"/>
    </row>
    <row r="409" spans="1:9" x14ac:dyDescent="0.35">
      <c r="A409" s="370" t="s">
        <v>22</v>
      </c>
      <c r="B409" s="371" t="s">
        <v>743</v>
      </c>
      <c r="C409" s="371" t="s">
        <v>745</v>
      </c>
      <c r="D409" s="363"/>
      <c r="E409" s="346" t="s">
        <v>620</v>
      </c>
      <c r="F409" s="346" t="str">
        <f>IF(E409="","",VLOOKUP(E409,'2 Pdc unico (segm A)'!F$3:H$723,3,FALSE))</f>
        <v>Ricavi e proventi dalla prestazione di servizi</v>
      </c>
      <c r="G409" s="287"/>
      <c r="H409" s="389"/>
      <c r="I409" s="70"/>
    </row>
    <row r="410" spans="1:9" ht="18.5" x14ac:dyDescent="0.35">
      <c r="A410" s="99" t="s">
        <v>13</v>
      </c>
      <c r="B410" s="366" t="s">
        <v>746</v>
      </c>
      <c r="C410" s="366" t="s">
        <v>747</v>
      </c>
      <c r="D410" s="363"/>
      <c r="E410" s="99"/>
      <c r="F410" s="99" t="str">
        <f>IF(E410="","",VLOOKUP(E410,'2 Pdc unico (segm A)'!F$3:H$723,3,FALSE))</f>
        <v/>
      </c>
      <c r="G410" s="287"/>
      <c r="H410" s="386"/>
      <c r="I410" s="70"/>
    </row>
    <row r="411" spans="1:9" ht="18.5" x14ac:dyDescent="0.35">
      <c r="A411" s="100" t="s">
        <v>16</v>
      </c>
      <c r="B411" s="367" t="s">
        <v>748</v>
      </c>
      <c r="C411" s="367" t="s">
        <v>749</v>
      </c>
      <c r="D411" s="363"/>
      <c r="E411" s="100"/>
      <c r="F411" s="100" t="str">
        <f>IF(E411="","",VLOOKUP(E411,'2 Pdc unico (segm A)'!F$3:H$723,3,FALSE))</f>
        <v/>
      </c>
      <c r="G411" s="287"/>
      <c r="H411" s="387"/>
      <c r="I411" s="65"/>
    </row>
    <row r="412" spans="1:9" ht="18.5" x14ac:dyDescent="0.35">
      <c r="A412" s="368" t="s">
        <v>19</v>
      </c>
      <c r="B412" s="369" t="s">
        <v>750</v>
      </c>
      <c r="C412" s="369" t="s">
        <v>751</v>
      </c>
      <c r="D412" s="363"/>
      <c r="E412" s="101"/>
      <c r="F412" s="101" t="str">
        <f>IF(E412="","",VLOOKUP(E412,'2 Pdc unico (segm A)'!F$3:H$723,3,FALSE))</f>
        <v/>
      </c>
      <c r="G412" s="287"/>
      <c r="H412" s="388"/>
      <c r="I412" s="70"/>
    </row>
    <row r="413" spans="1:9" x14ac:dyDescent="0.35">
      <c r="A413" s="370" t="s">
        <v>22</v>
      </c>
      <c r="B413" s="371" t="s">
        <v>750</v>
      </c>
      <c r="C413" s="371" t="s">
        <v>752</v>
      </c>
      <c r="D413" s="363"/>
      <c r="E413" s="346" t="s">
        <v>194</v>
      </c>
      <c r="F413" s="346" t="str">
        <f>IF(E413="","",VLOOKUP(E413,'2 Pdc unico (segm A)'!F$3:H$723,3,FALSE))</f>
        <v>Altri proventi e ricavi diversi</v>
      </c>
      <c r="G413" s="287"/>
      <c r="H413" s="389"/>
      <c r="I413" s="70"/>
    </row>
    <row r="414" spans="1:9" ht="18.5" x14ac:dyDescent="0.35">
      <c r="A414" s="368" t="s">
        <v>19</v>
      </c>
      <c r="B414" s="369" t="s">
        <v>753</v>
      </c>
      <c r="C414" s="369" t="s">
        <v>754</v>
      </c>
      <c r="D414" s="363"/>
      <c r="E414" s="101"/>
      <c r="F414" s="101" t="str">
        <f>IF(E414="","",VLOOKUP(E414,'2 Pdc unico (segm A)'!F$3:H$723,3,FALSE))</f>
        <v/>
      </c>
      <c r="G414" s="287"/>
      <c r="H414" s="388"/>
      <c r="I414" s="65"/>
    </row>
    <row r="415" spans="1:9" x14ac:dyDescent="0.35">
      <c r="A415" s="370" t="s">
        <v>22</v>
      </c>
      <c r="B415" s="371" t="s">
        <v>753</v>
      </c>
      <c r="C415" s="371" t="s">
        <v>755</v>
      </c>
      <c r="D415" s="363"/>
      <c r="E415" s="346" t="s">
        <v>194</v>
      </c>
      <c r="F415" s="346" t="str">
        <f>IF(E415="","",VLOOKUP(E415,'2 Pdc unico (segm A)'!F$3:H$723,3,FALSE))</f>
        <v>Altri proventi e ricavi diversi</v>
      </c>
      <c r="G415" s="287"/>
      <c r="H415" s="389"/>
      <c r="I415" s="65"/>
    </row>
    <row r="416" spans="1:9" ht="18.5" x14ac:dyDescent="0.35">
      <c r="A416" s="368" t="s">
        <v>19</v>
      </c>
      <c r="B416" s="369" t="s">
        <v>756</v>
      </c>
      <c r="C416" s="369" t="s">
        <v>757</v>
      </c>
      <c r="D416" s="363"/>
      <c r="E416" s="101"/>
      <c r="F416" s="101" t="str">
        <f>IF(E416="","",VLOOKUP(E416,'2 Pdc unico (segm A)'!F$3:H$723,3,FALSE))</f>
        <v/>
      </c>
      <c r="G416" s="287"/>
      <c r="H416" s="388"/>
      <c r="I416" s="65"/>
    </row>
    <row r="417" spans="1:9" x14ac:dyDescent="0.35">
      <c r="A417" s="370" t="s">
        <v>22</v>
      </c>
      <c r="B417" s="371" t="s">
        <v>756</v>
      </c>
      <c r="C417" s="371" t="s">
        <v>758</v>
      </c>
      <c r="D417" s="363"/>
      <c r="E417" s="346" t="s">
        <v>194</v>
      </c>
      <c r="F417" s="346" t="str">
        <f>IF(E417="","",VLOOKUP(E417,'2 Pdc unico (segm A)'!F$3:H$723,3,FALSE))</f>
        <v>Altri proventi e ricavi diversi</v>
      </c>
      <c r="G417" s="287"/>
      <c r="H417" s="389"/>
      <c r="I417" s="65"/>
    </row>
    <row r="418" spans="1:9" ht="18.5" x14ac:dyDescent="0.35">
      <c r="A418" s="100" t="s">
        <v>16</v>
      </c>
      <c r="B418" s="367" t="s">
        <v>759</v>
      </c>
      <c r="C418" s="367" t="s">
        <v>760</v>
      </c>
      <c r="D418" s="363"/>
      <c r="E418" s="100"/>
      <c r="F418" s="100" t="str">
        <f>IF(E418="","",VLOOKUP(E418,'2 Pdc unico (segm A)'!F$3:H$723,3,FALSE))</f>
        <v/>
      </c>
      <c r="G418" s="287"/>
      <c r="H418" s="387"/>
      <c r="I418" s="70"/>
    </row>
    <row r="419" spans="1:9" ht="18.5" x14ac:dyDescent="0.35">
      <c r="A419" s="368" t="s">
        <v>19</v>
      </c>
      <c r="B419" s="369" t="s">
        <v>761</v>
      </c>
      <c r="C419" s="369" t="s">
        <v>762</v>
      </c>
      <c r="D419" s="363"/>
      <c r="E419" s="101"/>
      <c r="F419" s="101" t="str">
        <f>IF(E419="","",VLOOKUP(E419,'2 Pdc unico (segm A)'!F$3:H$723,3,FALSE))</f>
        <v/>
      </c>
      <c r="G419" s="287"/>
      <c r="H419" s="388"/>
      <c r="I419" s="70"/>
    </row>
    <row r="420" spans="1:9" x14ac:dyDescent="0.35">
      <c r="A420" s="370" t="s">
        <v>22</v>
      </c>
      <c r="B420" s="371" t="s">
        <v>761</v>
      </c>
      <c r="C420" s="371" t="s">
        <v>763</v>
      </c>
      <c r="D420" s="363"/>
      <c r="E420" s="346" t="s">
        <v>194</v>
      </c>
      <c r="F420" s="346" t="str">
        <f>IF(E420="","",VLOOKUP(E420,'2 Pdc unico (segm A)'!F$3:H$723,3,FALSE))</f>
        <v>Altri proventi e ricavi diversi</v>
      </c>
      <c r="G420" s="287"/>
      <c r="H420" s="389"/>
      <c r="I420" s="65"/>
    </row>
    <row r="421" spans="1:9" ht="18.5" x14ac:dyDescent="0.35">
      <c r="A421" s="368" t="s">
        <v>19</v>
      </c>
      <c r="B421" s="369" t="s">
        <v>764</v>
      </c>
      <c r="C421" s="369" t="s">
        <v>765</v>
      </c>
      <c r="D421" s="363"/>
      <c r="E421" s="101"/>
      <c r="F421" s="101" t="str">
        <f>IF(E421="","",VLOOKUP(E421,'2 Pdc unico (segm A)'!F$3:H$723,3,FALSE))</f>
        <v/>
      </c>
      <c r="G421" s="287"/>
      <c r="H421" s="388"/>
      <c r="I421" s="70"/>
    </row>
    <row r="422" spans="1:9" x14ac:dyDescent="0.35">
      <c r="A422" s="370" t="s">
        <v>22</v>
      </c>
      <c r="B422" s="371" t="s">
        <v>766</v>
      </c>
      <c r="C422" s="371" t="s">
        <v>767</v>
      </c>
      <c r="D422" s="363"/>
      <c r="E422" s="346" t="s">
        <v>194</v>
      </c>
      <c r="F422" s="346" t="str">
        <f>IF(E422="","",VLOOKUP(E422,'2 Pdc unico (segm A)'!F$3:H$723,3,FALSE))</f>
        <v>Altri proventi e ricavi diversi</v>
      </c>
      <c r="G422" s="287"/>
      <c r="H422" s="389"/>
      <c r="I422" s="70"/>
    </row>
    <row r="423" spans="1:9" ht="18.5" x14ac:dyDescent="0.35">
      <c r="A423" s="368" t="s">
        <v>19</v>
      </c>
      <c r="B423" s="369" t="s">
        <v>768</v>
      </c>
      <c r="C423" s="369" t="s">
        <v>769</v>
      </c>
      <c r="D423" s="363"/>
      <c r="E423" s="101"/>
      <c r="F423" s="101" t="str">
        <f>IF(E423="","",VLOOKUP(E423,'2 Pdc unico (segm A)'!F$3:H$723,3,FALSE))</f>
        <v/>
      </c>
      <c r="G423" s="287"/>
      <c r="H423" s="388"/>
      <c r="I423" s="65"/>
    </row>
    <row r="424" spans="1:9" x14ac:dyDescent="0.35">
      <c r="A424" s="370" t="s">
        <v>22</v>
      </c>
      <c r="B424" s="371" t="s">
        <v>768</v>
      </c>
      <c r="C424" s="371" t="s">
        <v>770</v>
      </c>
      <c r="D424" s="363"/>
      <c r="E424" s="346" t="s">
        <v>194</v>
      </c>
      <c r="F424" s="346" t="str">
        <f>IF(E424="","",VLOOKUP(E424,'2 Pdc unico (segm A)'!F$3:H$723,3,FALSE))</f>
        <v>Altri proventi e ricavi diversi</v>
      </c>
      <c r="G424" s="287"/>
      <c r="H424" s="389"/>
      <c r="I424" s="65"/>
    </row>
    <row r="425" spans="1:9" ht="18.5" x14ac:dyDescent="0.35">
      <c r="A425" s="98" t="s">
        <v>10</v>
      </c>
      <c r="B425" s="365" t="s">
        <v>771</v>
      </c>
      <c r="C425" s="365" t="s">
        <v>772</v>
      </c>
      <c r="D425" s="363"/>
      <c r="E425" s="98"/>
      <c r="F425" s="98" t="str">
        <f>IF(E425="","",VLOOKUP(E425,'2 Pdc unico (segm A)'!F$3:H$723,3,FALSE))</f>
        <v/>
      </c>
      <c r="G425" s="287"/>
      <c r="H425" s="385"/>
      <c r="I425" s="70"/>
    </row>
    <row r="426" spans="1:9" ht="18.5" x14ac:dyDescent="0.35">
      <c r="A426" s="99" t="s">
        <v>13</v>
      </c>
      <c r="B426" s="366" t="s">
        <v>773</v>
      </c>
      <c r="C426" s="366" t="s">
        <v>774</v>
      </c>
      <c r="D426" s="363"/>
      <c r="E426" s="99"/>
      <c r="F426" s="99" t="str">
        <f>IF(E426="","",VLOOKUP(E426,'2 Pdc unico (segm A)'!F$3:H$723,3,FALSE))</f>
        <v/>
      </c>
      <c r="G426" s="287"/>
      <c r="H426" s="386"/>
      <c r="I426" s="70"/>
    </row>
    <row r="427" spans="1:9" ht="18.5" x14ac:dyDescent="0.35">
      <c r="A427" s="100" t="s">
        <v>16</v>
      </c>
      <c r="B427" s="367" t="s">
        <v>775</v>
      </c>
      <c r="C427" s="367" t="s">
        <v>776</v>
      </c>
      <c r="D427" s="363"/>
      <c r="E427" s="100"/>
      <c r="F427" s="100" t="str">
        <f>IF(E427="","",VLOOKUP(E427,'2 Pdc unico (segm A)'!F$3:H$723,3,FALSE))</f>
        <v/>
      </c>
      <c r="G427" s="287"/>
      <c r="H427" s="387"/>
      <c r="I427" s="70"/>
    </row>
    <row r="428" spans="1:9" ht="18.5" x14ac:dyDescent="0.35">
      <c r="A428" s="368" t="s">
        <v>19</v>
      </c>
      <c r="B428" s="369" t="s">
        <v>777</v>
      </c>
      <c r="C428" s="369" t="s">
        <v>778</v>
      </c>
      <c r="D428" s="363"/>
      <c r="E428" s="101"/>
      <c r="F428" s="101" t="str">
        <f>IF(E428="","",VLOOKUP(E428,'2 Pdc unico (segm A)'!F$3:H$723,3,FALSE))</f>
        <v/>
      </c>
      <c r="G428" s="287"/>
      <c r="H428" s="388"/>
      <c r="I428" s="70"/>
    </row>
    <row r="429" spans="1:9" x14ac:dyDescent="0.35">
      <c r="A429" s="370" t="s">
        <v>22</v>
      </c>
      <c r="B429" s="371" t="s">
        <v>779</v>
      </c>
      <c r="C429" s="371" t="s">
        <v>780</v>
      </c>
      <c r="D429" s="363"/>
      <c r="E429" s="346" t="s">
        <v>781</v>
      </c>
      <c r="F429" s="346" t="str">
        <f>IF(E429="","",VLOOKUP(E429,'2 Pdc unico (segm A)'!F$3:H$723,3,FALSE))</f>
        <v>Trasferimenti attivi in conto esercizio</v>
      </c>
      <c r="G429" s="287"/>
      <c r="H429" s="389"/>
      <c r="I429" s="65"/>
    </row>
    <row r="430" spans="1:9" x14ac:dyDescent="0.35">
      <c r="A430" s="370" t="s">
        <v>22</v>
      </c>
      <c r="B430" s="371" t="s">
        <v>782</v>
      </c>
      <c r="C430" s="371" t="s">
        <v>783</v>
      </c>
      <c r="D430" s="363"/>
      <c r="E430" s="346" t="s">
        <v>781</v>
      </c>
      <c r="F430" s="346" t="str">
        <f>IF(E430="","",VLOOKUP(E430,'2 Pdc unico (segm A)'!F$3:H$723,3,FALSE))</f>
        <v>Trasferimenti attivi in conto esercizio</v>
      </c>
      <c r="G430" s="287"/>
      <c r="H430" s="389"/>
      <c r="I430" s="70"/>
    </row>
    <row r="431" spans="1:9" x14ac:dyDescent="0.35">
      <c r="A431" s="370" t="s">
        <v>22</v>
      </c>
      <c r="B431" s="371" t="s">
        <v>784</v>
      </c>
      <c r="C431" s="371" t="s">
        <v>785</v>
      </c>
      <c r="D431" s="363"/>
      <c r="E431" s="346" t="s">
        <v>781</v>
      </c>
      <c r="F431" s="346" t="str">
        <f>IF(E431="","",VLOOKUP(E431,'2 Pdc unico (segm A)'!F$3:H$723,3,FALSE))</f>
        <v>Trasferimenti attivi in conto esercizio</v>
      </c>
      <c r="G431" s="287"/>
      <c r="H431" s="389"/>
      <c r="I431" s="70"/>
    </row>
    <row r="432" spans="1:9" x14ac:dyDescent="0.35">
      <c r="A432" s="370" t="s">
        <v>22</v>
      </c>
      <c r="B432" s="371" t="s">
        <v>786</v>
      </c>
      <c r="C432" s="371" t="s">
        <v>787</v>
      </c>
      <c r="D432" s="363"/>
      <c r="E432" s="346" t="s">
        <v>781</v>
      </c>
      <c r="F432" s="346" t="str">
        <f>IF(E432="","",VLOOKUP(E432,'2 Pdc unico (segm A)'!F$3:H$723,3,FALSE))</f>
        <v>Trasferimenti attivi in conto esercizio</v>
      </c>
      <c r="G432" s="287"/>
      <c r="H432" s="389"/>
      <c r="I432" s="73"/>
    </row>
    <row r="433" spans="1:9" x14ac:dyDescent="0.35">
      <c r="A433" s="370" t="s">
        <v>22</v>
      </c>
      <c r="B433" s="371" t="s">
        <v>788</v>
      </c>
      <c r="C433" s="371" t="s">
        <v>789</v>
      </c>
      <c r="D433" s="363"/>
      <c r="E433" s="346" t="s">
        <v>781</v>
      </c>
      <c r="F433" s="346" t="str">
        <f>IF(E433="","",VLOOKUP(E433,'2 Pdc unico (segm A)'!F$3:H$723,3,FALSE))</f>
        <v>Trasferimenti attivi in conto esercizio</v>
      </c>
      <c r="G433" s="287"/>
      <c r="H433" s="389"/>
      <c r="I433" s="72"/>
    </row>
    <row r="434" spans="1:9" x14ac:dyDescent="0.35">
      <c r="A434" s="370" t="s">
        <v>22</v>
      </c>
      <c r="B434" s="371" t="s">
        <v>790</v>
      </c>
      <c r="C434" s="371" t="s">
        <v>791</v>
      </c>
      <c r="D434" s="363"/>
      <c r="E434" s="346" t="s">
        <v>781</v>
      </c>
      <c r="F434" s="346" t="str">
        <f>IF(E434="","",VLOOKUP(E434,'2 Pdc unico (segm A)'!F$3:H$723,3,FALSE))</f>
        <v>Trasferimenti attivi in conto esercizio</v>
      </c>
      <c r="G434" s="287"/>
      <c r="H434" s="389"/>
      <c r="I434" s="72"/>
    </row>
    <row r="435" spans="1:9" x14ac:dyDescent="0.35">
      <c r="A435" s="370" t="s">
        <v>22</v>
      </c>
      <c r="B435" s="371" t="s">
        <v>792</v>
      </c>
      <c r="C435" s="371" t="s">
        <v>793</v>
      </c>
      <c r="D435" s="363"/>
      <c r="E435" s="346" t="s">
        <v>781</v>
      </c>
      <c r="F435" s="346" t="str">
        <f>IF(E435="","",VLOOKUP(E435,'2 Pdc unico (segm A)'!F$3:H$723,3,FALSE))</f>
        <v>Trasferimenti attivi in conto esercizio</v>
      </c>
      <c r="G435" s="287"/>
      <c r="H435" s="389"/>
      <c r="I435" s="72"/>
    </row>
    <row r="436" spans="1:9" x14ac:dyDescent="0.35">
      <c r="A436" s="370" t="s">
        <v>22</v>
      </c>
      <c r="B436" s="371" t="s">
        <v>794</v>
      </c>
      <c r="C436" s="371" t="s">
        <v>795</v>
      </c>
      <c r="D436" s="363"/>
      <c r="E436" s="346" t="s">
        <v>781</v>
      </c>
      <c r="F436" s="346" t="str">
        <f>IF(E436="","",VLOOKUP(E436,'2 Pdc unico (segm A)'!F$3:H$723,3,FALSE))</f>
        <v>Trasferimenti attivi in conto esercizio</v>
      </c>
      <c r="G436" s="287"/>
      <c r="H436" s="389"/>
      <c r="I436" s="72"/>
    </row>
    <row r="437" spans="1:9" x14ac:dyDescent="0.35">
      <c r="A437" s="370" t="s">
        <v>22</v>
      </c>
      <c r="B437" s="371" t="s">
        <v>796</v>
      </c>
      <c r="C437" s="371" t="s">
        <v>797</v>
      </c>
      <c r="D437" s="363"/>
      <c r="E437" s="346" t="s">
        <v>781</v>
      </c>
      <c r="F437" s="346" t="str">
        <f>IF(E437="","",VLOOKUP(E437,'2 Pdc unico (segm A)'!F$3:H$723,3,FALSE))</f>
        <v>Trasferimenti attivi in conto esercizio</v>
      </c>
      <c r="G437" s="287"/>
      <c r="H437" s="389"/>
      <c r="I437" s="72"/>
    </row>
    <row r="438" spans="1:9" x14ac:dyDescent="0.35">
      <c r="A438" s="370" t="s">
        <v>22</v>
      </c>
      <c r="B438" s="371" t="s">
        <v>798</v>
      </c>
      <c r="C438" s="371" t="s">
        <v>799</v>
      </c>
      <c r="D438" s="363"/>
      <c r="E438" s="346" t="s">
        <v>781</v>
      </c>
      <c r="F438" s="346" t="str">
        <f>IF(E438="","",VLOOKUP(E438,'2 Pdc unico (segm A)'!F$3:H$723,3,FALSE))</f>
        <v>Trasferimenti attivi in conto esercizio</v>
      </c>
      <c r="G438" s="287"/>
      <c r="H438" s="389"/>
      <c r="I438" s="72"/>
    </row>
    <row r="439" spans="1:9" x14ac:dyDescent="0.35">
      <c r="A439" s="370" t="s">
        <v>22</v>
      </c>
      <c r="B439" s="371" t="s">
        <v>800</v>
      </c>
      <c r="C439" s="371" t="s">
        <v>801</v>
      </c>
      <c r="D439" s="363"/>
      <c r="E439" s="346" t="s">
        <v>781</v>
      </c>
      <c r="F439" s="346" t="str">
        <f>IF(E439="","",VLOOKUP(E439,'2 Pdc unico (segm A)'!F$3:H$723,3,FALSE))</f>
        <v>Trasferimenti attivi in conto esercizio</v>
      </c>
      <c r="G439" s="287"/>
      <c r="H439" s="389"/>
      <c r="I439" s="72"/>
    </row>
    <row r="440" spans="1:9" ht="29" x14ac:dyDescent="0.35">
      <c r="A440" s="370" t="s">
        <v>22</v>
      </c>
      <c r="B440" s="371" t="s">
        <v>802</v>
      </c>
      <c r="C440" s="371" t="s">
        <v>803</v>
      </c>
      <c r="D440" s="363"/>
      <c r="E440" s="346" t="s">
        <v>781</v>
      </c>
      <c r="F440" s="346" t="str">
        <f>IF(E440="","",VLOOKUP(E440,'2 Pdc unico (segm A)'!F$3:H$723,3,FALSE))</f>
        <v>Trasferimenti attivi in conto esercizio</v>
      </c>
      <c r="G440" s="287"/>
      <c r="H440" s="389"/>
      <c r="I440" s="72"/>
    </row>
    <row r="441" spans="1:9" ht="29" x14ac:dyDescent="0.35">
      <c r="A441" s="370" t="s">
        <v>22</v>
      </c>
      <c r="B441" s="371" t="s">
        <v>804</v>
      </c>
      <c r="C441" s="371" t="s">
        <v>805</v>
      </c>
      <c r="D441" s="363"/>
      <c r="E441" s="346" t="s">
        <v>781</v>
      </c>
      <c r="F441" s="346" t="str">
        <f>IF(E441="","",VLOOKUP(E441,'2 Pdc unico (segm A)'!F$3:H$723,3,FALSE))</f>
        <v>Trasferimenti attivi in conto esercizio</v>
      </c>
      <c r="G441" s="287"/>
      <c r="H441" s="389"/>
      <c r="I441" s="65"/>
    </row>
    <row r="442" spans="1:9" ht="29" x14ac:dyDescent="0.35">
      <c r="A442" s="370" t="s">
        <v>22</v>
      </c>
      <c r="B442" s="371" t="s">
        <v>806</v>
      </c>
      <c r="C442" s="371" t="s">
        <v>807</v>
      </c>
      <c r="D442" s="363"/>
      <c r="E442" s="346" t="s">
        <v>781</v>
      </c>
      <c r="F442" s="346" t="str">
        <f>IF(E442="","",VLOOKUP(E442,'2 Pdc unico (segm A)'!F$3:H$723,3,FALSE))</f>
        <v>Trasferimenti attivi in conto esercizio</v>
      </c>
      <c r="G442" s="287"/>
      <c r="H442" s="389"/>
      <c r="I442" s="70"/>
    </row>
    <row r="443" spans="1:9" x14ac:dyDescent="0.35">
      <c r="A443" s="370" t="s">
        <v>22</v>
      </c>
      <c r="B443" s="371" t="s">
        <v>808</v>
      </c>
      <c r="C443" s="371" t="s">
        <v>809</v>
      </c>
      <c r="D443" s="363"/>
      <c r="E443" s="346" t="s">
        <v>781</v>
      </c>
      <c r="F443" s="346" t="str">
        <f>IF(E443="","",VLOOKUP(E443,'2 Pdc unico (segm A)'!F$3:H$723,3,FALSE))</f>
        <v>Trasferimenti attivi in conto esercizio</v>
      </c>
      <c r="G443" s="287"/>
      <c r="H443" s="389"/>
      <c r="I443" s="70"/>
    </row>
    <row r="444" spans="1:9" ht="18.5" x14ac:dyDescent="0.35">
      <c r="A444" s="368" t="s">
        <v>19</v>
      </c>
      <c r="B444" s="369" t="s">
        <v>810</v>
      </c>
      <c r="C444" s="369" t="s">
        <v>811</v>
      </c>
      <c r="D444" s="363"/>
      <c r="E444" s="101"/>
      <c r="F444" s="101" t="str">
        <f>IF(E444="","",VLOOKUP(E444,'2 Pdc unico (segm A)'!F$3:H$723,3,FALSE))</f>
        <v/>
      </c>
      <c r="G444" s="287"/>
      <c r="H444" s="388"/>
      <c r="I444" s="65"/>
    </row>
    <row r="445" spans="1:9" x14ac:dyDescent="0.35">
      <c r="A445" s="370" t="s">
        <v>22</v>
      </c>
      <c r="B445" s="371" t="s">
        <v>812</v>
      </c>
      <c r="C445" s="371" t="s">
        <v>813</v>
      </c>
      <c r="D445" s="363"/>
      <c r="E445" s="346" t="s">
        <v>781</v>
      </c>
      <c r="F445" s="346" t="str">
        <f>IF(E445="","",VLOOKUP(E445,'2 Pdc unico (segm A)'!F$3:H$723,3,FALSE))</f>
        <v>Trasferimenti attivi in conto esercizio</v>
      </c>
      <c r="G445" s="287"/>
      <c r="H445" s="389"/>
      <c r="I445" s="65"/>
    </row>
    <row r="446" spans="1:9" x14ac:dyDescent="0.35">
      <c r="A446" s="370" t="s">
        <v>22</v>
      </c>
      <c r="B446" s="371" t="s">
        <v>814</v>
      </c>
      <c r="C446" s="371" t="s">
        <v>815</v>
      </c>
      <c r="D446" s="363"/>
      <c r="E446" s="346" t="s">
        <v>781</v>
      </c>
      <c r="F446" s="346" t="str">
        <f>IF(E446="","",VLOOKUP(E446,'2 Pdc unico (segm A)'!F$3:H$723,3,FALSE))</f>
        <v>Trasferimenti attivi in conto esercizio</v>
      </c>
      <c r="G446" s="287"/>
      <c r="H446" s="389"/>
      <c r="I446" s="70"/>
    </row>
    <row r="447" spans="1:9" x14ac:dyDescent="0.35">
      <c r="A447" s="370" t="s">
        <v>22</v>
      </c>
      <c r="B447" s="371" t="s">
        <v>816</v>
      </c>
      <c r="C447" s="371" t="s">
        <v>817</v>
      </c>
      <c r="D447" s="363"/>
      <c r="E447" s="346" t="s">
        <v>781</v>
      </c>
      <c r="F447" s="346" t="str">
        <f>IF(E447="","",VLOOKUP(E447,'2 Pdc unico (segm A)'!F$3:H$723,3,FALSE))</f>
        <v>Trasferimenti attivi in conto esercizio</v>
      </c>
      <c r="G447" s="287"/>
      <c r="H447" s="389"/>
      <c r="I447" s="70"/>
    </row>
    <row r="448" spans="1:9" x14ac:dyDescent="0.35">
      <c r="A448" s="370" t="s">
        <v>22</v>
      </c>
      <c r="B448" s="371" t="s">
        <v>818</v>
      </c>
      <c r="C448" s="371" t="s">
        <v>819</v>
      </c>
      <c r="D448" s="363"/>
      <c r="E448" s="346" t="s">
        <v>781</v>
      </c>
      <c r="F448" s="346" t="str">
        <f>IF(E448="","",VLOOKUP(E448,'2 Pdc unico (segm A)'!F$3:H$723,3,FALSE))</f>
        <v>Trasferimenti attivi in conto esercizio</v>
      </c>
      <c r="G448" s="287"/>
      <c r="H448" s="389"/>
      <c r="I448" s="65"/>
    </row>
    <row r="449" spans="1:9" x14ac:dyDescent="0.35">
      <c r="A449" s="370" t="s">
        <v>22</v>
      </c>
      <c r="B449" s="371" t="s">
        <v>820</v>
      </c>
      <c r="C449" s="371" t="s">
        <v>821</v>
      </c>
      <c r="D449" s="363"/>
      <c r="E449" s="346" t="s">
        <v>781</v>
      </c>
      <c r="F449" s="346" t="str">
        <f>IF(E449="","",VLOOKUP(E449,'2 Pdc unico (segm A)'!F$3:H$723,3,FALSE))</f>
        <v>Trasferimenti attivi in conto esercizio</v>
      </c>
      <c r="G449" s="287"/>
      <c r="H449" s="389"/>
      <c r="I449" s="70"/>
    </row>
    <row r="450" spans="1:9" x14ac:dyDescent="0.35">
      <c r="A450" s="370" t="s">
        <v>22</v>
      </c>
      <c r="B450" s="371" t="s">
        <v>822</v>
      </c>
      <c r="C450" s="371" t="s">
        <v>823</v>
      </c>
      <c r="D450" s="363"/>
      <c r="E450" s="346" t="s">
        <v>781</v>
      </c>
      <c r="F450" s="346" t="str">
        <f>IF(E450="","",VLOOKUP(E450,'2 Pdc unico (segm A)'!F$3:H$723,3,FALSE))</f>
        <v>Trasferimenti attivi in conto esercizio</v>
      </c>
      <c r="G450" s="287"/>
      <c r="H450" s="389"/>
      <c r="I450" s="70"/>
    </row>
    <row r="451" spans="1:9" x14ac:dyDescent="0.35">
      <c r="A451" s="370" t="s">
        <v>22</v>
      </c>
      <c r="B451" s="371" t="s">
        <v>824</v>
      </c>
      <c r="C451" s="371" t="s">
        <v>825</v>
      </c>
      <c r="D451" s="363"/>
      <c r="E451" s="346" t="s">
        <v>781</v>
      </c>
      <c r="F451" s="346" t="str">
        <f>IF(E451="","",VLOOKUP(E451,'2 Pdc unico (segm A)'!F$3:H$723,3,FALSE))</f>
        <v>Trasferimenti attivi in conto esercizio</v>
      </c>
      <c r="G451" s="287"/>
      <c r="H451" s="389"/>
      <c r="I451" s="70"/>
    </row>
    <row r="452" spans="1:9" x14ac:dyDescent="0.35">
      <c r="A452" s="370" t="s">
        <v>22</v>
      </c>
      <c r="B452" s="371" t="s">
        <v>826</v>
      </c>
      <c r="C452" s="371" t="s">
        <v>827</v>
      </c>
      <c r="D452" s="363"/>
      <c r="E452" s="346" t="s">
        <v>781</v>
      </c>
      <c r="F452" s="346" t="str">
        <f>IF(E452="","",VLOOKUP(E452,'2 Pdc unico (segm A)'!F$3:H$723,3,FALSE))</f>
        <v>Trasferimenti attivi in conto esercizio</v>
      </c>
      <c r="G452" s="287"/>
      <c r="H452" s="389"/>
      <c r="I452" s="70"/>
    </row>
    <row r="453" spans="1:9" ht="29" x14ac:dyDescent="0.35">
      <c r="A453" s="370" t="s">
        <v>22</v>
      </c>
      <c r="B453" s="371" t="s">
        <v>828</v>
      </c>
      <c r="C453" s="371" t="s">
        <v>829</v>
      </c>
      <c r="D453" s="363"/>
      <c r="E453" s="346" t="s">
        <v>781</v>
      </c>
      <c r="F453" s="346" t="str">
        <f>IF(E453="","",VLOOKUP(E453,'2 Pdc unico (segm A)'!F$3:H$723,3,FALSE))</f>
        <v>Trasferimenti attivi in conto esercizio</v>
      </c>
      <c r="G453" s="287"/>
      <c r="H453" s="389"/>
      <c r="I453" s="70"/>
    </row>
    <row r="454" spans="1:9" x14ac:dyDescent="0.35">
      <c r="A454" s="370" t="s">
        <v>22</v>
      </c>
      <c r="B454" s="371" t="s">
        <v>830</v>
      </c>
      <c r="C454" s="371" t="s">
        <v>831</v>
      </c>
      <c r="D454" s="363"/>
      <c r="E454" s="346" t="s">
        <v>781</v>
      </c>
      <c r="F454" s="346" t="str">
        <f>IF(E454="","",VLOOKUP(E454,'2 Pdc unico (segm A)'!F$3:H$723,3,FALSE))</f>
        <v>Trasferimenti attivi in conto esercizio</v>
      </c>
      <c r="G454" s="287"/>
      <c r="H454" s="389"/>
      <c r="I454" s="70"/>
    </row>
    <row r="455" spans="1:9" x14ac:dyDescent="0.35">
      <c r="A455" s="370" t="s">
        <v>22</v>
      </c>
      <c r="B455" s="371" t="s">
        <v>832</v>
      </c>
      <c r="C455" s="371" t="s">
        <v>833</v>
      </c>
      <c r="D455" s="363"/>
      <c r="E455" s="346" t="s">
        <v>781</v>
      </c>
      <c r="F455" s="346" t="str">
        <f>IF(E455="","",VLOOKUP(E455,'2 Pdc unico (segm A)'!F$3:H$723,3,FALSE))</f>
        <v>Trasferimenti attivi in conto esercizio</v>
      </c>
      <c r="G455" s="287"/>
      <c r="H455" s="389"/>
      <c r="I455" s="65"/>
    </row>
    <row r="456" spans="1:9" ht="29" x14ac:dyDescent="0.35">
      <c r="A456" s="370" t="s">
        <v>22</v>
      </c>
      <c r="B456" s="371" t="s">
        <v>834</v>
      </c>
      <c r="C456" s="371" t="s">
        <v>835</v>
      </c>
      <c r="D456" s="363"/>
      <c r="E456" s="346" t="s">
        <v>781</v>
      </c>
      <c r="F456" s="346" t="str">
        <f>IF(E456="","",VLOOKUP(E456,'2 Pdc unico (segm A)'!F$3:H$723,3,FALSE))</f>
        <v>Trasferimenti attivi in conto esercizio</v>
      </c>
      <c r="G456" s="287"/>
      <c r="H456" s="389"/>
      <c r="I456" s="70"/>
    </row>
    <row r="457" spans="1:9" x14ac:dyDescent="0.35">
      <c r="A457" s="370" t="s">
        <v>22</v>
      </c>
      <c r="B457" s="371" t="s">
        <v>836</v>
      </c>
      <c r="C457" s="371" t="s">
        <v>837</v>
      </c>
      <c r="D457" s="363"/>
      <c r="E457" s="346" t="s">
        <v>781</v>
      </c>
      <c r="F457" s="346" t="str">
        <f>IF(E457="","",VLOOKUP(E457,'2 Pdc unico (segm A)'!F$3:H$723,3,FALSE))</f>
        <v>Trasferimenti attivi in conto esercizio</v>
      </c>
      <c r="G457" s="287"/>
      <c r="H457" s="389"/>
      <c r="I457" s="70"/>
    </row>
    <row r="458" spans="1:9" x14ac:dyDescent="0.35">
      <c r="A458" s="370" t="s">
        <v>22</v>
      </c>
      <c r="B458" s="371" t="s">
        <v>838</v>
      </c>
      <c r="C458" s="371" t="s">
        <v>839</v>
      </c>
      <c r="D458" s="363"/>
      <c r="E458" s="346" t="s">
        <v>781</v>
      </c>
      <c r="F458" s="346" t="str">
        <f>IF(E458="","",VLOOKUP(E458,'2 Pdc unico (segm A)'!F$3:H$723,3,FALSE))</f>
        <v>Trasferimenti attivi in conto esercizio</v>
      </c>
      <c r="G458" s="287"/>
      <c r="H458" s="389"/>
      <c r="I458" s="65"/>
    </row>
    <row r="459" spans="1:9" x14ac:dyDescent="0.35">
      <c r="A459" s="370" t="s">
        <v>22</v>
      </c>
      <c r="B459" s="371" t="s">
        <v>840</v>
      </c>
      <c r="C459" s="371" t="s">
        <v>841</v>
      </c>
      <c r="D459" s="363"/>
      <c r="E459" s="346" t="s">
        <v>781</v>
      </c>
      <c r="F459" s="346" t="str">
        <f>IF(E459="","",VLOOKUP(E459,'2 Pdc unico (segm A)'!F$3:H$723,3,FALSE))</f>
        <v>Trasferimenti attivi in conto esercizio</v>
      </c>
      <c r="G459" s="287"/>
      <c r="H459" s="389"/>
      <c r="I459" s="65"/>
    </row>
    <row r="460" spans="1:9" x14ac:dyDescent="0.35">
      <c r="A460" s="370" t="s">
        <v>22</v>
      </c>
      <c r="B460" s="371" t="s">
        <v>842</v>
      </c>
      <c r="C460" s="371" t="s">
        <v>843</v>
      </c>
      <c r="D460" s="363"/>
      <c r="E460" s="346" t="s">
        <v>781</v>
      </c>
      <c r="F460" s="346" t="str">
        <f>IF(E460="","",VLOOKUP(E460,'2 Pdc unico (segm A)'!F$3:H$723,3,FALSE))</f>
        <v>Trasferimenti attivi in conto esercizio</v>
      </c>
      <c r="G460" s="287"/>
      <c r="H460" s="389"/>
      <c r="I460" s="70"/>
    </row>
    <row r="461" spans="1:9" x14ac:dyDescent="0.35">
      <c r="A461" s="370" t="s">
        <v>22</v>
      </c>
      <c r="B461" s="371" t="s">
        <v>844</v>
      </c>
      <c r="C461" s="371" t="s">
        <v>845</v>
      </c>
      <c r="D461" s="363"/>
      <c r="E461" s="346" t="s">
        <v>781</v>
      </c>
      <c r="F461" s="346" t="str">
        <f>IF(E461="","",VLOOKUP(E461,'2 Pdc unico (segm A)'!F$3:H$723,3,FALSE))</f>
        <v>Trasferimenti attivi in conto esercizio</v>
      </c>
      <c r="G461" s="287"/>
      <c r="H461" s="389"/>
      <c r="I461" s="70"/>
    </row>
    <row r="462" spans="1:9" x14ac:dyDescent="0.35">
      <c r="A462" s="370" t="s">
        <v>22</v>
      </c>
      <c r="B462" s="371" t="s">
        <v>846</v>
      </c>
      <c r="C462" s="371" t="s">
        <v>847</v>
      </c>
      <c r="D462" s="363"/>
      <c r="E462" s="346" t="s">
        <v>781</v>
      </c>
      <c r="F462" s="346" t="str">
        <f>IF(E462="","",VLOOKUP(E462,'2 Pdc unico (segm A)'!F$3:H$723,3,FALSE))</f>
        <v>Trasferimenti attivi in conto esercizio</v>
      </c>
      <c r="G462" s="287"/>
      <c r="H462" s="389"/>
      <c r="I462" s="65"/>
    </row>
    <row r="463" spans="1:9" ht="29" x14ac:dyDescent="0.35">
      <c r="A463" s="370" t="s">
        <v>22</v>
      </c>
      <c r="B463" s="371" t="s">
        <v>848</v>
      </c>
      <c r="C463" s="371" t="s">
        <v>849</v>
      </c>
      <c r="D463" s="363"/>
      <c r="E463" s="346" t="s">
        <v>781</v>
      </c>
      <c r="F463" s="346" t="str">
        <f>IF(E463="","",VLOOKUP(E463,'2 Pdc unico (segm A)'!F$3:H$723,3,FALSE))</f>
        <v>Trasferimenti attivi in conto esercizio</v>
      </c>
      <c r="G463" s="287"/>
      <c r="H463" s="389"/>
      <c r="I463" s="70"/>
    </row>
    <row r="464" spans="1:9" x14ac:dyDescent="0.35">
      <c r="A464" s="370" t="s">
        <v>22</v>
      </c>
      <c r="B464" s="371" t="s">
        <v>850</v>
      </c>
      <c r="C464" s="371" t="s">
        <v>851</v>
      </c>
      <c r="D464" s="363"/>
      <c r="E464" s="346" t="s">
        <v>781</v>
      </c>
      <c r="F464" s="346" t="str">
        <f>IF(E464="","",VLOOKUP(E464,'2 Pdc unico (segm A)'!F$3:H$723,3,FALSE))</f>
        <v>Trasferimenti attivi in conto esercizio</v>
      </c>
      <c r="G464" s="287"/>
      <c r="H464" s="389"/>
      <c r="I464" s="70"/>
    </row>
    <row r="465" spans="1:9" ht="18.5" x14ac:dyDescent="0.35">
      <c r="A465" s="368" t="s">
        <v>19</v>
      </c>
      <c r="B465" s="369" t="s">
        <v>852</v>
      </c>
      <c r="C465" s="369" t="s">
        <v>853</v>
      </c>
      <c r="D465" s="363"/>
      <c r="E465" s="101"/>
      <c r="F465" s="101" t="str">
        <f>IF(E465="","",VLOOKUP(E465,'2 Pdc unico (segm A)'!F$3:H$723,3,FALSE))</f>
        <v/>
      </c>
      <c r="G465" s="287"/>
      <c r="H465" s="388"/>
      <c r="I465" s="65"/>
    </row>
    <row r="466" spans="1:9" x14ac:dyDescent="0.35">
      <c r="A466" s="370" t="s">
        <v>22</v>
      </c>
      <c r="B466" s="371" t="s">
        <v>854</v>
      </c>
      <c r="C466" s="371" t="s">
        <v>855</v>
      </c>
      <c r="D466" s="363"/>
      <c r="E466" s="346" t="s">
        <v>781</v>
      </c>
      <c r="F466" s="346" t="str">
        <f>IF(E466="","",VLOOKUP(E466,'2 Pdc unico (segm A)'!F$3:H$723,3,FALSE))</f>
        <v>Trasferimenti attivi in conto esercizio</v>
      </c>
      <c r="G466" s="287"/>
      <c r="H466" s="389"/>
      <c r="I466" s="70"/>
    </row>
    <row r="467" spans="1:9" x14ac:dyDescent="0.35">
      <c r="A467" s="370" t="s">
        <v>22</v>
      </c>
      <c r="B467" s="371" t="s">
        <v>856</v>
      </c>
      <c r="C467" s="371" t="s">
        <v>857</v>
      </c>
      <c r="D467" s="363"/>
      <c r="E467" s="346" t="s">
        <v>781</v>
      </c>
      <c r="F467" s="346" t="str">
        <f>IF(E467="","",VLOOKUP(E467,'2 Pdc unico (segm A)'!F$3:H$723,3,FALSE))</f>
        <v>Trasferimenti attivi in conto esercizio</v>
      </c>
      <c r="G467" s="287"/>
      <c r="H467" s="389"/>
      <c r="I467" s="70"/>
    </row>
    <row r="468" spans="1:9" x14ac:dyDescent="0.35">
      <c r="A468" s="370" t="s">
        <v>22</v>
      </c>
      <c r="B468" s="371" t="s">
        <v>858</v>
      </c>
      <c r="C468" s="371" t="s">
        <v>859</v>
      </c>
      <c r="D468" s="363"/>
      <c r="E468" s="346" t="s">
        <v>781</v>
      </c>
      <c r="F468" s="346" t="str">
        <f>IF(E468="","",VLOOKUP(E468,'2 Pdc unico (segm A)'!F$3:H$723,3,FALSE))</f>
        <v>Trasferimenti attivi in conto esercizio</v>
      </c>
      <c r="G468" s="287"/>
      <c r="H468" s="389"/>
      <c r="I468" s="65"/>
    </row>
    <row r="469" spans="1:9" ht="18.5" x14ac:dyDescent="0.35">
      <c r="A469" s="368" t="s">
        <v>19</v>
      </c>
      <c r="B469" s="369" t="s">
        <v>860</v>
      </c>
      <c r="C469" s="369" t="s">
        <v>861</v>
      </c>
      <c r="D469" s="363"/>
      <c r="E469" s="101"/>
      <c r="F469" s="101" t="str">
        <f>IF(E469="","",VLOOKUP(E469,'2 Pdc unico (segm A)'!F$3:H$723,3,FALSE))</f>
        <v/>
      </c>
      <c r="G469" s="287"/>
      <c r="H469" s="388"/>
      <c r="I469" s="70"/>
    </row>
    <row r="470" spans="1:9" x14ac:dyDescent="0.35">
      <c r="A470" s="370" t="s">
        <v>22</v>
      </c>
      <c r="B470" s="371" t="s">
        <v>860</v>
      </c>
      <c r="C470" s="371" t="s">
        <v>862</v>
      </c>
      <c r="D470" s="363"/>
      <c r="E470" s="346" t="s">
        <v>781</v>
      </c>
      <c r="F470" s="346" t="str">
        <f>IF(E470="","",VLOOKUP(E470,'2 Pdc unico (segm A)'!F$3:H$723,3,FALSE))</f>
        <v>Trasferimenti attivi in conto esercizio</v>
      </c>
      <c r="G470" s="287"/>
      <c r="H470" s="389"/>
      <c r="I470" s="65"/>
    </row>
    <row r="471" spans="1:9" ht="18.5" x14ac:dyDescent="0.35">
      <c r="A471" s="100" t="s">
        <v>16</v>
      </c>
      <c r="B471" s="367" t="s">
        <v>863</v>
      </c>
      <c r="C471" s="367" t="s">
        <v>864</v>
      </c>
      <c r="D471" s="363"/>
      <c r="E471" s="100"/>
      <c r="F471" s="100" t="str">
        <f>IF(E471="","",VLOOKUP(E471,'2 Pdc unico (segm A)'!F$3:H$723,3,FALSE))</f>
        <v/>
      </c>
      <c r="G471" s="287"/>
      <c r="H471" s="387"/>
      <c r="I471" s="70"/>
    </row>
    <row r="472" spans="1:9" ht="18.5" x14ac:dyDescent="0.35">
      <c r="A472" s="368" t="s">
        <v>19</v>
      </c>
      <c r="B472" s="369" t="s">
        <v>863</v>
      </c>
      <c r="C472" s="369" t="s">
        <v>865</v>
      </c>
      <c r="D472" s="363"/>
      <c r="E472" s="101"/>
      <c r="F472" s="101" t="str">
        <f>IF(E472="","",VLOOKUP(E472,'2 Pdc unico (segm A)'!F$3:H$723,3,FALSE))</f>
        <v/>
      </c>
      <c r="G472" s="287"/>
      <c r="H472" s="388"/>
      <c r="I472" s="70"/>
    </row>
    <row r="473" spans="1:9" x14ac:dyDescent="0.35">
      <c r="A473" s="370" t="s">
        <v>22</v>
      </c>
      <c r="B473" s="371" t="s">
        <v>863</v>
      </c>
      <c r="C473" s="371" t="s">
        <v>866</v>
      </c>
      <c r="D473" s="363"/>
      <c r="E473" s="346" t="s">
        <v>781</v>
      </c>
      <c r="F473" s="346" t="str">
        <f>IF(E473="","",VLOOKUP(E473,'2 Pdc unico (segm A)'!F$3:H$723,3,FALSE))</f>
        <v>Trasferimenti attivi in conto esercizio</v>
      </c>
      <c r="G473" s="287"/>
      <c r="H473" s="389"/>
      <c r="I473" s="65"/>
    </row>
    <row r="474" spans="1:9" ht="18.5" x14ac:dyDescent="0.35">
      <c r="A474" s="100" t="s">
        <v>16</v>
      </c>
      <c r="B474" s="367" t="s">
        <v>867</v>
      </c>
      <c r="C474" s="367" t="s">
        <v>868</v>
      </c>
      <c r="D474" s="363"/>
      <c r="E474" s="100"/>
      <c r="F474" s="100" t="str">
        <f>IF(E474="","",VLOOKUP(E474,'2 Pdc unico (segm A)'!F$3:H$723,3,FALSE))</f>
        <v/>
      </c>
      <c r="G474" s="287"/>
      <c r="H474" s="387"/>
      <c r="I474" s="70"/>
    </row>
    <row r="475" spans="1:9" ht="18.5" x14ac:dyDescent="0.35">
      <c r="A475" s="368" t="s">
        <v>19</v>
      </c>
      <c r="B475" s="369" t="s">
        <v>869</v>
      </c>
      <c r="C475" s="369" t="s">
        <v>870</v>
      </c>
      <c r="D475" s="363"/>
      <c r="E475" s="101"/>
      <c r="F475" s="101" t="str">
        <f>IF(E475="","",VLOOKUP(E475,'2 Pdc unico (segm A)'!F$3:H$723,3,FALSE))</f>
        <v/>
      </c>
      <c r="G475" s="287"/>
      <c r="H475" s="388"/>
      <c r="I475" s="70"/>
    </row>
    <row r="476" spans="1:9" x14ac:dyDescent="0.35">
      <c r="A476" s="370" t="s">
        <v>22</v>
      </c>
      <c r="B476" s="371" t="s">
        <v>869</v>
      </c>
      <c r="C476" s="371" t="s">
        <v>871</v>
      </c>
      <c r="D476" s="363"/>
      <c r="E476" s="346" t="s">
        <v>781</v>
      </c>
      <c r="F476" s="346" t="str">
        <f>IF(E476="","",VLOOKUP(E476,'2 Pdc unico (segm A)'!F$3:H$723,3,FALSE))</f>
        <v>Trasferimenti attivi in conto esercizio</v>
      </c>
      <c r="G476" s="287"/>
      <c r="H476" s="389"/>
      <c r="I476" s="65"/>
    </row>
    <row r="477" spans="1:9" ht="18.5" x14ac:dyDescent="0.35">
      <c r="A477" s="368" t="s">
        <v>19</v>
      </c>
      <c r="B477" s="369" t="s">
        <v>872</v>
      </c>
      <c r="C477" s="369" t="s">
        <v>873</v>
      </c>
      <c r="D477" s="363"/>
      <c r="E477" s="101"/>
      <c r="F477" s="101" t="str">
        <f>IF(E477="","",VLOOKUP(E477,'2 Pdc unico (segm A)'!F$3:H$723,3,FALSE))</f>
        <v/>
      </c>
      <c r="G477" s="287"/>
      <c r="H477" s="388"/>
      <c r="I477" s="70"/>
    </row>
    <row r="478" spans="1:9" x14ac:dyDescent="0.35">
      <c r="A478" s="370" t="s">
        <v>22</v>
      </c>
      <c r="B478" s="371" t="s">
        <v>872</v>
      </c>
      <c r="C478" s="371" t="s">
        <v>874</v>
      </c>
      <c r="D478" s="363"/>
      <c r="E478" s="346" t="s">
        <v>781</v>
      </c>
      <c r="F478" s="346" t="str">
        <f>IF(E478="","",VLOOKUP(E478,'2 Pdc unico (segm A)'!F$3:H$723,3,FALSE))</f>
        <v>Trasferimenti attivi in conto esercizio</v>
      </c>
      <c r="G478" s="287"/>
      <c r="H478" s="389"/>
      <c r="I478" s="70"/>
    </row>
    <row r="479" spans="1:9" ht="18.5" x14ac:dyDescent="0.35">
      <c r="A479" s="368" t="s">
        <v>19</v>
      </c>
      <c r="B479" s="369" t="s">
        <v>875</v>
      </c>
      <c r="C479" s="369" t="s">
        <v>876</v>
      </c>
      <c r="D479" s="363"/>
      <c r="E479" s="101"/>
      <c r="F479" s="101" t="str">
        <f>IF(E479="","",VLOOKUP(E479,'2 Pdc unico (segm A)'!F$3:H$723,3,FALSE))</f>
        <v/>
      </c>
      <c r="G479" s="287"/>
      <c r="H479" s="388"/>
      <c r="I479" s="65"/>
    </row>
    <row r="480" spans="1:9" x14ac:dyDescent="0.35">
      <c r="A480" s="370" t="s">
        <v>22</v>
      </c>
      <c r="B480" s="371" t="s">
        <v>875</v>
      </c>
      <c r="C480" s="371" t="s">
        <v>877</v>
      </c>
      <c r="D480" s="363"/>
      <c r="E480" s="346" t="s">
        <v>781</v>
      </c>
      <c r="F480" s="346" t="str">
        <f>IF(E480="","",VLOOKUP(E480,'2 Pdc unico (segm A)'!F$3:H$723,3,FALSE))</f>
        <v>Trasferimenti attivi in conto esercizio</v>
      </c>
      <c r="G480" s="287"/>
      <c r="H480" s="389"/>
      <c r="I480" s="70"/>
    </row>
    <row r="481" spans="1:9" ht="18.5" x14ac:dyDescent="0.35">
      <c r="A481" s="368" t="s">
        <v>19</v>
      </c>
      <c r="B481" s="369" t="s">
        <v>878</v>
      </c>
      <c r="C481" s="369" t="s">
        <v>879</v>
      </c>
      <c r="D481" s="363"/>
      <c r="E481" s="101"/>
      <c r="F481" s="101" t="str">
        <f>IF(E481="","",VLOOKUP(E481,'2 Pdc unico (segm A)'!F$3:H$723,3,FALSE))</f>
        <v/>
      </c>
      <c r="G481" s="287"/>
      <c r="H481" s="388"/>
      <c r="I481" s="70"/>
    </row>
    <row r="482" spans="1:9" x14ac:dyDescent="0.35">
      <c r="A482" s="370" t="s">
        <v>22</v>
      </c>
      <c r="B482" s="371" t="s">
        <v>878</v>
      </c>
      <c r="C482" s="371" t="s">
        <v>880</v>
      </c>
      <c r="D482" s="363"/>
      <c r="E482" s="346" t="s">
        <v>781</v>
      </c>
      <c r="F482" s="346" t="str">
        <f>IF(E482="","",VLOOKUP(E482,'2 Pdc unico (segm A)'!F$3:H$723,3,FALSE))</f>
        <v>Trasferimenti attivi in conto esercizio</v>
      </c>
      <c r="G482" s="287"/>
      <c r="H482" s="389"/>
      <c r="I482" s="65"/>
    </row>
    <row r="483" spans="1:9" ht="18.5" x14ac:dyDescent="0.35">
      <c r="A483" s="368" t="s">
        <v>19</v>
      </c>
      <c r="B483" s="369" t="s">
        <v>881</v>
      </c>
      <c r="C483" s="369" t="s">
        <v>882</v>
      </c>
      <c r="D483" s="363"/>
      <c r="E483" s="101"/>
      <c r="F483" s="101" t="str">
        <f>IF(E483="","",VLOOKUP(E483,'2 Pdc unico (segm A)'!F$3:H$723,3,FALSE))</f>
        <v/>
      </c>
      <c r="G483" s="287"/>
      <c r="H483" s="388"/>
      <c r="I483" s="65"/>
    </row>
    <row r="484" spans="1:9" x14ac:dyDescent="0.35">
      <c r="A484" s="370" t="s">
        <v>22</v>
      </c>
      <c r="B484" s="371" t="s">
        <v>881</v>
      </c>
      <c r="C484" s="371" t="s">
        <v>883</v>
      </c>
      <c r="D484" s="363"/>
      <c r="E484" s="346" t="s">
        <v>781</v>
      </c>
      <c r="F484" s="346" t="str">
        <f>IF(E484="","",VLOOKUP(E484,'2 Pdc unico (segm A)'!F$3:H$723,3,FALSE))</f>
        <v>Trasferimenti attivi in conto esercizio</v>
      </c>
      <c r="G484" s="287"/>
      <c r="H484" s="389"/>
      <c r="I484" s="70"/>
    </row>
    <row r="485" spans="1:9" ht="18.5" x14ac:dyDescent="0.35">
      <c r="A485" s="368" t="s">
        <v>19</v>
      </c>
      <c r="B485" s="369" t="s">
        <v>884</v>
      </c>
      <c r="C485" s="369" t="s">
        <v>885</v>
      </c>
      <c r="D485" s="363"/>
      <c r="E485" s="101"/>
      <c r="F485" s="101" t="str">
        <f>IF(E485="","",VLOOKUP(E485,'2 Pdc unico (segm A)'!F$3:H$723,3,FALSE))</f>
        <v/>
      </c>
      <c r="G485" s="287"/>
      <c r="H485" s="388"/>
      <c r="I485" s="70"/>
    </row>
    <row r="486" spans="1:9" ht="29" x14ac:dyDescent="0.35">
      <c r="A486" s="370" t="s">
        <v>22</v>
      </c>
      <c r="B486" s="371" t="s">
        <v>886</v>
      </c>
      <c r="C486" s="371" t="s">
        <v>887</v>
      </c>
      <c r="D486" s="363"/>
      <c r="E486" s="346" t="s">
        <v>781</v>
      </c>
      <c r="F486" s="346" t="str">
        <f>IF(E486="","",VLOOKUP(E486,'2 Pdc unico (segm A)'!F$3:H$723,3,FALSE))</f>
        <v>Trasferimenti attivi in conto esercizio</v>
      </c>
      <c r="G486" s="287"/>
      <c r="H486" s="389"/>
      <c r="I486" s="65"/>
    </row>
    <row r="487" spans="1:9" ht="29" x14ac:dyDescent="0.35">
      <c r="A487" s="370" t="s">
        <v>22</v>
      </c>
      <c r="B487" s="371" t="s">
        <v>888</v>
      </c>
      <c r="C487" s="371" t="s">
        <v>889</v>
      </c>
      <c r="D487" s="363"/>
      <c r="E487" s="346" t="s">
        <v>781</v>
      </c>
      <c r="F487" s="346" t="str">
        <f>IF(E487="","",VLOOKUP(E487,'2 Pdc unico (segm A)'!F$3:H$723,3,FALSE))</f>
        <v>Trasferimenti attivi in conto esercizio</v>
      </c>
      <c r="G487" s="287"/>
      <c r="H487" s="389"/>
      <c r="I487" s="65"/>
    </row>
    <row r="488" spans="1:9" x14ac:dyDescent="0.35">
      <c r="A488" s="370" t="s">
        <v>22</v>
      </c>
      <c r="B488" s="371" t="s">
        <v>890</v>
      </c>
      <c r="C488" s="371" t="s">
        <v>891</v>
      </c>
      <c r="D488" s="363"/>
      <c r="E488" s="346" t="s">
        <v>781</v>
      </c>
      <c r="F488" s="346" t="str">
        <f>IF(E488="","",VLOOKUP(E488,'2 Pdc unico (segm A)'!F$3:H$723,3,FALSE))</f>
        <v>Trasferimenti attivi in conto esercizio</v>
      </c>
      <c r="G488" s="287"/>
      <c r="H488" s="389"/>
      <c r="I488" s="70"/>
    </row>
    <row r="489" spans="1:9" ht="18.5" x14ac:dyDescent="0.35">
      <c r="A489" s="368" t="s">
        <v>19</v>
      </c>
      <c r="B489" s="369" t="s">
        <v>892</v>
      </c>
      <c r="C489" s="369" t="s">
        <v>893</v>
      </c>
      <c r="D489" s="363"/>
      <c r="E489" s="101"/>
      <c r="F489" s="101" t="str">
        <f>IF(E489="","",VLOOKUP(E489,'2 Pdc unico (segm A)'!F$3:H$723,3,FALSE))</f>
        <v/>
      </c>
      <c r="G489" s="287"/>
      <c r="H489" s="388"/>
      <c r="I489" s="70"/>
    </row>
    <row r="490" spans="1:9" x14ac:dyDescent="0.35">
      <c r="A490" s="370" t="s">
        <v>22</v>
      </c>
      <c r="B490" s="371" t="s">
        <v>892</v>
      </c>
      <c r="C490" s="371" t="s">
        <v>894</v>
      </c>
      <c r="D490" s="363"/>
      <c r="E490" s="346" t="s">
        <v>781</v>
      </c>
      <c r="F490" s="346" t="str">
        <f>IF(E490="","",VLOOKUP(E490,'2 Pdc unico (segm A)'!F$3:H$723,3,FALSE))</f>
        <v>Trasferimenti attivi in conto esercizio</v>
      </c>
      <c r="G490" s="287"/>
      <c r="H490" s="389"/>
      <c r="I490" s="70"/>
    </row>
    <row r="491" spans="1:9" ht="18.5" x14ac:dyDescent="0.35">
      <c r="A491" s="100" t="s">
        <v>16</v>
      </c>
      <c r="B491" s="367" t="s">
        <v>895</v>
      </c>
      <c r="C491" s="367" t="s">
        <v>896</v>
      </c>
      <c r="D491" s="363"/>
      <c r="E491" s="100"/>
      <c r="F491" s="100" t="str">
        <f>IF(E491="","",VLOOKUP(E491,'2 Pdc unico (segm A)'!F$3:H$723,3,FALSE))</f>
        <v/>
      </c>
      <c r="G491" s="287"/>
      <c r="H491" s="387"/>
      <c r="I491" s="65"/>
    </row>
    <row r="492" spans="1:9" ht="18.5" x14ac:dyDescent="0.35">
      <c r="A492" s="368" t="s">
        <v>19</v>
      </c>
      <c r="B492" s="369" t="s">
        <v>895</v>
      </c>
      <c r="C492" s="369" t="s">
        <v>897</v>
      </c>
      <c r="D492" s="363"/>
      <c r="E492" s="101"/>
      <c r="F492" s="101" t="str">
        <f>IF(E492="","",VLOOKUP(E492,'2 Pdc unico (segm A)'!F$3:H$723,3,FALSE))</f>
        <v/>
      </c>
      <c r="G492" s="287"/>
      <c r="H492" s="388"/>
      <c r="I492" s="70"/>
    </row>
    <row r="493" spans="1:9" x14ac:dyDescent="0.35">
      <c r="A493" s="370" t="s">
        <v>22</v>
      </c>
      <c r="B493" s="371" t="s">
        <v>895</v>
      </c>
      <c r="C493" s="371" t="s">
        <v>898</v>
      </c>
      <c r="D493" s="363"/>
      <c r="E493" s="346" t="s">
        <v>781</v>
      </c>
      <c r="F493" s="346" t="str">
        <f>IF(E493="","",VLOOKUP(E493,'2 Pdc unico (segm A)'!F$3:H$723,3,FALSE))</f>
        <v>Trasferimenti attivi in conto esercizio</v>
      </c>
      <c r="G493" s="287"/>
      <c r="H493" s="389"/>
      <c r="I493" s="65"/>
    </row>
    <row r="494" spans="1:9" ht="18.5" x14ac:dyDescent="0.35">
      <c r="A494" s="100" t="s">
        <v>16</v>
      </c>
      <c r="B494" s="367" t="s">
        <v>899</v>
      </c>
      <c r="C494" s="367" t="s">
        <v>900</v>
      </c>
      <c r="D494" s="363"/>
      <c r="E494" s="100"/>
      <c r="F494" s="100" t="str">
        <f>IF(E494="","",VLOOKUP(E494,'2 Pdc unico (segm A)'!F$3:H$723,3,FALSE))</f>
        <v/>
      </c>
      <c r="G494" s="287"/>
      <c r="H494" s="387"/>
      <c r="I494" s="65"/>
    </row>
    <row r="495" spans="1:9" ht="18.5" x14ac:dyDescent="0.35">
      <c r="A495" s="368" t="s">
        <v>19</v>
      </c>
      <c r="B495" s="369" t="s">
        <v>901</v>
      </c>
      <c r="C495" s="369" t="s">
        <v>902</v>
      </c>
      <c r="D495" s="363"/>
      <c r="E495" s="101"/>
      <c r="F495" s="101" t="str">
        <f>IF(E495="","",VLOOKUP(E495,'2 Pdc unico (segm A)'!F$3:H$723,3,FALSE))</f>
        <v/>
      </c>
      <c r="G495" s="287"/>
      <c r="H495" s="388"/>
      <c r="I495" s="70"/>
    </row>
    <row r="496" spans="1:9" x14ac:dyDescent="0.35">
      <c r="A496" s="370" t="s">
        <v>22</v>
      </c>
      <c r="B496" s="371" t="s">
        <v>903</v>
      </c>
      <c r="C496" s="371" t="s">
        <v>904</v>
      </c>
      <c r="D496" s="363"/>
      <c r="E496" s="346" t="s">
        <v>781</v>
      </c>
      <c r="F496" s="346" t="str">
        <f>IF(E496="","",VLOOKUP(E496,'2 Pdc unico (segm A)'!F$3:H$723,3,FALSE))</f>
        <v>Trasferimenti attivi in conto esercizio</v>
      </c>
      <c r="G496" s="287"/>
      <c r="H496" s="389"/>
      <c r="I496" s="70"/>
    </row>
    <row r="497" spans="1:9" x14ac:dyDescent="0.35">
      <c r="A497" s="370" t="s">
        <v>22</v>
      </c>
      <c r="B497" s="371" t="s">
        <v>905</v>
      </c>
      <c r="C497" s="371" t="s">
        <v>906</v>
      </c>
      <c r="D497" s="363"/>
      <c r="E497" s="346" t="s">
        <v>781</v>
      </c>
      <c r="F497" s="346" t="str">
        <f>IF(E497="","",VLOOKUP(E497,'2 Pdc unico (segm A)'!F$3:H$723,3,FALSE))</f>
        <v>Trasferimenti attivi in conto esercizio</v>
      </c>
      <c r="G497" s="287"/>
      <c r="H497" s="389"/>
      <c r="I497" s="65"/>
    </row>
    <row r="498" spans="1:9" x14ac:dyDescent="0.35">
      <c r="A498" s="370" t="s">
        <v>22</v>
      </c>
      <c r="B498" s="371" t="s">
        <v>907</v>
      </c>
      <c r="C498" s="371" t="s">
        <v>908</v>
      </c>
      <c r="D498" s="363"/>
      <c r="E498" s="346" t="s">
        <v>781</v>
      </c>
      <c r="F498" s="346" t="str">
        <f>IF(E498="","",VLOOKUP(E498,'2 Pdc unico (segm A)'!F$3:H$723,3,FALSE))</f>
        <v>Trasferimenti attivi in conto esercizio</v>
      </c>
      <c r="G498" s="287"/>
      <c r="H498" s="389"/>
      <c r="I498" s="65"/>
    </row>
    <row r="499" spans="1:9" x14ac:dyDescent="0.35">
      <c r="A499" s="370" t="s">
        <v>22</v>
      </c>
      <c r="B499" s="371" t="s">
        <v>909</v>
      </c>
      <c r="C499" s="371" t="s">
        <v>910</v>
      </c>
      <c r="D499" s="363"/>
      <c r="E499" s="346" t="s">
        <v>781</v>
      </c>
      <c r="F499" s="346" t="str">
        <f>IF(E499="","",VLOOKUP(E499,'2 Pdc unico (segm A)'!F$3:H$723,3,FALSE))</f>
        <v>Trasferimenti attivi in conto esercizio</v>
      </c>
      <c r="G499" s="287"/>
      <c r="H499" s="389"/>
      <c r="I499" s="70"/>
    </row>
    <row r="500" spans="1:9" x14ac:dyDescent="0.35">
      <c r="A500" s="370" t="s">
        <v>22</v>
      </c>
      <c r="B500" s="371" t="s">
        <v>911</v>
      </c>
      <c r="C500" s="371" t="s">
        <v>912</v>
      </c>
      <c r="D500" s="363"/>
      <c r="E500" s="346" t="s">
        <v>781</v>
      </c>
      <c r="F500" s="346" t="str">
        <f>IF(E500="","",VLOOKUP(E500,'2 Pdc unico (segm A)'!F$3:H$723,3,FALSE))</f>
        <v>Trasferimenti attivi in conto esercizio</v>
      </c>
      <c r="G500" s="287"/>
      <c r="H500" s="389"/>
      <c r="I500" s="70"/>
    </row>
    <row r="501" spans="1:9" x14ac:dyDescent="0.35">
      <c r="A501" s="370" t="s">
        <v>22</v>
      </c>
      <c r="B501" s="371" t="s">
        <v>913</v>
      </c>
      <c r="C501" s="371" t="s">
        <v>914</v>
      </c>
      <c r="D501" s="363"/>
      <c r="E501" s="346" t="s">
        <v>781</v>
      </c>
      <c r="F501" s="346" t="str">
        <f>IF(E501="","",VLOOKUP(E501,'2 Pdc unico (segm A)'!F$3:H$723,3,FALSE))</f>
        <v>Trasferimenti attivi in conto esercizio</v>
      </c>
      <c r="G501" s="287"/>
      <c r="H501" s="389"/>
      <c r="I501" s="65"/>
    </row>
    <row r="502" spans="1:9" x14ac:dyDescent="0.35">
      <c r="A502" s="370" t="s">
        <v>22</v>
      </c>
      <c r="B502" s="371" t="s">
        <v>915</v>
      </c>
      <c r="C502" s="371" t="s">
        <v>916</v>
      </c>
      <c r="D502" s="363"/>
      <c r="E502" s="346" t="s">
        <v>781</v>
      </c>
      <c r="F502" s="346" t="str">
        <f>IF(E502="","",VLOOKUP(E502,'2 Pdc unico (segm A)'!F$3:H$723,3,FALSE))</f>
        <v>Trasferimenti attivi in conto esercizio</v>
      </c>
      <c r="G502" s="287"/>
      <c r="H502" s="389"/>
      <c r="I502" s="65"/>
    </row>
    <row r="503" spans="1:9" ht="18.5" x14ac:dyDescent="0.35">
      <c r="A503" s="368" t="s">
        <v>19</v>
      </c>
      <c r="B503" s="369" t="s">
        <v>917</v>
      </c>
      <c r="C503" s="369" t="s">
        <v>918</v>
      </c>
      <c r="D503" s="363"/>
      <c r="E503" s="101"/>
      <c r="F503" s="101" t="str">
        <f>IF(E503="","",VLOOKUP(E503,'2 Pdc unico (segm A)'!F$3:H$723,3,FALSE))</f>
        <v/>
      </c>
      <c r="G503" s="287"/>
      <c r="H503" s="388"/>
      <c r="I503" s="70"/>
    </row>
    <row r="504" spans="1:9" x14ac:dyDescent="0.35">
      <c r="A504" s="370" t="s">
        <v>22</v>
      </c>
      <c r="B504" s="371" t="s">
        <v>917</v>
      </c>
      <c r="C504" s="371" t="s">
        <v>919</v>
      </c>
      <c r="D504" s="363"/>
      <c r="E504" s="346" t="s">
        <v>781</v>
      </c>
      <c r="F504" s="346" t="str">
        <f>IF(E504="","",VLOOKUP(E504,'2 Pdc unico (segm A)'!F$3:H$723,3,FALSE))</f>
        <v>Trasferimenti attivi in conto esercizio</v>
      </c>
      <c r="G504" s="287"/>
      <c r="H504" s="389"/>
      <c r="I504" s="70"/>
    </row>
    <row r="505" spans="1:9" ht="18.5" x14ac:dyDescent="0.35">
      <c r="A505" s="99" t="s">
        <v>13</v>
      </c>
      <c r="B505" s="366" t="s">
        <v>920</v>
      </c>
      <c r="C505" s="366" t="s">
        <v>921</v>
      </c>
      <c r="D505" s="363"/>
      <c r="E505" s="99"/>
      <c r="F505" s="99" t="str">
        <f>IF(E505="","",VLOOKUP(E505,'2 Pdc unico (segm A)'!F$3:H$723,3,FALSE))</f>
        <v/>
      </c>
      <c r="G505" s="287"/>
      <c r="H505" s="386"/>
      <c r="I505" s="65"/>
    </row>
    <row r="506" spans="1:9" ht="18.5" x14ac:dyDescent="0.35">
      <c r="A506" s="100" t="s">
        <v>16</v>
      </c>
      <c r="B506" s="367" t="s">
        <v>922</v>
      </c>
      <c r="C506" s="367" t="s">
        <v>923</v>
      </c>
      <c r="D506" s="363"/>
      <c r="E506" s="100"/>
      <c r="F506" s="100" t="str">
        <f>IF(E506="","",VLOOKUP(E506,'2 Pdc unico (segm A)'!F$3:H$723,3,FALSE))</f>
        <v/>
      </c>
      <c r="G506" s="287"/>
      <c r="H506" s="387"/>
      <c r="I506" s="65"/>
    </row>
    <row r="507" spans="1:9" ht="18.5" x14ac:dyDescent="0.35">
      <c r="A507" s="368" t="s">
        <v>19</v>
      </c>
      <c r="B507" s="369" t="s">
        <v>924</v>
      </c>
      <c r="C507" s="369" t="s">
        <v>925</v>
      </c>
      <c r="D507" s="363"/>
      <c r="E507" s="101"/>
      <c r="F507" s="101" t="str">
        <f>IF(E507="","",VLOOKUP(E507,'2 Pdc unico (segm A)'!F$3:H$723,3,FALSE))</f>
        <v/>
      </c>
      <c r="G507" s="287"/>
      <c r="H507" s="388"/>
      <c r="I507" s="70"/>
    </row>
    <row r="508" spans="1:9" x14ac:dyDescent="0.35">
      <c r="A508" s="370" t="s">
        <v>22</v>
      </c>
      <c r="B508" s="371" t="s">
        <v>926</v>
      </c>
      <c r="C508" s="371" t="s">
        <v>927</v>
      </c>
      <c r="D508" s="363"/>
      <c r="E508" s="346" t="s">
        <v>928</v>
      </c>
      <c r="F508" s="346" t="str">
        <f>IF(E508="","",VLOOKUP(E508,'2 Pdc unico (segm A)'!F$3:H$723,3,FALSE))</f>
        <v xml:space="preserve">Trasferimenti attivi in conto investimenti </v>
      </c>
      <c r="G508" s="287"/>
      <c r="H508" s="389"/>
      <c r="I508" s="70"/>
    </row>
    <row r="509" spans="1:9" x14ac:dyDescent="0.35">
      <c r="A509" s="370" t="s">
        <v>22</v>
      </c>
      <c r="B509" s="371" t="s">
        <v>929</v>
      </c>
      <c r="C509" s="371" t="s">
        <v>930</v>
      </c>
      <c r="D509" s="363"/>
      <c r="E509" s="346" t="s">
        <v>928</v>
      </c>
      <c r="F509" s="346" t="str">
        <f>IF(E509="","",VLOOKUP(E509,'2 Pdc unico (segm A)'!F$3:H$723,3,FALSE))</f>
        <v xml:space="preserve">Trasferimenti attivi in conto investimenti </v>
      </c>
      <c r="G509" s="287"/>
      <c r="H509" s="389"/>
      <c r="I509" s="65"/>
    </row>
    <row r="510" spans="1:9" x14ac:dyDescent="0.35">
      <c r="A510" s="370" t="s">
        <v>22</v>
      </c>
      <c r="B510" s="371" t="s">
        <v>931</v>
      </c>
      <c r="C510" s="371" t="s">
        <v>932</v>
      </c>
      <c r="D510" s="363"/>
      <c r="E510" s="346" t="s">
        <v>928</v>
      </c>
      <c r="F510" s="346" t="str">
        <f>IF(E510="","",VLOOKUP(E510,'2 Pdc unico (segm A)'!F$3:H$723,3,FALSE))</f>
        <v xml:space="preserve">Trasferimenti attivi in conto investimenti </v>
      </c>
      <c r="G510" s="287"/>
      <c r="H510" s="389"/>
      <c r="I510" s="65"/>
    </row>
    <row r="511" spans="1:9" x14ac:dyDescent="0.35">
      <c r="A511" s="370" t="s">
        <v>22</v>
      </c>
      <c r="B511" s="371" t="s">
        <v>933</v>
      </c>
      <c r="C511" s="371" t="s">
        <v>934</v>
      </c>
      <c r="D511" s="363"/>
      <c r="E511" s="346" t="s">
        <v>928</v>
      </c>
      <c r="F511" s="346" t="str">
        <f>IF(E511="","",VLOOKUP(E511,'2 Pdc unico (segm A)'!F$3:H$723,3,FALSE))</f>
        <v xml:space="preserve">Trasferimenti attivi in conto investimenti </v>
      </c>
      <c r="G511" s="287"/>
      <c r="H511" s="389"/>
      <c r="I511" s="70"/>
    </row>
    <row r="512" spans="1:9" x14ac:dyDescent="0.35">
      <c r="A512" s="370" t="s">
        <v>22</v>
      </c>
      <c r="B512" s="371" t="s">
        <v>935</v>
      </c>
      <c r="C512" s="371" t="s">
        <v>936</v>
      </c>
      <c r="D512" s="363"/>
      <c r="E512" s="346" t="s">
        <v>928</v>
      </c>
      <c r="F512" s="346" t="str">
        <f>IF(E512="","",VLOOKUP(E512,'2 Pdc unico (segm A)'!F$3:H$723,3,FALSE))</f>
        <v xml:space="preserve">Trasferimenti attivi in conto investimenti </v>
      </c>
      <c r="G512" s="287"/>
      <c r="H512" s="389"/>
      <c r="I512" s="70"/>
    </row>
    <row r="513" spans="1:9" x14ac:dyDescent="0.35">
      <c r="A513" s="370" t="s">
        <v>22</v>
      </c>
      <c r="B513" s="371" t="s">
        <v>937</v>
      </c>
      <c r="C513" s="371" t="s">
        <v>938</v>
      </c>
      <c r="D513" s="363"/>
      <c r="E513" s="346" t="s">
        <v>928</v>
      </c>
      <c r="F513" s="346" t="str">
        <f>IF(E513="","",VLOOKUP(E513,'2 Pdc unico (segm A)'!F$3:H$723,3,FALSE))</f>
        <v xml:space="preserve">Trasferimenti attivi in conto investimenti </v>
      </c>
      <c r="G513" s="287"/>
      <c r="H513" s="389"/>
      <c r="I513" s="65"/>
    </row>
    <row r="514" spans="1:9" x14ac:dyDescent="0.35">
      <c r="A514" s="370" t="s">
        <v>22</v>
      </c>
      <c r="B514" s="371" t="s">
        <v>939</v>
      </c>
      <c r="C514" s="371" t="s">
        <v>940</v>
      </c>
      <c r="D514" s="363"/>
      <c r="E514" s="346" t="s">
        <v>928</v>
      </c>
      <c r="F514" s="346" t="str">
        <f>IF(E514="","",VLOOKUP(E514,'2 Pdc unico (segm A)'!F$3:H$723,3,FALSE))</f>
        <v xml:space="preserve">Trasferimenti attivi in conto investimenti </v>
      </c>
      <c r="G514" s="287"/>
      <c r="H514" s="389"/>
      <c r="I514" s="65"/>
    </row>
    <row r="515" spans="1:9" x14ac:dyDescent="0.35">
      <c r="A515" s="370" t="s">
        <v>22</v>
      </c>
      <c r="B515" s="371" t="s">
        <v>941</v>
      </c>
      <c r="C515" s="371" t="s">
        <v>942</v>
      </c>
      <c r="D515" s="363"/>
      <c r="E515" s="346" t="s">
        <v>928</v>
      </c>
      <c r="F515" s="346" t="str">
        <f>IF(E515="","",VLOOKUP(E515,'2 Pdc unico (segm A)'!F$3:H$723,3,FALSE))</f>
        <v xml:space="preserve">Trasferimenti attivi in conto investimenti </v>
      </c>
      <c r="G515" s="287"/>
      <c r="H515" s="389"/>
      <c r="I515" s="70"/>
    </row>
    <row r="516" spans="1:9" x14ac:dyDescent="0.35">
      <c r="A516" s="370" t="s">
        <v>22</v>
      </c>
      <c r="B516" s="371" t="s">
        <v>943</v>
      </c>
      <c r="C516" s="371" t="s">
        <v>944</v>
      </c>
      <c r="D516" s="363"/>
      <c r="E516" s="346" t="s">
        <v>928</v>
      </c>
      <c r="F516" s="346" t="str">
        <f>IF(E516="","",VLOOKUP(E516,'2 Pdc unico (segm A)'!F$3:H$723,3,FALSE))</f>
        <v xml:space="preserve">Trasferimenti attivi in conto investimenti </v>
      </c>
      <c r="G516" s="287"/>
      <c r="H516" s="389"/>
      <c r="I516" s="70"/>
    </row>
    <row r="517" spans="1:9" x14ac:dyDescent="0.35">
      <c r="A517" s="370" t="s">
        <v>22</v>
      </c>
      <c r="B517" s="371" t="s">
        <v>945</v>
      </c>
      <c r="C517" s="371" t="s">
        <v>946</v>
      </c>
      <c r="D517" s="363"/>
      <c r="E517" s="346" t="s">
        <v>928</v>
      </c>
      <c r="F517" s="346" t="str">
        <f>IF(E517="","",VLOOKUP(E517,'2 Pdc unico (segm A)'!F$3:H$723,3,FALSE))</f>
        <v xml:space="preserve">Trasferimenti attivi in conto investimenti </v>
      </c>
      <c r="G517" s="287"/>
      <c r="H517" s="389"/>
      <c r="I517" s="70"/>
    </row>
    <row r="518" spans="1:9" x14ac:dyDescent="0.35">
      <c r="A518" s="370" t="s">
        <v>22</v>
      </c>
      <c r="B518" s="371" t="s">
        <v>947</v>
      </c>
      <c r="C518" s="371" t="s">
        <v>948</v>
      </c>
      <c r="D518" s="363"/>
      <c r="E518" s="346" t="s">
        <v>928</v>
      </c>
      <c r="F518" s="346" t="str">
        <f>IF(E518="","",VLOOKUP(E518,'2 Pdc unico (segm A)'!F$3:H$723,3,FALSE))</f>
        <v xml:space="preserve">Trasferimenti attivi in conto investimenti </v>
      </c>
      <c r="G518" s="287"/>
      <c r="H518" s="389"/>
      <c r="I518" s="70"/>
    </row>
    <row r="519" spans="1:9" ht="29" x14ac:dyDescent="0.35">
      <c r="A519" s="370" t="s">
        <v>22</v>
      </c>
      <c r="B519" s="371" t="s">
        <v>949</v>
      </c>
      <c r="C519" s="371" t="s">
        <v>950</v>
      </c>
      <c r="D519" s="363"/>
      <c r="E519" s="346" t="s">
        <v>928</v>
      </c>
      <c r="F519" s="346" t="str">
        <f>IF(E519="","",VLOOKUP(E519,'2 Pdc unico (segm A)'!F$3:H$723,3,FALSE))</f>
        <v xml:space="preserve">Trasferimenti attivi in conto investimenti </v>
      </c>
      <c r="G519" s="287"/>
      <c r="H519" s="389"/>
      <c r="I519" s="70"/>
    </row>
    <row r="520" spans="1:9" ht="29" x14ac:dyDescent="0.35">
      <c r="A520" s="370" t="s">
        <v>22</v>
      </c>
      <c r="B520" s="371" t="s">
        <v>951</v>
      </c>
      <c r="C520" s="371" t="s">
        <v>952</v>
      </c>
      <c r="D520" s="363"/>
      <c r="E520" s="346" t="s">
        <v>928</v>
      </c>
      <c r="F520" s="346" t="str">
        <f>IF(E520="","",VLOOKUP(E520,'2 Pdc unico (segm A)'!F$3:H$723,3,FALSE))</f>
        <v xml:space="preserve">Trasferimenti attivi in conto investimenti </v>
      </c>
      <c r="G520" s="287"/>
      <c r="H520" s="389"/>
      <c r="I520" s="70"/>
    </row>
    <row r="521" spans="1:9" ht="29" x14ac:dyDescent="0.35">
      <c r="A521" s="370" t="s">
        <v>22</v>
      </c>
      <c r="B521" s="371" t="s">
        <v>953</v>
      </c>
      <c r="C521" s="371" t="s">
        <v>954</v>
      </c>
      <c r="D521" s="363"/>
      <c r="E521" s="346" t="s">
        <v>928</v>
      </c>
      <c r="F521" s="346" t="str">
        <f>IF(E521="","",VLOOKUP(E521,'2 Pdc unico (segm A)'!F$3:H$723,3,FALSE))</f>
        <v xml:space="preserve">Trasferimenti attivi in conto investimenti </v>
      </c>
      <c r="G521" s="287"/>
      <c r="H521" s="389"/>
      <c r="I521" s="70"/>
    </row>
    <row r="522" spans="1:9" x14ac:dyDescent="0.35">
      <c r="A522" s="370" t="s">
        <v>22</v>
      </c>
      <c r="B522" s="371" t="s">
        <v>955</v>
      </c>
      <c r="C522" s="371" t="s">
        <v>956</v>
      </c>
      <c r="D522" s="363"/>
      <c r="E522" s="346" t="s">
        <v>928</v>
      </c>
      <c r="F522" s="346" t="str">
        <f>IF(E522="","",VLOOKUP(E522,'2 Pdc unico (segm A)'!F$3:H$723,3,FALSE))</f>
        <v xml:space="preserve">Trasferimenti attivi in conto investimenti </v>
      </c>
      <c r="G522" s="287"/>
      <c r="H522" s="389"/>
      <c r="I522" s="70"/>
    </row>
    <row r="523" spans="1:9" ht="18.5" x14ac:dyDescent="0.35">
      <c r="A523" s="368" t="s">
        <v>19</v>
      </c>
      <c r="B523" s="369" t="s">
        <v>957</v>
      </c>
      <c r="C523" s="369" t="s">
        <v>958</v>
      </c>
      <c r="D523" s="363"/>
      <c r="E523" s="101"/>
      <c r="F523" s="101" t="str">
        <f>IF(E523="","",VLOOKUP(E523,'2 Pdc unico (segm A)'!F$3:H$723,3,FALSE))</f>
        <v/>
      </c>
      <c r="G523" s="287"/>
      <c r="H523" s="388"/>
      <c r="I523" s="70"/>
    </row>
    <row r="524" spans="1:9" x14ac:dyDescent="0.35">
      <c r="A524" s="370" t="s">
        <v>22</v>
      </c>
      <c r="B524" s="371" t="s">
        <v>959</v>
      </c>
      <c r="C524" s="371" t="s">
        <v>960</v>
      </c>
      <c r="D524" s="363"/>
      <c r="E524" s="346" t="s">
        <v>928</v>
      </c>
      <c r="F524" s="346" t="str">
        <f>IF(E524="","",VLOOKUP(E524,'2 Pdc unico (segm A)'!F$3:H$723,3,FALSE))</f>
        <v xml:space="preserve">Trasferimenti attivi in conto investimenti </v>
      </c>
      <c r="G524" s="287"/>
      <c r="H524" s="389"/>
      <c r="I524" s="70"/>
    </row>
    <row r="525" spans="1:9" x14ac:dyDescent="0.35">
      <c r="A525" s="370" t="s">
        <v>22</v>
      </c>
      <c r="B525" s="371" t="s">
        <v>961</v>
      </c>
      <c r="C525" s="371" t="s">
        <v>962</v>
      </c>
      <c r="D525" s="363"/>
      <c r="E525" s="346" t="s">
        <v>928</v>
      </c>
      <c r="F525" s="346" t="str">
        <f>IF(E525="","",VLOOKUP(E525,'2 Pdc unico (segm A)'!F$3:H$723,3,FALSE))</f>
        <v xml:space="preserve">Trasferimenti attivi in conto investimenti </v>
      </c>
      <c r="G525" s="287"/>
      <c r="H525" s="389"/>
      <c r="I525" s="70"/>
    </row>
    <row r="526" spans="1:9" x14ac:dyDescent="0.35">
      <c r="A526" s="370" t="s">
        <v>22</v>
      </c>
      <c r="B526" s="371" t="s">
        <v>963</v>
      </c>
      <c r="C526" s="371" t="s">
        <v>964</v>
      </c>
      <c r="D526" s="363"/>
      <c r="E526" s="346" t="s">
        <v>928</v>
      </c>
      <c r="F526" s="346" t="str">
        <f>IF(E526="","",VLOOKUP(E526,'2 Pdc unico (segm A)'!F$3:H$723,3,FALSE))</f>
        <v xml:space="preserve">Trasferimenti attivi in conto investimenti </v>
      </c>
      <c r="G526" s="287"/>
      <c r="H526" s="389"/>
      <c r="I526" s="70"/>
    </row>
    <row r="527" spans="1:9" x14ac:dyDescent="0.35">
      <c r="A527" s="370" t="s">
        <v>22</v>
      </c>
      <c r="B527" s="371" t="s">
        <v>965</v>
      </c>
      <c r="C527" s="371" t="s">
        <v>966</v>
      </c>
      <c r="D527" s="363"/>
      <c r="E527" s="346" t="s">
        <v>928</v>
      </c>
      <c r="F527" s="346" t="str">
        <f>IF(E527="","",VLOOKUP(E527,'2 Pdc unico (segm A)'!F$3:H$723,3,FALSE))</f>
        <v xml:space="preserve">Trasferimenti attivi in conto investimenti </v>
      </c>
      <c r="G527" s="287"/>
      <c r="H527" s="389"/>
      <c r="I527" s="65"/>
    </row>
    <row r="528" spans="1:9" x14ac:dyDescent="0.35">
      <c r="A528" s="370" t="s">
        <v>22</v>
      </c>
      <c r="B528" s="371" t="s">
        <v>967</v>
      </c>
      <c r="C528" s="371" t="s">
        <v>968</v>
      </c>
      <c r="D528" s="363"/>
      <c r="E528" s="346" t="s">
        <v>928</v>
      </c>
      <c r="F528" s="346" t="str">
        <f>IF(E528="","",VLOOKUP(E528,'2 Pdc unico (segm A)'!F$3:H$723,3,FALSE))</f>
        <v xml:space="preserve">Trasferimenti attivi in conto investimenti </v>
      </c>
      <c r="G528" s="287"/>
      <c r="H528" s="389"/>
      <c r="I528" s="70"/>
    </row>
    <row r="529" spans="1:9" x14ac:dyDescent="0.35">
      <c r="A529" s="370" t="s">
        <v>22</v>
      </c>
      <c r="B529" s="371" t="s">
        <v>969</v>
      </c>
      <c r="C529" s="371" t="s">
        <v>970</v>
      </c>
      <c r="D529" s="363"/>
      <c r="E529" s="346" t="s">
        <v>928</v>
      </c>
      <c r="F529" s="346" t="str">
        <f>IF(E529="","",VLOOKUP(E529,'2 Pdc unico (segm A)'!F$3:H$723,3,FALSE))</f>
        <v xml:space="preserve">Trasferimenti attivi in conto investimenti </v>
      </c>
      <c r="G529" s="287"/>
      <c r="H529" s="389"/>
      <c r="I529" s="70"/>
    </row>
    <row r="530" spans="1:9" x14ac:dyDescent="0.35">
      <c r="A530" s="370" t="s">
        <v>22</v>
      </c>
      <c r="B530" s="371" t="s">
        <v>971</v>
      </c>
      <c r="C530" s="371" t="s">
        <v>972</v>
      </c>
      <c r="D530" s="363"/>
      <c r="E530" s="346" t="s">
        <v>928</v>
      </c>
      <c r="F530" s="346" t="str">
        <f>IF(E530="","",VLOOKUP(E530,'2 Pdc unico (segm A)'!F$3:H$723,3,FALSE))</f>
        <v xml:space="preserve">Trasferimenti attivi in conto investimenti </v>
      </c>
      <c r="G530" s="287"/>
      <c r="H530" s="389"/>
      <c r="I530" s="70"/>
    </row>
    <row r="531" spans="1:9" x14ac:dyDescent="0.35">
      <c r="A531" s="370" t="s">
        <v>22</v>
      </c>
      <c r="B531" s="371" t="s">
        <v>973</v>
      </c>
      <c r="C531" s="371" t="s">
        <v>974</v>
      </c>
      <c r="D531" s="363"/>
      <c r="E531" s="346" t="s">
        <v>928</v>
      </c>
      <c r="F531" s="346" t="str">
        <f>IF(E531="","",VLOOKUP(E531,'2 Pdc unico (segm A)'!F$3:H$723,3,FALSE))</f>
        <v xml:space="preserve">Trasferimenti attivi in conto investimenti </v>
      </c>
      <c r="G531" s="287"/>
      <c r="H531" s="389"/>
      <c r="I531" s="70"/>
    </row>
    <row r="532" spans="1:9" ht="29" x14ac:dyDescent="0.35">
      <c r="A532" s="370" t="s">
        <v>22</v>
      </c>
      <c r="B532" s="371" t="s">
        <v>975</v>
      </c>
      <c r="C532" s="371" t="s">
        <v>976</v>
      </c>
      <c r="D532" s="363"/>
      <c r="E532" s="346" t="s">
        <v>928</v>
      </c>
      <c r="F532" s="346" t="str">
        <f>IF(E532="","",VLOOKUP(E532,'2 Pdc unico (segm A)'!F$3:H$723,3,FALSE))</f>
        <v xml:space="preserve">Trasferimenti attivi in conto investimenti </v>
      </c>
      <c r="G532" s="287"/>
      <c r="H532" s="389"/>
      <c r="I532" s="70"/>
    </row>
    <row r="533" spans="1:9" x14ac:dyDescent="0.35">
      <c r="A533" s="370" t="s">
        <v>22</v>
      </c>
      <c r="B533" s="371" t="s">
        <v>977</v>
      </c>
      <c r="C533" s="371" t="s">
        <v>978</v>
      </c>
      <c r="D533" s="363"/>
      <c r="E533" s="346" t="s">
        <v>928</v>
      </c>
      <c r="F533" s="346" t="str">
        <f>IF(E533="","",VLOOKUP(E533,'2 Pdc unico (segm A)'!F$3:H$723,3,FALSE))</f>
        <v xml:space="preserve">Trasferimenti attivi in conto investimenti </v>
      </c>
      <c r="G533" s="287"/>
      <c r="H533" s="389"/>
      <c r="I533" s="70"/>
    </row>
    <row r="534" spans="1:9" x14ac:dyDescent="0.35">
      <c r="A534" s="370" t="s">
        <v>22</v>
      </c>
      <c r="B534" s="371" t="s">
        <v>979</v>
      </c>
      <c r="C534" s="371" t="s">
        <v>980</v>
      </c>
      <c r="D534" s="363"/>
      <c r="E534" s="346" t="s">
        <v>928</v>
      </c>
      <c r="F534" s="346" t="str">
        <f>IF(E534="","",VLOOKUP(E534,'2 Pdc unico (segm A)'!F$3:H$723,3,FALSE))</f>
        <v xml:space="preserve">Trasferimenti attivi in conto investimenti </v>
      </c>
      <c r="G534" s="287"/>
      <c r="H534" s="389"/>
      <c r="I534" s="70"/>
    </row>
    <row r="535" spans="1:9" ht="29" x14ac:dyDescent="0.35">
      <c r="A535" s="370" t="s">
        <v>22</v>
      </c>
      <c r="B535" s="371" t="s">
        <v>981</v>
      </c>
      <c r="C535" s="371" t="s">
        <v>982</v>
      </c>
      <c r="D535" s="363"/>
      <c r="E535" s="346" t="s">
        <v>928</v>
      </c>
      <c r="F535" s="346" t="str">
        <f>IF(E535="","",VLOOKUP(E535,'2 Pdc unico (segm A)'!F$3:H$723,3,FALSE))</f>
        <v xml:space="preserve">Trasferimenti attivi in conto investimenti </v>
      </c>
      <c r="G535" s="287"/>
      <c r="H535" s="389"/>
      <c r="I535" s="70"/>
    </row>
    <row r="536" spans="1:9" x14ac:dyDescent="0.35">
      <c r="A536" s="370" t="s">
        <v>22</v>
      </c>
      <c r="B536" s="371" t="s">
        <v>983</v>
      </c>
      <c r="C536" s="371" t="s">
        <v>984</v>
      </c>
      <c r="D536" s="363"/>
      <c r="E536" s="346" t="s">
        <v>928</v>
      </c>
      <c r="F536" s="346" t="str">
        <f>IF(E536="","",VLOOKUP(E536,'2 Pdc unico (segm A)'!F$3:H$723,3,FALSE))</f>
        <v xml:space="preserve">Trasferimenti attivi in conto investimenti </v>
      </c>
      <c r="G536" s="287"/>
      <c r="H536" s="389"/>
      <c r="I536" s="71"/>
    </row>
    <row r="537" spans="1:9" x14ac:dyDescent="0.35">
      <c r="A537" s="370" t="s">
        <v>22</v>
      </c>
      <c r="B537" s="371" t="s">
        <v>985</v>
      </c>
      <c r="C537" s="371" t="s">
        <v>986</v>
      </c>
      <c r="D537" s="363"/>
      <c r="E537" s="346" t="s">
        <v>928</v>
      </c>
      <c r="F537" s="346" t="str">
        <f>IF(E537="","",VLOOKUP(E537,'2 Pdc unico (segm A)'!F$3:H$723,3,FALSE))</f>
        <v xml:space="preserve">Trasferimenti attivi in conto investimenti </v>
      </c>
      <c r="G537" s="287"/>
      <c r="H537" s="389"/>
      <c r="I537" s="70"/>
    </row>
    <row r="538" spans="1:9" x14ac:dyDescent="0.35">
      <c r="A538" s="370" t="s">
        <v>22</v>
      </c>
      <c r="B538" s="371" t="s">
        <v>987</v>
      </c>
      <c r="C538" s="371" t="s">
        <v>988</v>
      </c>
      <c r="D538" s="363"/>
      <c r="E538" s="346" t="s">
        <v>928</v>
      </c>
      <c r="F538" s="346" t="str">
        <f>IF(E538="","",VLOOKUP(E538,'2 Pdc unico (segm A)'!F$3:H$723,3,FALSE))</f>
        <v xml:space="preserve">Trasferimenti attivi in conto investimenti </v>
      </c>
      <c r="G538" s="287"/>
      <c r="H538" s="389"/>
      <c r="I538" s="70"/>
    </row>
    <row r="539" spans="1:9" x14ac:dyDescent="0.35">
      <c r="A539" s="370" t="s">
        <v>22</v>
      </c>
      <c r="B539" s="371" t="s">
        <v>989</v>
      </c>
      <c r="C539" s="371" t="s">
        <v>990</v>
      </c>
      <c r="D539" s="363"/>
      <c r="E539" s="346" t="s">
        <v>928</v>
      </c>
      <c r="F539" s="346" t="str">
        <f>IF(E539="","",VLOOKUP(E539,'2 Pdc unico (segm A)'!F$3:H$723,3,FALSE))</f>
        <v xml:space="preserve">Trasferimenti attivi in conto investimenti </v>
      </c>
      <c r="G539" s="287"/>
      <c r="H539" s="389"/>
      <c r="I539" s="65"/>
    </row>
    <row r="540" spans="1:9" x14ac:dyDescent="0.35">
      <c r="A540" s="370" t="s">
        <v>22</v>
      </c>
      <c r="B540" s="371" t="s">
        <v>991</v>
      </c>
      <c r="C540" s="371" t="s">
        <v>992</v>
      </c>
      <c r="D540" s="363"/>
      <c r="E540" s="346" t="s">
        <v>928</v>
      </c>
      <c r="F540" s="346" t="str">
        <f>IF(E540="","",VLOOKUP(E540,'2 Pdc unico (segm A)'!F$3:H$723,3,FALSE))</f>
        <v xml:space="preserve">Trasferimenti attivi in conto investimenti </v>
      </c>
      <c r="G540" s="287"/>
      <c r="H540" s="389"/>
      <c r="I540" s="70"/>
    </row>
    <row r="541" spans="1:9" x14ac:dyDescent="0.35">
      <c r="A541" s="370" t="s">
        <v>22</v>
      </c>
      <c r="B541" s="371" t="s">
        <v>993</v>
      </c>
      <c r="C541" s="371" t="s">
        <v>994</v>
      </c>
      <c r="D541" s="363"/>
      <c r="E541" s="346" t="s">
        <v>928</v>
      </c>
      <c r="F541" s="346" t="str">
        <f>IF(E541="","",VLOOKUP(E541,'2 Pdc unico (segm A)'!F$3:H$723,3,FALSE))</f>
        <v xml:space="preserve">Trasferimenti attivi in conto investimenti </v>
      </c>
      <c r="G541" s="287"/>
      <c r="H541" s="389"/>
      <c r="I541" s="70"/>
    </row>
    <row r="542" spans="1:9" ht="29" x14ac:dyDescent="0.35">
      <c r="A542" s="370" t="s">
        <v>22</v>
      </c>
      <c r="B542" s="371" t="s">
        <v>995</v>
      </c>
      <c r="C542" s="371" t="s">
        <v>996</v>
      </c>
      <c r="D542" s="363"/>
      <c r="E542" s="346" t="s">
        <v>928</v>
      </c>
      <c r="F542" s="346" t="str">
        <f>IF(E542="","",VLOOKUP(E542,'2 Pdc unico (segm A)'!F$3:H$723,3,FALSE))</f>
        <v xml:space="preserve">Trasferimenti attivi in conto investimenti </v>
      </c>
      <c r="G542" s="287"/>
      <c r="H542" s="389"/>
      <c r="I542" s="70"/>
    </row>
    <row r="543" spans="1:9" x14ac:dyDescent="0.35">
      <c r="A543" s="370" t="s">
        <v>22</v>
      </c>
      <c r="B543" s="371" t="s">
        <v>997</v>
      </c>
      <c r="C543" s="371" t="s">
        <v>998</v>
      </c>
      <c r="D543" s="363"/>
      <c r="E543" s="346" t="s">
        <v>928</v>
      </c>
      <c r="F543" s="346" t="str">
        <f>IF(E543="","",VLOOKUP(E543,'2 Pdc unico (segm A)'!F$3:H$723,3,FALSE))</f>
        <v xml:space="preserve">Trasferimenti attivi in conto investimenti </v>
      </c>
      <c r="G543" s="287"/>
      <c r="H543" s="389"/>
      <c r="I543" s="70"/>
    </row>
    <row r="544" spans="1:9" ht="18.5" x14ac:dyDescent="0.35">
      <c r="A544" s="368" t="s">
        <v>19</v>
      </c>
      <c r="B544" s="369" t="s">
        <v>999</v>
      </c>
      <c r="C544" s="369" t="s">
        <v>1000</v>
      </c>
      <c r="D544" s="363"/>
      <c r="E544" s="101"/>
      <c r="F544" s="101" t="str">
        <f>IF(E544="","",VLOOKUP(E544,'2 Pdc unico (segm A)'!F$3:H$723,3,FALSE))</f>
        <v/>
      </c>
      <c r="G544" s="287"/>
      <c r="H544" s="388"/>
      <c r="I544" s="70"/>
    </row>
    <row r="545" spans="1:9" x14ac:dyDescent="0.35">
      <c r="A545" s="370" t="s">
        <v>22</v>
      </c>
      <c r="B545" s="371" t="s">
        <v>1001</v>
      </c>
      <c r="C545" s="371" t="s">
        <v>1002</v>
      </c>
      <c r="D545" s="363"/>
      <c r="E545" s="346" t="s">
        <v>928</v>
      </c>
      <c r="F545" s="346" t="str">
        <f>IF(E545="","",VLOOKUP(E545,'2 Pdc unico (segm A)'!F$3:H$723,3,FALSE))</f>
        <v xml:space="preserve">Trasferimenti attivi in conto investimenti </v>
      </c>
      <c r="G545" s="287"/>
      <c r="H545" s="389"/>
      <c r="I545" s="70"/>
    </row>
    <row r="546" spans="1:9" x14ac:dyDescent="0.35">
      <c r="A546" s="370" t="s">
        <v>22</v>
      </c>
      <c r="B546" s="371" t="s">
        <v>1003</v>
      </c>
      <c r="C546" s="371" t="s">
        <v>1004</v>
      </c>
      <c r="D546" s="363"/>
      <c r="E546" s="346" t="s">
        <v>928</v>
      </c>
      <c r="F546" s="346" t="str">
        <f>IF(E546="","",VLOOKUP(E546,'2 Pdc unico (segm A)'!F$3:H$723,3,FALSE))</f>
        <v xml:space="preserve">Trasferimenti attivi in conto investimenti </v>
      </c>
      <c r="G546" s="287"/>
      <c r="H546" s="389"/>
      <c r="I546" s="70"/>
    </row>
    <row r="547" spans="1:9" x14ac:dyDescent="0.35">
      <c r="A547" s="370" t="s">
        <v>22</v>
      </c>
      <c r="B547" s="371" t="s">
        <v>1005</v>
      </c>
      <c r="C547" s="371" t="s">
        <v>1006</v>
      </c>
      <c r="D547" s="363"/>
      <c r="E547" s="346" t="s">
        <v>928</v>
      </c>
      <c r="F547" s="346" t="str">
        <f>IF(E547="","",VLOOKUP(E547,'2 Pdc unico (segm A)'!F$3:H$723,3,FALSE))</f>
        <v xml:space="preserve">Trasferimenti attivi in conto investimenti </v>
      </c>
      <c r="G547" s="287"/>
      <c r="H547" s="389"/>
      <c r="I547" s="70"/>
    </row>
    <row r="548" spans="1:9" ht="29" x14ac:dyDescent="0.35">
      <c r="A548" s="368" t="s">
        <v>19</v>
      </c>
      <c r="B548" s="369" t="s">
        <v>1007</v>
      </c>
      <c r="C548" s="369" t="s">
        <v>1008</v>
      </c>
      <c r="D548" s="363"/>
      <c r="E548" s="101"/>
      <c r="F548" s="101" t="str">
        <f>IF(E548="","",VLOOKUP(E548,'2 Pdc unico (segm A)'!F$3:H$723,3,FALSE))</f>
        <v/>
      </c>
      <c r="G548" s="287"/>
      <c r="H548" s="388"/>
      <c r="I548" s="70"/>
    </row>
    <row r="549" spans="1:9" ht="29" x14ac:dyDescent="0.35">
      <c r="A549" s="370" t="s">
        <v>22</v>
      </c>
      <c r="B549" s="371" t="s">
        <v>1009</v>
      </c>
      <c r="C549" s="371" t="s">
        <v>1010</v>
      </c>
      <c r="D549" s="363"/>
      <c r="E549" s="346" t="s">
        <v>928</v>
      </c>
      <c r="F549" s="346" t="str">
        <f>IF(E549="","",VLOOKUP(E549,'2 Pdc unico (segm A)'!F$3:H$723,3,FALSE))</f>
        <v xml:space="preserve">Trasferimenti attivi in conto investimenti </v>
      </c>
      <c r="G549" s="287"/>
      <c r="H549" s="389"/>
      <c r="I549" s="70"/>
    </row>
    <row r="550" spans="1:9" ht="18.5" x14ac:dyDescent="0.35">
      <c r="A550" s="100" t="s">
        <v>16</v>
      </c>
      <c r="B550" s="367" t="s">
        <v>1011</v>
      </c>
      <c r="C550" s="367" t="s">
        <v>1012</v>
      </c>
      <c r="D550" s="363"/>
      <c r="E550" s="100"/>
      <c r="F550" s="100" t="str">
        <f>IF(E550="","",VLOOKUP(E550,'2 Pdc unico (segm A)'!F$3:H$723,3,FALSE))</f>
        <v/>
      </c>
      <c r="G550" s="287"/>
      <c r="H550" s="387"/>
      <c r="I550" s="70"/>
    </row>
    <row r="551" spans="1:9" ht="18.5" x14ac:dyDescent="0.35">
      <c r="A551" s="368" t="s">
        <v>19</v>
      </c>
      <c r="B551" s="369" t="s">
        <v>1011</v>
      </c>
      <c r="C551" s="369" t="s">
        <v>1013</v>
      </c>
      <c r="D551" s="363"/>
      <c r="E551" s="101"/>
      <c r="F551" s="101" t="str">
        <f>IF(E551="","",VLOOKUP(E551,'2 Pdc unico (segm A)'!F$3:H$723,3,FALSE))</f>
        <v/>
      </c>
      <c r="G551" s="287"/>
      <c r="H551" s="388"/>
      <c r="I551" s="70"/>
    </row>
    <row r="552" spans="1:9" x14ac:dyDescent="0.35">
      <c r="A552" s="370" t="s">
        <v>22</v>
      </c>
      <c r="B552" s="371" t="s">
        <v>1011</v>
      </c>
      <c r="C552" s="371" t="s">
        <v>1014</v>
      </c>
      <c r="D552" s="363"/>
      <c r="E552" s="346" t="s">
        <v>928</v>
      </c>
      <c r="F552" s="346" t="str">
        <f>IF(E552="","",VLOOKUP(E552,'2 Pdc unico (segm A)'!F$3:H$723,3,FALSE))</f>
        <v xml:space="preserve">Trasferimenti attivi in conto investimenti </v>
      </c>
      <c r="G552" s="287"/>
      <c r="H552" s="389"/>
      <c r="I552" s="65"/>
    </row>
    <row r="553" spans="1:9" ht="18.5" x14ac:dyDescent="0.35">
      <c r="A553" s="100" t="s">
        <v>16</v>
      </c>
      <c r="B553" s="367" t="s">
        <v>1015</v>
      </c>
      <c r="C553" s="367" t="s">
        <v>1016</v>
      </c>
      <c r="D553" s="363"/>
      <c r="E553" s="100"/>
      <c r="F553" s="100" t="str">
        <f>IF(E553="","",VLOOKUP(E553,'2 Pdc unico (segm A)'!F$3:H$723,3,FALSE))</f>
        <v/>
      </c>
      <c r="G553" s="287"/>
      <c r="H553" s="387"/>
      <c r="I553" s="70"/>
    </row>
    <row r="554" spans="1:9" ht="18.5" x14ac:dyDescent="0.35">
      <c r="A554" s="368" t="s">
        <v>19</v>
      </c>
      <c r="B554" s="369" t="s">
        <v>1017</v>
      </c>
      <c r="C554" s="369" t="s">
        <v>1018</v>
      </c>
      <c r="D554" s="363"/>
      <c r="E554" s="101"/>
      <c r="F554" s="101" t="str">
        <f>IF(E554="","",VLOOKUP(E554,'2 Pdc unico (segm A)'!F$3:H$723,3,FALSE))</f>
        <v/>
      </c>
      <c r="G554" s="287"/>
      <c r="H554" s="388"/>
      <c r="I554" s="70"/>
    </row>
    <row r="555" spans="1:9" x14ac:dyDescent="0.35">
      <c r="A555" s="370" t="s">
        <v>22</v>
      </c>
      <c r="B555" s="371" t="s">
        <v>1017</v>
      </c>
      <c r="C555" s="371" t="s">
        <v>1019</v>
      </c>
      <c r="D555" s="363"/>
      <c r="E555" s="346" t="s">
        <v>928</v>
      </c>
      <c r="F555" s="346" t="str">
        <f>IF(E555="","",VLOOKUP(E555,'2 Pdc unico (segm A)'!F$3:H$723,3,FALSE))</f>
        <v xml:space="preserve">Trasferimenti attivi in conto investimenti </v>
      </c>
      <c r="G555" s="287"/>
      <c r="H555" s="389"/>
      <c r="I555" s="70"/>
    </row>
    <row r="556" spans="1:9" ht="18.5" x14ac:dyDescent="0.35">
      <c r="A556" s="368" t="s">
        <v>19</v>
      </c>
      <c r="B556" s="369" t="s">
        <v>1020</v>
      </c>
      <c r="C556" s="369" t="s">
        <v>1021</v>
      </c>
      <c r="D556" s="363"/>
      <c r="E556" s="101"/>
      <c r="F556" s="101" t="str">
        <f>IF(E556="","",VLOOKUP(E556,'2 Pdc unico (segm A)'!F$3:H$723,3,FALSE))</f>
        <v/>
      </c>
      <c r="G556" s="287"/>
      <c r="H556" s="388"/>
      <c r="I556" s="70"/>
    </row>
    <row r="557" spans="1:9" x14ac:dyDescent="0.35">
      <c r="A557" s="370" t="s">
        <v>22</v>
      </c>
      <c r="B557" s="371" t="s">
        <v>1022</v>
      </c>
      <c r="C557" s="371" t="s">
        <v>1023</v>
      </c>
      <c r="D557" s="363"/>
      <c r="E557" s="346" t="s">
        <v>928</v>
      </c>
      <c r="F557" s="346" t="str">
        <f>IF(E557="","",VLOOKUP(E557,'2 Pdc unico (segm A)'!F$3:H$723,3,FALSE))</f>
        <v xml:space="preserve">Trasferimenti attivi in conto investimenti </v>
      </c>
      <c r="G557" s="287"/>
      <c r="H557" s="389"/>
      <c r="I557" s="70"/>
    </row>
    <row r="558" spans="1:9" ht="18.5" x14ac:dyDescent="0.35">
      <c r="A558" s="368" t="s">
        <v>19</v>
      </c>
      <c r="B558" s="369" t="s">
        <v>1024</v>
      </c>
      <c r="C558" s="369" t="s">
        <v>1025</v>
      </c>
      <c r="D558" s="363"/>
      <c r="E558" s="101"/>
      <c r="F558" s="101" t="str">
        <f>IF(E558="","",VLOOKUP(E558,'2 Pdc unico (segm A)'!F$3:H$723,3,FALSE))</f>
        <v/>
      </c>
      <c r="G558" s="287"/>
      <c r="H558" s="388"/>
      <c r="I558" s="70"/>
    </row>
    <row r="559" spans="1:9" x14ac:dyDescent="0.35">
      <c r="A559" s="370" t="s">
        <v>22</v>
      </c>
      <c r="B559" s="371" t="s">
        <v>1024</v>
      </c>
      <c r="C559" s="371" t="s">
        <v>1026</v>
      </c>
      <c r="D559" s="363"/>
      <c r="E559" s="346" t="s">
        <v>928</v>
      </c>
      <c r="F559" s="346" t="str">
        <f>IF(E559="","",VLOOKUP(E559,'2 Pdc unico (segm A)'!F$3:H$723,3,FALSE))</f>
        <v xml:space="preserve">Trasferimenti attivi in conto investimenti </v>
      </c>
      <c r="G559" s="287"/>
      <c r="H559" s="389"/>
      <c r="I559" s="70"/>
    </row>
    <row r="560" spans="1:9" ht="18.5" x14ac:dyDescent="0.35">
      <c r="A560" s="100" t="s">
        <v>16</v>
      </c>
      <c r="B560" s="367" t="s">
        <v>1027</v>
      </c>
      <c r="C560" s="367" t="s">
        <v>1028</v>
      </c>
      <c r="D560" s="363"/>
      <c r="E560" s="100"/>
      <c r="F560" s="100" t="str">
        <f>IF(E560="","",VLOOKUP(E560,'2 Pdc unico (segm A)'!F$3:H$723,3,FALSE))</f>
        <v/>
      </c>
      <c r="G560" s="287"/>
      <c r="H560" s="387"/>
      <c r="I560" s="70"/>
    </row>
    <row r="561" spans="1:9" ht="18.5" x14ac:dyDescent="0.35">
      <c r="A561" s="368" t="s">
        <v>19</v>
      </c>
      <c r="B561" s="369" t="s">
        <v>1027</v>
      </c>
      <c r="C561" s="369" t="s">
        <v>1029</v>
      </c>
      <c r="D561" s="363"/>
      <c r="E561" s="101"/>
      <c r="F561" s="101" t="str">
        <f>IF(E561="","",VLOOKUP(E561,'2 Pdc unico (segm A)'!F$3:H$723,3,FALSE))</f>
        <v/>
      </c>
      <c r="G561" s="287"/>
      <c r="H561" s="388"/>
      <c r="I561" s="70"/>
    </row>
    <row r="562" spans="1:9" x14ac:dyDescent="0.35">
      <c r="A562" s="370" t="s">
        <v>22</v>
      </c>
      <c r="B562" s="371" t="s">
        <v>1030</v>
      </c>
      <c r="C562" s="371" t="s">
        <v>1031</v>
      </c>
      <c r="D562" s="363"/>
      <c r="E562" s="346" t="s">
        <v>928</v>
      </c>
      <c r="F562" s="346" t="str">
        <f>IF(E562="","",VLOOKUP(E562,'2 Pdc unico (segm A)'!F$3:H$723,3,FALSE))</f>
        <v xml:space="preserve">Trasferimenti attivi in conto investimenti </v>
      </c>
      <c r="G562" s="287"/>
      <c r="H562" s="389"/>
      <c r="I562" s="70"/>
    </row>
    <row r="563" spans="1:9" ht="18.5" x14ac:dyDescent="0.35">
      <c r="A563" s="100" t="s">
        <v>16</v>
      </c>
      <c r="B563" s="367" t="s">
        <v>1032</v>
      </c>
      <c r="C563" s="367" t="s">
        <v>1033</v>
      </c>
      <c r="D563" s="363"/>
      <c r="E563" s="100"/>
      <c r="F563" s="100" t="str">
        <f>IF(E563="","",VLOOKUP(E563,'2 Pdc unico (segm A)'!F$3:H$723,3,FALSE))</f>
        <v/>
      </c>
      <c r="G563" s="287"/>
      <c r="H563" s="387"/>
      <c r="I563" s="70"/>
    </row>
    <row r="564" spans="1:9" ht="18.5" x14ac:dyDescent="0.35">
      <c r="A564" s="368" t="s">
        <v>19</v>
      </c>
      <c r="B564" s="369" t="s">
        <v>903</v>
      </c>
      <c r="C564" s="369" t="s">
        <v>1034</v>
      </c>
      <c r="D564" s="363"/>
      <c r="E564" s="101"/>
      <c r="F564" s="101" t="str">
        <f>IF(E564="","",VLOOKUP(E564,'2 Pdc unico (segm A)'!F$3:H$723,3,FALSE))</f>
        <v/>
      </c>
      <c r="G564" s="287"/>
      <c r="H564" s="388"/>
      <c r="I564" s="70"/>
    </row>
    <row r="565" spans="1:9" x14ac:dyDescent="0.35">
      <c r="A565" s="370" t="s">
        <v>22</v>
      </c>
      <c r="B565" s="371" t="s">
        <v>903</v>
      </c>
      <c r="C565" s="371" t="s">
        <v>1035</v>
      </c>
      <c r="D565" s="363"/>
      <c r="E565" s="346" t="s">
        <v>928</v>
      </c>
      <c r="F565" s="346" t="str">
        <f>IF(E565="","",VLOOKUP(E565,'2 Pdc unico (segm A)'!F$3:H$723,3,FALSE))</f>
        <v xml:space="preserve">Trasferimenti attivi in conto investimenti </v>
      </c>
      <c r="G565" s="287"/>
      <c r="H565" s="389"/>
      <c r="I565" s="65"/>
    </row>
    <row r="566" spans="1:9" ht="18.5" x14ac:dyDescent="0.35">
      <c r="A566" s="368" t="s">
        <v>19</v>
      </c>
      <c r="B566" s="369" t="s">
        <v>905</v>
      </c>
      <c r="C566" s="369" t="s">
        <v>1036</v>
      </c>
      <c r="D566" s="363"/>
      <c r="E566" s="101"/>
      <c r="F566" s="101" t="str">
        <f>IF(E566="","",VLOOKUP(E566,'2 Pdc unico (segm A)'!F$3:H$723,3,FALSE))</f>
        <v/>
      </c>
      <c r="G566" s="287"/>
      <c r="H566" s="388"/>
      <c r="I566" s="70"/>
    </row>
    <row r="567" spans="1:9" x14ac:dyDescent="0.35">
      <c r="A567" s="370" t="s">
        <v>22</v>
      </c>
      <c r="B567" s="371" t="s">
        <v>905</v>
      </c>
      <c r="C567" s="371" t="s">
        <v>1037</v>
      </c>
      <c r="D567" s="363"/>
      <c r="E567" s="346" t="s">
        <v>928</v>
      </c>
      <c r="F567" s="346" t="str">
        <f>IF(E567="","",VLOOKUP(E567,'2 Pdc unico (segm A)'!F$3:H$723,3,FALSE))</f>
        <v xml:space="preserve">Trasferimenti attivi in conto investimenti </v>
      </c>
      <c r="G567" s="287"/>
      <c r="H567" s="389"/>
      <c r="I567" s="65"/>
    </row>
    <row r="568" spans="1:9" ht="18.5" x14ac:dyDescent="0.35">
      <c r="A568" s="368" t="s">
        <v>19</v>
      </c>
      <c r="B568" s="369" t="s">
        <v>907</v>
      </c>
      <c r="C568" s="369" t="s">
        <v>1038</v>
      </c>
      <c r="D568" s="363"/>
      <c r="E568" s="101"/>
      <c r="F568" s="101" t="str">
        <f>IF(E568="","",VLOOKUP(E568,'2 Pdc unico (segm A)'!F$3:H$723,3,FALSE))</f>
        <v/>
      </c>
      <c r="G568" s="287"/>
      <c r="H568" s="388"/>
      <c r="I568" s="65"/>
    </row>
    <row r="569" spans="1:9" x14ac:dyDescent="0.35">
      <c r="A569" s="370" t="s">
        <v>22</v>
      </c>
      <c r="B569" s="371" t="s">
        <v>907</v>
      </c>
      <c r="C569" s="371" t="s">
        <v>1039</v>
      </c>
      <c r="D569" s="363"/>
      <c r="E569" s="346" t="s">
        <v>928</v>
      </c>
      <c r="F569" s="346" t="str">
        <f>IF(E569="","",VLOOKUP(E569,'2 Pdc unico (segm A)'!F$3:H$723,3,FALSE))</f>
        <v xml:space="preserve">Trasferimenti attivi in conto investimenti </v>
      </c>
      <c r="G569" s="287"/>
      <c r="H569" s="389"/>
      <c r="I569" s="65"/>
    </row>
    <row r="570" spans="1:9" ht="18.5" x14ac:dyDescent="0.35">
      <c r="A570" s="368" t="s">
        <v>19</v>
      </c>
      <c r="B570" s="369" t="s">
        <v>909</v>
      </c>
      <c r="C570" s="369" t="s">
        <v>1040</v>
      </c>
      <c r="D570" s="363"/>
      <c r="E570" s="101"/>
      <c r="F570" s="101" t="str">
        <f>IF(E570="","",VLOOKUP(E570,'2 Pdc unico (segm A)'!F$3:H$723,3,FALSE))</f>
        <v/>
      </c>
      <c r="G570" s="287"/>
      <c r="H570" s="388"/>
      <c r="I570" s="65"/>
    </row>
    <row r="571" spans="1:9" x14ac:dyDescent="0.35">
      <c r="A571" s="370" t="s">
        <v>22</v>
      </c>
      <c r="B571" s="371" t="s">
        <v>909</v>
      </c>
      <c r="C571" s="371" t="s">
        <v>1041</v>
      </c>
      <c r="D571" s="363"/>
      <c r="E571" s="346" t="s">
        <v>928</v>
      </c>
      <c r="F571" s="346" t="str">
        <f>IF(E571="","",VLOOKUP(E571,'2 Pdc unico (segm A)'!F$3:H$723,3,FALSE))</f>
        <v xml:space="preserve">Trasferimenti attivi in conto investimenti </v>
      </c>
      <c r="G571" s="287"/>
      <c r="H571" s="389"/>
      <c r="I571" s="65"/>
    </row>
    <row r="572" spans="1:9" ht="18.5" x14ac:dyDescent="0.35">
      <c r="A572" s="368" t="s">
        <v>19</v>
      </c>
      <c r="B572" s="369" t="s">
        <v>911</v>
      </c>
      <c r="C572" s="369" t="s">
        <v>1042</v>
      </c>
      <c r="D572" s="363"/>
      <c r="E572" s="101"/>
      <c r="F572" s="101" t="str">
        <f>IF(E572="","",VLOOKUP(E572,'2 Pdc unico (segm A)'!F$3:H$723,3,FALSE))</f>
        <v/>
      </c>
      <c r="G572" s="287"/>
      <c r="H572" s="388"/>
      <c r="I572" s="65"/>
    </row>
    <row r="573" spans="1:9" x14ac:dyDescent="0.35">
      <c r="A573" s="370" t="s">
        <v>22</v>
      </c>
      <c r="B573" s="371" t="s">
        <v>911</v>
      </c>
      <c r="C573" s="371" t="s">
        <v>1043</v>
      </c>
      <c r="D573" s="363"/>
      <c r="E573" s="346" t="s">
        <v>928</v>
      </c>
      <c r="F573" s="346" t="str">
        <f>IF(E573="","",VLOOKUP(E573,'2 Pdc unico (segm A)'!F$3:H$723,3,FALSE))</f>
        <v xml:space="preserve">Trasferimenti attivi in conto investimenti </v>
      </c>
      <c r="G573" s="287"/>
      <c r="H573" s="389"/>
      <c r="I573" s="65"/>
    </row>
    <row r="574" spans="1:9" ht="18.5" x14ac:dyDescent="0.35">
      <c r="A574" s="368" t="s">
        <v>19</v>
      </c>
      <c r="B574" s="369" t="s">
        <v>913</v>
      </c>
      <c r="C574" s="369" t="s">
        <v>1044</v>
      </c>
      <c r="D574" s="363"/>
      <c r="E574" s="101"/>
      <c r="F574" s="101" t="str">
        <f>IF(E574="","",VLOOKUP(E574,'2 Pdc unico (segm A)'!F$3:H$723,3,FALSE))</f>
        <v/>
      </c>
      <c r="G574" s="287"/>
      <c r="H574" s="388"/>
      <c r="I574" s="65"/>
    </row>
    <row r="575" spans="1:9" x14ac:dyDescent="0.35">
      <c r="A575" s="370" t="s">
        <v>22</v>
      </c>
      <c r="B575" s="371" t="s">
        <v>913</v>
      </c>
      <c r="C575" s="371" t="s">
        <v>1045</v>
      </c>
      <c r="D575" s="363"/>
      <c r="E575" s="346" t="s">
        <v>928</v>
      </c>
      <c r="F575" s="346" t="str">
        <f>IF(E575="","",VLOOKUP(E575,'2 Pdc unico (segm A)'!F$3:H$723,3,FALSE))</f>
        <v xml:space="preserve">Trasferimenti attivi in conto investimenti </v>
      </c>
      <c r="G575" s="287"/>
      <c r="H575" s="389"/>
      <c r="I575" s="65"/>
    </row>
    <row r="576" spans="1:9" ht="18.5" x14ac:dyDescent="0.35">
      <c r="A576" s="368" t="s">
        <v>19</v>
      </c>
      <c r="B576" s="369" t="s">
        <v>1046</v>
      </c>
      <c r="C576" s="369" t="s">
        <v>1047</v>
      </c>
      <c r="D576" s="363"/>
      <c r="E576" s="101"/>
      <c r="F576" s="101" t="str">
        <f>IF(E576="","",VLOOKUP(E576,'2 Pdc unico (segm A)'!F$3:H$723,3,FALSE))</f>
        <v/>
      </c>
      <c r="G576" s="287"/>
      <c r="H576" s="388"/>
      <c r="I576" s="65"/>
    </row>
    <row r="577" spans="1:9" x14ac:dyDescent="0.35">
      <c r="A577" s="370" t="s">
        <v>22</v>
      </c>
      <c r="B577" s="371" t="s">
        <v>1046</v>
      </c>
      <c r="C577" s="371" t="s">
        <v>1048</v>
      </c>
      <c r="D577" s="363"/>
      <c r="E577" s="346" t="s">
        <v>928</v>
      </c>
      <c r="F577" s="346" t="str">
        <f>IF(E577="","",VLOOKUP(E577,'2 Pdc unico (segm A)'!F$3:H$723,3,FALSE))</f>
        <v xml:space="preserve">Trasferimenti attivi in conto investimenti </v>
      </c>
      <c r="G577" s="287"/>
      <c r="H577" s="389"/>
      <c r="I577" s="65"/>
    </row>
    <row r="578" spans="1:9" ht="18.5" x14ac:dyDescent="0.35">
      <c r="A578" s="368" t="s">
        <v>19</v>
      </c>
      <c r="B578" s="369" t="s">
        <v>1049</v>
      </c>
      <c r="C578" s="369" t="s">
        <v>1050</v>
      </c>
      <c r="D578" s="363"/>
      <c r="E578" s="101"/>
      <c r="F578" s="101" t="str">
        <f>IF(E578="","",VLOOKUP(E578,'2 Pdc unico (segm A)'!F$3:H$723,3,FALSE))</f>
        <v/>
      </c>
      <c r="G578" s="287"/>
      <c r="H578" s="388"/>
      <c r="I578" s="65"/>
    </row>
    <row r="579" spans="1:9" x14ac:dyDescent="0.35">
      <c r="A579" s="370" t="s">
        <v>22</v>
      </c>
      <c r="B579" s="371" t="s">
        <v>1049</v>
      </c>
      <c r="C579" s="371" t="s">
        <v>1051</v>
      </c>
      <c r="D579" s="363"/>
      <c r="E579" s="346" t="s">
        <v>928</v>
      </c>
      <c r="F579" s="346" t="str">
        <f>IF(E579="","",VLOOKUP(E579,'2 Pdc unico (segm A)'!F$3:H$723,3,FALSE))</f>
        <v xml:space="preserve">Trasferimenti attivi in conto investimenti </v>
      </c>
      <c r="G579" s="287"/>
      <c r="H579" s="389"/>
      <c r="I579" s="65"/>
    </row>
    <row r="580" spans="1:9" ht="29" x14ac:dyDescent="0.35">
      <c r="A580" s="100" t="s">
        <v>16</v>
      </c>
      <c r="B580" s="367" t="s">
        <v>1052</v>
      </c>
      <c r="C580" s="367" t="s">
        <v>1053</v>
      </c>
      <c r="D580" s="363"/>
      <c r="E580" s="100"/>
      <c r="F580" s="100" t="str">
        <f>IF(E580="","",VLOOKUP(E580,'2 Pdc unico (segm A)'!F$3:H$723,3,FALSE))</f>
        <v/>
      </c>
      <c r="G580" s="287"/>
      <c r="H580" s="387"/>
      <c r="I580" s="65"/>
    </row>
    <row r="581" spans="1:9" ht="29" x14ac:dyDescent="0.35">
      <c r="A581" s="368" t="s">
        <v>19</v>
      </c>
      <c r="B581" s="369" t="s">
        <v>1054</v>
      </c>
      <c r="C581" s="369" t="s">
        <v>1055</v>
      </c>
      <c r="D581" s="363"/>
      <c r="E581" s="101"/>
      <c r="F581" s="101" t="str">
        <f>IF(E581="","",VLOOKUP(E581,'2 Pdc unico (segm A)'!F$3:H$723,3,FALSE))</f>
        <v/>
      </c>
      <c r="G581" s="287"/>
      <c r="H581" s="388"/>
      <c r="I581" s="65"/>
    </row>
    <row r="582" spans="1:9" x14ac:dyDescent="0.35">
      <c r="A582" s="370" t="s">
        <v>22</v>
      </c>
      <c r="B582" s="371" t="s">
        <v>1056</v>
      </c>
      <c r="C582" s="371" t="s">
        <v>1057</v>
      </c>
      <c r="D582" s="363"/>
      <c r="E582" s="346" t="s">
        <v>928</v>
      </c>
      <c r="F582" s="346" t="str">
        <f>IF(E582="","",VLOOKUP(E582,'2 Pdc unico (segm A)'!F$3:H$723,3,FALSE))</f>
        <v xml:space="preserve">Trasferimenti attivi in conto investimenti </v>
      </c>
      <c r="G582" s="287"/>
      <c r="H582" s="389"/>
      <c r="I582" s="65"/>
    </row>
    <row r="583" spans="1:9" ht="29" x14ac:dyDescent="0.35">
      <c r="A583" s="370" t="s">
        <v>22</v>
      </c>
      <c r="B583" s="371" t="s">
        <v>1058</v>
      </c>
      <c r="C583" s="371" t="s">
        <v>1059</v>
      </c>
      <c r="D583" s="363"/>
      <c r="E583" s="346" t="s">
        <v>928</v>
      </c>
      <c r="F583" s="346" t="str">
        <f>IF(E583="","",VLOOKUP(E583,'2 Pdc unico (segm A)'!F$3:H$723,3,FALSE))</f>
        <v xml:space="preserve">Trasferimenti attivi in conto investimenti </v>
      </c>
      <c r="G583" s="287"/>
      <c r="H583" s="389"/>
      <c r="I583" s="65"/>
    </row>
    <row r="584" spans="1:9" ht="29" x14ac:dyDescent="0.35">
      <c r="A584" s="370" t="s">
        <v>22</v>
      </c>
      <c r="B584" s="371" t="s">
        <v>1060</v>
      </c>
      <c r="C584" s="371" t="s">
        <v>1061</v>
      </c>
      <c r="D584" s="363"/>
      <c r="E584" s="346" t="s">
        <v>928</v>
      </c>
      <c r="F584" s="346" t="str">
        <f>IF(E584="","",VLOOKUP(E584,'2 Pdc unico (segm A)'!F$3:H$723,3,FALSE))</f>
        <v xml:space="preserve">Trasferimenti attivi in conto investimenti </v>
      </c>
      <c r="G584" s="287"/>
      <c r="H584" s="389"/>
      <c r="I584" s="65"/>
    </row>
    <row r="585" spans="1:9" ht="29" x14ac:dyDescent="0.35">
      <c r="A585" s="370" t="s">
        <v>22</v>
      </c>
      <c r="B585" s="371" t="s">
        <v>1062</v>
      </c>
      <c r="C585" s="371" t="s">
        <v>1063</v>
      </c>
      <c r="D585" s="363"/>
      <c r="E585" s="346" t="s">
        <v>928</v>
      </c>
      <c r="F585" s="346" t="str">
        <f>IF(E585="","",VLOOKUP(E585,'2 Pdc unico (segm A)'!F$3:H$723,3,FALSE))</f>
        <v xml:space="preserve">Trasferimenti attivi in conto investimenti </v>
      </c>
      <c r="G585" s="287"/>
      <c r="H585" s="389"/>
      <c r="I585" s="65"/>
    </row>
    <row r="586" spans="1:9" ht="29" x14ac:dyDescent="0.35">
      <c r="A586" s="370" t="s">
        <v>22</v>
      </c>
      <c r="B586" s="371" t="s">
        <v>1064</v>
      </c>
      <c r="C586" s="371" t="s">
        <v>1065</v>
      </c>
      <c r="D586" s="363"/>
      <c r="E586" s="346" t="s">
        <v>928</v>
      </c>
      <c r="F586" s="346" t="str">
        <f>IF(E586="","",VLOOKUP(E586,'2 Pdc unico (segm A)'!F$3:H$723,3,FALSE))</f>
        <v xml:space="preserve">Trasferimenti attivi in conto investimenti </v>
      </c>
      <c r="G586" s="287"/>
      <c r="H586" s="389"/>
      <c r="I586" s="65"/>
    </row>
    <row r="587" spans="1:9" ht="29" x14ac:dyDescent="0.35">
      <c r="A587" s="370" t="s">
        <v>22</v>
      </c>
      <c r="B587" s="371" t="s">
        <v>1066</v>
      </c>
      <c r="C587" s="371" t="s">
        <v>1067</v>
      </c>
      <c r="D587" s="363"/>
      <c r="E587" s="346" t="s">
        <v>928</v>
      </c>
      <c r="F587" s="346" t="str">
        <f>IF(E587="","",VLOOKUP(E587,'2 Pdc unico (segm A)'!F$3:H$723,3,FALSE))</f>
        <v xml:space="preserve">Trasferimenti attivi in conto investimenti </v>
      </c>
      <c r="G587" s="287"/>
      <c r="H587" s="389"/>
      <c r="I587" s="65"/>
    </row>
    <row r="588" spans="1:9" ht="29" x14ac:dyDescent="0.35">
      <c r="A588" s="370" t="s">
        <v>22</v>
      </c>
      <c r="B588" s="371" t="s">
        <v>1068</v>
      </c>
      <c r="C588" s="371" t="s">
        <v>1069</v>
      </c>
      <c r="D588" s="363"/>
      <c r="E588" s="346" t="s">
        <v>928</v>
      </c>
      <c r="F588" s="346" t="str">
        <f>IF(E588="","",VLOOKUP(E588,'2 Pdc unico (segm A)'!F$3:H$723,3,FALSE))</f>
        <v xml:space="preserve">Trasferimenti attivi in conto investimenti </v>
      </c>
      <c r="G588" s="287"/>
      <c r="H588" s="389"/>
      <c r="I588" s="65"/>
    </row>
    <row r="589" spans="1:9" ht="29" x14ac:dyDescent="0.35">
      <c r="A589" s="370" t="s">
        <v>22</v>
      </c>
      <c r="B589" s="371" t="s">
        <v>1070</v>
      </c>
      <c r="C589" s="371" t="s">
        <v>1071</v>
      </c>
      <c r="D589" s="363"/>
      <c r="E589" s="346" t="s">
        <v>928</v>
      </c>
      <c r="F589" s="346" t="str">
        <f>IF(E589="","",VLOOKUP(E589,'2 Pdc unico (segm A)'!F$3:H$723,3,FALSE))</f>
        <v xml:space="preserve">Trasferimenti attivi in conto investimenti </v>
      </c>
      <c r="G589" s="287"/>
      <c r="H589" s="389"/>
      <c r="I589" s="65"/>
    </row>
    <row r="590" spans="1:9" ht="29" x14ac:dyDescent="0.35">
      <c r="A590" s="370" t="s">
        <v>22</v>
      </c>
      <c r="B590" s="371" t="s">
        <v>1072</v>
      </c>
      <c r="C590" s="371" t="s">
        <v>1073</v>
      </c>
      <c r="D590" s="363"/>
      <c r="E590" s="346" t="s">
        <v>928</v>
      </c>
      <c r="F590" s="346" t="str">
        <f>IF(E590="","",VLOOKUP(E590,'2 Pdc unico (segm A)'!F$3:H$723,3,FALSE))</f>
        <v xml:space="preserve">Trasferimenti attivi in conto investimenti </v>
      </c>
      <c r="G590" s="287"/>
      <c r="H590" s="389"/>
      <c r="I590" s="65"/>
    </row>
    <row r="591" spans="1:9" ht="29" x14ac:dyDescent="0.35">
      <c r="A591" s="370" t="s">
        <v>22</v>
      </c>
      <c r="B591" s="371" t="s">
        <v>1074</v>
      </c>
      <c r="C591" s="371" t="s">
        <v>1075</v>
      </c>
      <c r="D591" s="363"/>
      <c r="E591" s="346" t="s">
        <v>928</v>
      </c>
      <c r="F591" s="346" t="str">
        <f>IF(E591="","",VLOOKUP(E591,'2 Pdc unico (segm A)'!F$3:H$723,3,FALSE))</f>
        <v xml:space="preserve">Trasferimenti attivi in conto investimenti </v>
      </c>
      <c r="G591" s="287"/>
      <c r="H591" s="389"/>
      <c r="I591" s="65"/>
    </row>
    <row r="592" spans="1:9" ht="29" x14ac:dyDescent="0.35">
      <c r="A592" s="370" t="s">
        <v>22</v>
      </c>
      <c r="B592" s="371" t="s">
        <v>1076</v>
      </c>
      <c r="C592" s="371" t="s">
        <v>1077</v>
      </c>
      <c r="D592" s="363"/>
      <c r="E592" s="346" t="s">
        <v>928</v>
      </c>
      <c r="F592" s="346" t="str">
        <f>IF(E592="","",VLOOKUP(E592,'2 Pdc unico (segm A)'!F$3:H$723,3,FALSE))</f>
        <v xml:space="preserve">Trasferimenti attivi in conto investimenti </v>
      </c>
      <c r="G592" s="287"/>
      <c r="H592" s="389"/>
      <c r="I592" s="65"/>
    </row>
    <row r="593" spans="1:9" ht="29" x14ac:dyDescent="0.35">
      <c r="A593" s="370" t="s">
        <v>22</v>
      </c>
      <c r="B593" s="371" t="s">
        <v>1078</v>
      </c>
      <c r="C593" s="371" t="s">
        <v>1079</v>
      </c>
      <c r="D593" s="363"/>
      <c r="E593" s="346" t="s">
        <v>928</v>
      </c>
      <c r="F593" s="346" t="str">
        <f>IF(E593="","",VLOOKUP(E593,'2 Pdc unico (segm A)'!F$3:H$723,3,FALSE))</f>
        <v xml:space="preserve">Trasferimenti attivi in conto investimenti </v>
      </c>
      <c r="G593" s="287"/>
      <c r="H593" s="389"/>
      <c r="I593" s="65"/>
    </row>
    <row r="594" spans="1:9" ht="29" x14ac:dyDescent="0.35">
      <c r="A594" s="370" t="s">
        <v>22</v>
      </c>
      <c r="B594" s="371" t="s">
        <v>1080</v>
      </c>
      <c r="C594" s="371" t="s">
        <v>1081</v>
      </c>
      <c r="D594" s="363"/>
      <c r="E594" s="346" t="s">
        <v>928</v>
      </c>
      <c r="F594" s="346" t="str">
        <f>IF(E594="","",VLOOKUP(E594,'2 Pdc unico (segm A)'!F$3:H$723,3,FALSE))</f>
        <v xml:space="preserve">Trasferimenti attivi in conto investimenti </v>
      </c>
      <c r="G594" s="287"/>
      <c r="H594" s="389"/>
      <c r="I594" s="65"/>
    </row>
    <row r="595" spans="1:9" ht="29" x14ac:dyDescent="0.35">
      <c r="A595" s="370" t="s">
        <v>22</v>
      </c>
      <c r="B595" s="371" t="s">
        <v>1082</v>
      </c>
      <c r="C595" s="371" t="s">
        <v>1083</v>
      </c>
      <c r="D595" s="363"/>
      <c r="E595" s="346" t="s">
        <v>928</v>
      </c>
      <c r="F595" s="346" t="str">
        <f>IF(E595="","",VLOOKUP(E595,'2 Pdc unico (segm A)'!F$3:H$723,3,FALSE))</f>
        <v xml:space="preserve">Trasferimenti attivi in conto investimenti </v>
      </c>
      <c r="G595" s="287"/>
      <c r="H595" s="389"/>
      <c r="I595" s="65"/>
    </row>
    <row r="596" spans="1:9" ht="29" x14ac:dyDescent="0.35">
      <c r="A596" s="368" t="s">
        <v>19</v>
      </c>
      <c r="B596" s="369" t="s">
        <v>1084</v>
      </c>
      <c r="C596" s="369" t="s">
        <v>1085</v>
      </c>
      <c r="D596" s="363"/>
      <c r="E596" s="101"/>
      <c r="F596" s="101" t="str">
        <f>IF(E596="","",VLOOKUP(E596,'2 Pdc unico (segm A)'!F$3:H$723,3,FALSE))</f>
        <v/>
      </c>
      <c r="G596" s="287"/>
      <c r="H596" s="388"/>
      <c r="I596" s="65"/>
    </row>
    <row r="597" spans="1:9" ht="29" x14ac:dyDescent="0.35">
      <c r="A597" s="370" t="s">
        <v>22</v>
      </c>
      <c r="B597" s="371" t="s">
        <v>1086</v>
      </c>
      <c r="C597" s="371" t="s">
        <v>1087</v>
      </c>
      <c r="D597" s="363"/>
      <c r="E597" s="346" t="s">
        <v>928</v>
      </c>
      <c r="F597" s="346" t="str">
        <f>IF(E597="","",VLOOKUP(E597,'2 Pdc unico (segm A)'!F$3:H$723,3,FALSE))</f>
        <v xml:space="preserve">Trasferimenti attivi in conto investimenti </v>
      </c>
      <c r="G597" s="287"/>
      <c r="H597" s="389"/>
      <c r="I597" s="65"/>
    </row>
    <row r="598" spans="1:9" x14ac:dyDescent="0.35">
      <c r="A598" s="370" t="s">
        <v>22</v>
      </c>
      <c r="B598" s="371" t="s">
        <v>1088</v>
      </c>
      <c r="C598" s="371" t="s">
        <v>1089</v>
      </c>
      <c r="D598" s="363"/>
      <c r="E598" s="346" t="s">
        <v>928</v>
      </c>
      <c r="F598" s="346" t="str">
        <f>IF(E598="","",VLOOKUP(E598,'2 Pdc unico (segm A)'!F$3:H$723,3,FALSE))</f>
        <v xml:space="preserve">Trasferimenti attivi in conto investimenti </v>
      </c>
      <c r="G598" s="287"/>
      <c r="H598" s="389"/>
      <c r="I598" s="65"/>
    </row>
    <row r="599" spans="1:9" x14ac:dyDescent="0.35">
      <c r="A599" s="370" t="s">
        <v>22</v>
      </c>
      <c r="B599" s="371" t="s">
        <v>1090</v>
      </c>
      <c r="C599" s="371" t="s">
        <v>1091</v>
      </c>
      <c r="D599" s="363"/>
      <c r="E599" s="346" t="s">
        <v>928</v>
      </c>
      <c r="F599" s="346" t="str">
        <f>IF(E599="","",VLOOKUP(E599,'2 Pdc unico (segm A)'!F$3:H$723,3,FALSE))</f>
        <v xml:space="preserve">Trasferimenti attivi in conto investimenti </v>
      </c>
      <c r="G599" s="287"/>
      <c r="H599" s="389"/>
      <c r="I599" s="65"/>
    </row>
    <row r="600" spans="1:9" ht="29" x14ac:dyDescent="0.35">
      <c r="A600" s="370" t="s">
        <v>22</v>
      </c>
      <c r="B600" s="371" t="s">
        <v>1092</v>
      </c>
      <c r="C600" s="371" t="s">
        <v>1093</v>
      </c>
      <c r="D600" s="363"/>
      <c r="E600" s="346" t="s">
        <v>928</v>
      </c>
      <c r="F600" s="346" t="str">
        <f>IF(E600="","",VLOOKUP(E600,'2 Pdc unico (segm A)'!F$3:H$723,3,FALSE))</f>
        <v xml:space="preserve">Trasferimenti attivi in conto investimenti </v>
      </c>
      <c r="G600" s="287"/>
      <c r="H600" s="389"/>
      <c r="I600" s="65"/>
    </row>
    <row r="601" spans="1:9" ht="29" x14ac:dyDescent="0.35">
      <c r="A601" s="370" t="s">
        <v>22</v>
      </c>
      <c r="B601" s="371" t="s">
        <v>1094</v>
      </c>
      <c r="C601" s="371" t="s">
        <v>1095</v>
      </c>
      <c r="D601" s="363"/>
      <c r="E601" s="346" t="s">
        <v>928</v>
      </c>
      <c r="F601" s="346" t="str">
        <f>IF(E601="","",VLOOKUP(E601,'2 Pdc unico (segm A)'!F$3:H$723,3,FALSE))</f>
        <v xml:space="preserve">Trasferimenti attivi in conto investimenti </v>
      </c>
      <c r="G601" s="287"/>
      <c r="H601" s="389"/>
      <c r="I601" s="65"/>
    </row>
    <row r="602" spans="1:9" ht="29" x14ac:dyDescent="0.35">
      <c r="A602" s="370" t="s">
        <v>22</v>
      </c>
      <c r="B602" s="371" t="s">
        <v>1096</v>
      </c>
      <c r="C602" s="371" t="s">
        <v>1097</v>
      </c>
      <c r="D602" s="363"/>
      <c r="E602" s="346" t="s">
        <v>928</v>
      </c>
      <c r="F602" s="346" t="str">
        <f>IF(E602="","",VLOOKUP(E602,'2 Pdc unico (segm A)'!F$3:H$723,3,FALSE))</f>
        <v xml:space="preserve">Trasferimenti attivi in conto investimenti </v>
      </c>
      <c r="G602" s="287"/>
      <c r="H602" s="389"/>
      <c r="I602" s="65"/>
    </row>
    <row r="603" spans="1:9" ht="29" x14ac:dyDescent="0.35">
      <c r="A603" s="370" t="s">
        <v>22</v>
      </c>
      <c r="B603" s="371" t="s">
        <v>1098</v>
      </c>
      <c r="C603" s="371" t="s">
        <v>1099</v>
      </c>
      <c r="D603" s="363"/>
      <c r="E603" s="346" t="s">
        <v>928</v>
      </c>
      <c r="F603" s="346" t="str">
        <f>IF(E603="","",VLOOKUP(E603,'2 Pdc unico (segm A)'!F$3:H$723,3,FALSE))</f>
        <v xml:space="preserve">Trasferimenti attivi in conto investimenti </v>
      </c>
      <c r="G603" s="287"/>
      <c r="H603" s="389"/>
      <c r="I603" s="65"/>
    </row>
    <row r="604" spans="1:9" x14ac:dyDescent="0.35">
      <c r="A604" s="370" t="s">
        <v>22</v>
      </c>
      <c r="B604" s="371" t="s">
        <v>1100</v>
      </c>
      <c r="C604" s="371" t="s">
        <v>1101</v>
      </c>
      <c r="D604" s="363"/>
      <c r="E604" s="346" t="s">
        <v>928</v>
      </c>
      <c r="F604" s="346" t="str">
        <f>IF(E604="","",VLOOKUP(E604,'2 Pdc unico (segm A)'!F$3:H$723,3,FALSE))</f>
        <v xml:space="preserve">Trasferimenti attivi in conto investimenti </v>
      </c>
      <c r="G604" s="287"/>
      <c r="H604" s="389"/>
      <c r="I604" s="65"/>
    </row>
    <row r="605" spans="1:9" ht="29" x14ac:dyDescent="0.35">
      <c r="A605" s="370" t="s">
        <v>22</v>
      </c>
      <c r="B605" s="371" t="s">
        <v>1102</v>
      </c>
      <c r="C605" s="371" t="s">
        <v>1103</v>
      </c>
      <c r="D605" s="363"/>
      <c r="E605" s="346" t="s">
        <v>928</v>
      </c>
      <c r="F605" s="346" t="str">
        <f>IF(E605="","",VLOOKUP(E605,'2 Pdc unico (segm A)'!F$3:H$723,3,FALSE))</f>
        <v xml:space="preserve">Trasferimenti attivi in conto investimenti </v>
      </c>
      <c r="G605" s="287"/>
      <c r="H605" s="389"/>
      <c r="I605" s="65"/>
    </row>
    <row r="606" spans="1:9" ht="29" x14ac:dyDescent="0.35">
      <c r="A606" s="370" t="s">
        <v>22</v>
      </c>
      <c r="B606" s="371" t="s">
        <v>1104</v>
      </c>
      <c r="C606" s="371" t="s">
        <v>1105</v>
      </c>
      <c r="D606" s="363"/>
      <c r="E606" s="346" t="s">
        <v>928</v>
      </c>
      <c r="F606" s="346" t="str">
        <f>IF(E606="","",VLOOKUP(E606,'2 Pdc unico (segm A)'!F$3:H$723,3,FALSE))</f>
        <v xml:space="preserve">Trasferimenti attivi in conto investimenti </v>
      </c>
      <c r="G606" s="287"/>
      <c r="H606" s="389"/>
      <c r="I606" s="65"/>
    </row>
    <row r="607" spans="1:9" ht="29" x14ac:dyDescent="0.35">
      <c r="A607" s="370" t="s">
        <v>22</v>
      </c>
      <c r="B607" s="371" t="s">
        <v>1106</v>
      </c>
      <c r="C607" s="371" t="s">
        <v>1107</v>
      </c>
      <c r="D607" s="363"/>
      <c r="E607" s="346" t="s">
        <v>928</v>
      </c>
      <c r="F607" s="346" t="str">
        <f>IF(E607="","",VLOOKUP(E607,'2 Pdc unico (segm A)'!F$3:H$723,3,FALSE))</f>
        <v xml:space="preserve">Trasferimenti attivi in conto investimenti </v>
      </c>
      <c r="G607" s="287"/>
      <c r="H607" s="389"/>
      <c r="I607" s="65"/>
    </row>
    <row r="608" spans="1:9" ht="29" x14ac:dyDescent="0.35">
      <c r="A608" s="370" t="s">
        <v>22</v>
      </c>
      <c r="B608" s="371" t="s">
        <v>1108</v>
      </c>
      <c r="C608" s="371" t="s">
        <v>1109</v>
      </c>
      <c r="D608" s="363"/>
      <c r="E608" s="346" t="s">
        <v>928</v>
      </c>
      <c r="F608" s="346" t="str">
        <f>IF(E608="","",VLOOKUP(E608,'2 Pdc unico (segm A)'!F$3:H$723,3,FALSE))</f>
        <v xml:space="preserve">Trasferimenti attivi in conto investimenti </v>
      </c>
      <c r="G608" s="287"/>
      <c r="H608" s="389"/>
      <c r="I608" s="65"/>
    </row>
    <row r="609" spans="1:9" x14ac:dyDescent="0.35">
      <c r="A609" s="370" t="s">
        <v>22</v>
      </c>
      <c r="B609" s="371" t="s">
        <v>1110</v>
      </c>
      <c r="C609" s="371" t="s">
        <v>1111</v>
      </c>
      <c r="D609" s="363"/>
      <c r="E609" s="346" t="s">
        <v>928</v>
      </c>
      <c r="F609" s="346" t="str">
        <f>IF(E609="","",VLOOKUP(E609,'2 Pdc unico (segm A)'!F$3:H$723,3,FALSE))</f>
        <v xml:space="preserve">Trasferimenti attivi in conto investimenti </v>
      </c>
      <c r="G609" s="287"/>
      <c r="H609" s="389"/>
      <c r="I609" s="65"/>
    </row>
    <row r="610" spans="1:9" ht="29" x14ac:dyDescent="0.35">
      <c r="A610" s="370" t="s">
        <v>22</v>
      </c>
      <c r="B610" s="371" t="s">
        <v>1112</v>
      </c>
      <c r="C610" s="371" t="s">
        <v>1113</v>
      </c>
      <c r="D610" s="363"/>
      <c r="E610" s="346" t="s">
        <v>928</v>
      </c>
      <c r="F610" s="346" t="str">
        <f>IF(E610="","",VLOOKUP(E610,'2 Pdc unico (segm A)'!F$3:H$723,3,FALSE))</f>
        <v xml:space="preserve">Trasferimenti attivi in conto investimenti </v>
      </c>
      <c r="G610" s="287"/>
      <c r="H610" s="389"/>
      <c r="I610" s="65"/>
    </row>
    <row r="611" spans="1:9" ht="29" x14ac:dyDescent="0.35">
      <c r="A611" s="370" t="s">
        <v>22</v>
      </c>
      <c r="B611" s="371" t="s">
        <v>1114</v>
      </c>
      <c r="C611" s="371" t="s">
        <v>1115</v>
      </c>
      <c r="D611" s="363"/>
      <c r="E611" s="346" t="s">
        <v>928</v>
      </c>
      <c r="F611" s="346" t="str">
        <f>IF(E611="","",VLOOKUP(E611,'2 Pdc unico (segm A)'!F$3:H$723,3,FALSE))</f>
        <v xml:space="preserve">Trasferimenti attivi in conto investimenti </v>
      </c>
      <c r="G611" s="287"/>
      <c r="H611" s="389"/>
      <c r="I611" s="65"/>
    </row>
    <row r="612" spans="1:9" ht="29" x14ac:dyDescent="0.35">
      <c r="A612" s="370" t="s">
        <v>22</v>
      </c>
      <c r="B612" s="371" t="s">
        <v>1116</v>
      </c>
      <c r="C612" s="371" t="s">
        <v>1117</v>
      </c>
      <c r="D612" s="363"/>
      <c r="E612" s="346" t="s">
        <v>928</v>
      </c>
      <c r="F612" s="346" t="str">
        <f>IF(E612="","",VLOOKUP(E612,'2 Pdc unico (segm A)'!F$3:H$723,3,FALSE))</f>
        <v xml:space="preserve">Trasferimenti attivi in conto investimenti </v>
      </c>
      <c r="G612" s="287"/>
      <c r="H612" s="389"/>
      <c r="I612" s="65"/>
    </row>
    <row r="613" spans="1:9" ht="29" x14ac:dyDescent="0.35">
      <c r="A613" s="370" t="s">
        <v>22</v>
      </c>
      <c r="B613" s="371" t="s">
        <v>1118</v>
      </c>
      <c r="C613" s="371" t="s">
        <v>1119</v>
      </c>
      <c r="D613" s="363"/>
      <c r="E613" s="346" t="s">
        <v>928</v>
      </c>
      <c r="F613" s="346" t="str">
        <f>IF(E613="","",VLOOKUP(E613,'2 Pdc unico (segm A)'!F$3:H$723,3,FALSE))</f>
        <v xml:space="preserve">Trasferimenti attivi in conto investimenti </v>
      </c>
      <c r="G613" s="287"/>
      <c r="H613" s="389"/>
      <c r="I613" s="65"/>
    </row>
    <row r="614" spans="1:9" ht="29" x14ac:dyDescent="0.35">
      <c r="A614" s="370" t="s">
        <v>22</v>
      </c>
      <c r="B614" s="371" t="s">
        <v>1120</v>
      </c>
      <c r="C614" s="371" t="s">
        <v>1121</v>
      </c>
      <c r="D614" s="363"/>
      <c r="E614" s="346" t="s">
        <v>928</v>
      </c>
      <c r="F614" s="346" t="str">
        <f>IF(E614="","",VLOOKUP(E614,'2 Pdc unico (segm A)'!F$3:H$723,3,FALSE))</f>
        <v xml:space="preserve">Trasferimenti attivi in conto investimenti </v>
      </c>
      <c r="G614" s="287"/>
      <c r="H614" s="389"/>
      <c r="I614" s="65"/>
    </row>
    <row r="615" spans="1:9" ht="29" x14ac:dyDescent="0.35">
      <c r="A615" s="370" t="s">
        <v>22</v>
      </c>
      <c r="B615" s="371" t="s">
        <v>1122</v>
      </c>
      <c r="C615" s="371" t="s">
        <v>1123</v>
      </c>
      <c r="D615" s="363"/>
      <c r="E615" s="346" t="s">
        <v>928</v>
      </c>
      <c r="F615" s="346" t="str">
        <f>IF(E615="","",VLOOKUP(E615,'2 Pdc unico (segm A)'!F$3:H$723,3,FALSE))</f>
        <v xml:space="preserve">Trasferimenti attivi in conto investimenti </v>
      </c>
      <c r="G615" s="287"/>
      <c r="H615" s="389"/>
      <c r="I615" s="65"/>
    </row>
    <row r="616" spans="1:9" ht="29" x14ac:dyDescent="0.35">
      <c r="A616" s="370" t="s">
        <v>22</v>
      </c>
      <c r="B616" s="371" t="s">
        <v>1124</v>
      </c>
      <c r="C616" s="371" t="s">
        <v>1125</v>
      </c>
      <c r="D616" s="363"/>
      <c r="E616" s="346" t="s">
        <v>928</v>
      </c>
      <c r="F616" s="346" t="str">
        <f>IF(E616="","",VLOOKUP(E616,'2 Pdc unico (segm A)'!F$3:H$723,3,FALSE))</f>
        <v xml:space="preserve">Trasferimenti attivi in conto investimenti </v>
      </c>
      <c r="G616" s="287"/>
      <c r="H616" s="389"/>
      <c r="I616" s="65"/>
    </row>
    <row r="617" spans="1:9" ht="29" x14ac:dyDescent="0.35">
      <c r="A617" s="368" t="s">
        <v>19</v>
      </c>
      <c r="B617" s="369" t="s">
        <v>1126</v>
      </c>
      <c r="C617" s="369" t="s">
        <v>1127</v>
      </c>
      <c r="D617" s="363"/>
      <c r="E617" s="101"/>
      <c r="F617" s="101" t="str">
        <f>IF(E617="","",VLOOKUP(E617,'2 Pdc unico (segm A)'!F$3:H$723,3,FALSE))</f>
        <v/>
      </c>
      <c r="G617" s="287"/>
      <c r="H617" s="388"/>
      <c r="I617" s="65"/>
    </row>
    <row r="618" spans="1:9" x14ac:dyDescent="0.35">
      <c r="A618" s="370" t="s">
        <v>22</v>
      </c>
      <c r="B618" s="371" t="s">
        <v>1128</v>
      </c>
      <c r="C618" s="371" t="s">
        <v>1129</v>
      </c>
      <c r="D618" s="363"/>
      <c r="E618" s="346" t="s">
        <v>928</v>
      </c>
      <c r="F618" s="346" t="str">
        <f>IF(E618="","",VLOOKUP(E618,'2 Pdc unico (segm A)'!F$3:H$723,3,FALSE))</f>
        <v xml:space="preserve">Trasferimenti attivi in conto investimenti </v>
      </c>
      <c r="G618" s="287"/>
      <c r="H618" s="389"/>
      <c r="I618" s="65"/>
    </row>
    <row r="619" spans="1:9" x14ac:dyDescent="0.35">
      <c r="A619" s="370" t="s">
        <v>22</v>
      </c>
      <c r="B619" s="371" t="s">
        <v>1130</v>
      </c>
      <c r="C619" s="371" t="s">
        <v>1131</v>
      </c>
      <c r="D619" s="363"/>
      <c r="E619" s="346" t="s">
        <v>928</v>
      </c>
      <c r="F619" s="346" t="str">
        <f>IF(E619="","",VLOOKUP(E619,'2 Pdc unico (segm A)'!F$3:H$723,3,FALSE))</f>
        <v xml:space="preserve">Trasferimenti attivi in conto investimenti </v>
      </c>
      <c r="G619" s="287"/>
      <c r="H619" s="389"/>
      <c r="I619" s="65"/>
    </row>
    <row r="620" spans="1:9" ht="29" x14ac:dyDescent="0.35">
      <c r="A620" s="370" t="s">
        <v>22</v>
      </c>
      <c r="B620" s="371" t="s">
        <v>1132</v>
      </c>
      <c r="C620" s="371" t="s">
        <v>1133</v>
      </c>
      <c r="D620" s="363"/>
      <c r="E620" s="346" t="s">
        <v>928</v>
      </c>
      <c r="F620" s="346" t="str">
        <f>IF(E620="","",VLOOKUP(E620,'2 Pdc unico (segm A)'!F$3:H$723,3,FALSE))</f>
        <v xml:space="preserve">Trasferimenti attivi in conto investimenti </v>
      </c>
      <c r="G620" s="287"/>
      <c r="H620" s="389"/>
      <c r="I620" s="65"/>
    </row>
    <row r="621" spans="1:9" ht="29" x14ac:dyDescent="0.35">
      <c r="A621" s="368" t="s">
        <v>19</v>
      </c>
      <c r="B621" s="369" t="s">
        <v>1134</v>
      </c>
      <c r="C621" s="369" t="s">
        <v>1135</v>
      </c>
      <c r="D621" s="363"/>
      <c r="E621" s="101"/>
      <c r="F621" s="101" t="str">
        <f>IF(E621="","",VLOOKUP(E621,'2 Pdc unico (segm A)'!F$3:H$723,3,FALSE))</f>
        <v/>
      </c>
      <c r="G621" s="287"/>
      <c r="H621" s="388"/>
      <c r="I621" s="65"/>
    </row>
    <row r="622" spans="1:9" ht="29" x14ac:dyDescent="0.35">
      <c r="A622" s="370" t="s">
        <v>22</v>
      </c>
      <c r="B622" s="371" t="s">
        <v>1134</v>
      </c>
      <c r="C622" s="371" t="s">
        <v>1136</v>
      </c>
      <c r="D622" s="363"/>
      <c r="E622" s="346" t="s">
        <v>928</v>
      </c>
      <c r="F622" s="346" t="str">
        <f>IF(E622="","",VLOOKUP(E622,'2 Pdc unico (segm A)'!F$3:H$723,3,FALSE))</f>
        <v xml:space="preserve">Trasferimenti attivi in conto investimenti </v>
      </c>
      <c r="G622" s="287"/>
      <c r="H622" s="389"/>
      <c r="I622" s="65"/>
    </row>
    <row r="623" spans="1:9" ht="18.5" x14ac:dyDescent="0.35">
      <c r="A623" s="99" t="s">
        <v>13</v>
      </c>
      <c r="B623" s="366" t="s">
        <v>1137</v>
      </c>
      <c r="C623" s="366" t="s">
        <v>1138</v>
      </c>
      <c r="D623" s="363"/>
      <c r="E623" s="99"/>
      <c r="F623" s="99" t="str">
        <f>IF(E623="","",VLOOKUP(E623,'2 Pdc unico (segm A)'!F$3:H$723,3,FALSE))</f>
        <v/>
      </c>
      <c r="G623" s="287"/>
      <c r="H623" s="386"/>
      <c r="I623" s="65"/>
    </row>
    <row r="624" spans="1:9" ht="18.5" x14ac:dyDescent="0.35">
      <c r="A624" s="100" t="s">
        <v>16</v>
      </c>
      <c r="B624" s="367" t="s">
        <v>1139</v>
      </c>
      <c r="C624" s="367" t="s">
        <v>1140</v>
      </c>
      <c r="D624" s="363"/>
      <c r="E624" s="100"/>
      <c r="F624" s="100" t="str">
        <f>IF(E624="","",VLOOKUP(E624,'2 Pdc unico (segm A)'!F$3:H$723,3,FALSE))</f>
        <v/>
      </c>
      <c r="G624" s="287"/>
      <c r="H624" s="387"/>
      <c r="I624" s="65"/>
    </row>
    <row r="625" spans="1:9" ht="18.5" x14ac:dyDescent="0.35">
      <c r="A625" s="368" t="s">
        <v>19</v>
      </c>
      <c r="B625" s="369" t="s">
        <v>1141</v>
      </c>
      <c r="C625" s="369" t="s">
        <v>1142</v>
      </c>
      <c r="D625" s="363"/>
      <c r="E625" s="101"/>
      <c r="F625" s="101" t="str">
        <f>IF(E625="","",VLOOKUP(E625,'2 Pdc unico (segm A)'!F$3:H$723,3,FALSE))</f>
        <v/>
      </c>
      <c r="G625" s="287"/>
      <c r="H625" s="388"/>
      <c r="I625" s="65"/>
    </row>
    <row r="626" spans="1:9" x14ac:dyDescent="0.35">
      <c r="A626" s="370" t="s">
        <v>22</v>
      </c>
      <c r="B626" s="371" t="s">
        <v>1143</v>
      </c>
      <c r="C626" s="371" t="s">
        <v>1144</v>
      </c>
      <c r="D626" s="363"/>
      <c r="E626" s="344"/>
      <c r="F626" s="344" t="str">
        <f>IF(E626="","",VLOOKUP(E626,'2 Pdc unico (segm A)'!F$3:H$723,3,FALSE))</f>
        <v/>
      </c>
      <c r="G626" s="287"/>
      <c r="H626" s="390"/>
      <c r="I626" s="65"/>
    </row>
    <row r="627" spans="1:9" ht="29" x14ac:dyDescent="0.35">
      <c r="A627" s="370" t="s">
        <v>22</v>
      </c>
      <c r="B627" s="371" t="s">
        <v>1145</v>
      </c>
      <c r="C627" s="371" t="s">
        <v>1146</v>
      </c>
      <c r="D627" s="363"/>
      <c r="E627" s="344"/>
      <c r="F627" s="344" t="str">
        <f>IF(E627="","",VLOOKUP(E627,'2 Pdc unico (segm A)'!F$3:H$723,3,FALSE))</f>
        <v/>
      </c>
      <c r="G627" s="287"/>
      <c r="H627" s="390"/>
      <c r="I627" s="65"/>
    </row>
    <row r="628" spans="1:9" x14ac:dyDescent="0.35">
      <c r="A628" s="370" t="s">
        <v>22</v>
      </c>
      <c r="B628" s="371" t="s">
        <v>1147</v>
      </c>
      <c r="C628" s="371" t="s">
        <v>1148</v>
      </c>
      <c r="D628" s="363"/>
      <c r="E628" s="344"/>
      <c r="F628" s="344" t="str">
        <f>IF(E628="","",VLOOKUP(E628,'2 Pdc unico (segm A)'!F$3:H$723,3,FALSE))</f>
        <v/>
      </c>
      <c r="G628" s="287"/>
      <c r="H628" s="390"/>
      <c r="I628" s="65"/>
    </row>
    <row r="629" spans="1:9" ht="29" x14ac:dyDescent="0.35">
      <c r="A629" s="370" t="s">
        <v>22</v>
      </c>
      <c r="B629" s="371" t="s">
        <v>1149</v>
      </c>
      <c r="C629" s="371" t="s">
        <v>1150</v>
      </c>
      <c r="D629" s="363"/>
      <c r="E629" s="344"/>
      <c r="F629" s="344" t="str">
        <f>IF(E629="","",VLOOKUP(E629,'2 Pdc unico (segm A)'!F$3:H$723,3,FALSE))</f>
        <v/>
      </c>
      <c r="G629" s="287"/>
      <c r="H629" s="390"/>
      <c r="I629" s="65"/>
    </row>
    <row r="630" spans="1:9" x14ac:dyDescent="0.35">
      <c r="A630" s="370" t="s">
        <v>22</v>
      </c>
      <c r="B630" s="371" t="s">
        <v>1151</v>
      </c>
      <c r="C630" s="371" t="s">
        <v>1152</v>
      </c>
      <c r="D630" s="363"/>
      <c r="E630" s="344"/>
      <c r="F630" s="344" t="str">
        <f>IF(E630="","",VLOOKUP(E630,'2 Pdc unico (segm A)'!F$3:H$723,3,FALSE))</f>
        <v/>
      </c>
      <c r="G630" s="287"/>
      <c r="H630" s="390"/>
      <c r="I630" s="65"/>
    </row>
    <row r="631" spans="1:9" ht="29" x14ac:dyDescent="0.35">
      <c r="A631" s="370" t="s">
        <v>22</v>
      </c>
      <c r="B631" s="371" t="s">
        <v>1153</v>
      </c>
      <c r="C631" s="371" t="s">
        <v>1154</v>
      </c>
      <c r="D631" s="363"/>
      <c r="E631" s="344"/>
      <c r="F631" s="344" t="str">
        <f>IF(E631="","",VLOOKUP(E631,'2 Pdc unico (segm A)'!F$3:H$723,3,FALSE))</f>
        <v/>
      </c>
      <c r="G631" s="287"/>
      <c r="H631" s="390"/>
      <c r="I631" s="65"/>
    </row>
    <row r="632" spans="1:9" x14ac:dyDescent="0.35">
      <c r="A632" s="370" t="s">
        <v>22</v>
      </c>
      <c r="B632" s="371" t="s">
        <v>1155</v>
      </c>
      <c r="C632" s="371" t="s">
        <v>1156</v>
      </c>
      <c r="D632" s="363"/>
      <c r="E632" s="344"/>
      <c r="F632" s="344" t="str">
        <f>IF(E632="","",VLOOKUP(E632,'2 Pdc unico (segm A)'!F$3:H$723,3,FALSE))</f>
        <v/>
      </c>
      <c r="G632" s="287"/>
      <c r="H632" s="390"/>
      <c r="I632" s="65"/>
    </row>
    <row r="633" spans="1:9" x14ac:dyDescent="0.35">
      <c r="A633" s="370" t="s">
        <v>22</v>
      </c>
      <c r="B633" s="371" t="s">
        <v>1157</v>
      </c>
      <c r="C633" s="371" t="s">
        <v>1158</v>
      </c>
      <c r="D633" s="363"/>
      <c r="E633" s="344"/>
      <c r="F633" s="344" t="str">
        <f>IF(E633="","",VLOOKUP(E633,'2 Pdc unico (segm A)'!F$3:H$723,3,FALSE))</f>
        <v/>
      </c>
      <c r="G633" s="287"/>
      <c r="H633" s="390"/>
      <c r="I633" s="65"/>
    </row>
    <row r="634" spans="1:9" ht="29" x14ac:dyDescent="0.35">
      <c r="A634" s="370" t="s">
        <v>22</v>
      </c>
      <c r="B634" s="371" t="s">
        <v>1159</v>
      </c>
      <c r="C634" s="371" t="s">
        <v>1160</v>
      </c>
      <c r="D634" s="363"/>
      <c r="E634" s="344"/>
      <c r="F634" s="344" t="str">
        <f>IF(E634="","",VLOOKUP(E634,'2 Pdc unico (segm A)'!F$3:H$723,3,FALSE))</f>
        <v/>
      </c>
      <c r="G634" s="287"/>
      <c r="H634" s="390"/>
      <c r="I634" s="65"/>
    </row>
    <row r="635" spans="1:9" x14ac:dyDescent="0.35">
      <c r="A635" s="370" t="s">
        <v>22</v>
      </c>
      <c r="B635" s="371" t="s">
        <v>1161</v>
      </c>
      <c r="C635" s="371" t="s">
        <v>1162</v>
      </c>
      <c r="D635" s="363"/>
      <c r="E635" s="344"/>
      <c r="F635" s="344" t="str">
        <f>IF(E635="","",VLOOKUP(E635,'2 Pdc unico (segm A)'!F$3:H$723,3,FALSE))</f>
        <v/>
      </c>
      <c r="G635" s="287"/>
      <c r="H635" s="390"/>
      <c r="I635" s="65"/>
    </row>
    <row r="636" spans="1:9" x14ac:dyDescent="0.35">
      <c r="A636" s="370" t="s">
        <v>22</v>
      </c>
      <c r="B636" s="371" t="s">
        <v>1163</v>
      </c>
      <c r="C636" s="371" t="s">
        <v>1164</v>
      </c>
      <c r="D636" s="363"/>
      <c r="E636" s="344"/>
      <c r="F636" s="344" t="str">
        <f>IF(E636="","",VLOOKUP(E636,'2 Pdc unico (segm A)'!F$3:H$723,3,FALSE))</f>
        <v/>
      </c>
      <c r="G636" s="287"/>
      <c r="H636" s="390"/>
      <c r="I636" s="65"/>
    </row>
    <row r="637" spans="1:9" ht="29" x14ac:dyDescent="0.35">
      <c r="A637" s="370" t="s">
        <v>22</v>
      </c>
      <c r="B637" s="371" t="s">
        <v>1165</v>
      </c>
      <c r="C637" s="371" t="s">
        <v>1166</v>
      </c>
      <c r="D637" s="363"/>
      <c r="E637" s="344"/>
      <c r="F637" s="344" t="str">
        <f>IF(E637="","",VLOOKUP(E637,'2 Pdc unico (segm A)'!F$3:H$723,3,FALSE))</f>
        <v/>
      </c>
      <c r="G637" s="287"/>
      <c r="H637" s="390"/>
      <c r="I637" s="65"/>
    </row>
    <row r="638" spans="1:9" ht="29" x14ac:dyDescent="0.35">
      <c r="A638" s="370" t="s">
        <v>22</v>
      </c>
      <c r="B638" s="371" t="s">
        <v>1167</v>
      </c>
      <c r="C638" s="371" t="s">
        <v>1168</v>
      </c>
      <c r="D638" s="363"/>
      <c r="E638" s="344"/>
      <c r="F638" s="344" t="str">
        <f>IF(E638="","",VLOOKUP(E638,'2 Pdc unico (segm A)'!F$3:H$723,3,FALSE))</f>
        <v/>
      </c>
      <c r="G638" s="287"/>
      <c r="H638" s="390"/>
      <c r="I638" s="65"/>
    </row>
    <row r="639" spans="1:9" ht="29" x14ac:dyDescent="0.35">
      <c r="A639" s="370" t="s">
        <v>22</v>
      </c>
      <c r="B639" s="371" t="s">
        <v>953</v>
      </c>
      <c r="C639" s="371" t="s">
        <v>1169</v>
      </c>
      <c r="D639" s="363"/>
      <c r="E639" s="344"/>
      <c r="F639" s="344" t="str">
        <f>IF(E639="","",VLOOKUP(E639,'2 Pdc unico (segm A)'!F$3:H$723,3,FALSE))</f>
        <v/>
      </c>
      <c r="G639" s="287"/>
      <c r="H639" s="390"/>
      <c r="I639" s="65"/>
    </row>
    <row r="640" spans="1:9" x14ac:dyDescent="0.35">
      <c r="A640" s="370" t="s">
        <v>22</v>
      </c>
      <c r="B640" s="371" t="s">
        <v>1170</v>
      </c>
      <c r="C640" s="371" t="s">
        <v>1171</v>
      </c>
      <c r="D640" s="363"/>
      <c r="E640" s="344"/>
      <c r="F640" s="344" t="str">
        <f>IF(E640="","",VLOOKUP(E640,'2 Pdc unico (segm A)'!F$3:H$723,3,FALSE))</f>
        <v/>
      </c>
      <c r="G640" s="287"/>
      <c r="H640" s="390"/>
      <c r="I640" s="65"/>
    </row>
    <row r="641" spans="1:9" ht="18.5" x14ac:dyDescent="0.35">
      <c r="A641" s="368" t="s">
        <v>19</v>
      </c>
      <c r="B641" s="369" t="s">
        <v>1172</v>
      </c>
      <c r="C641" s="369" t="s">
        <v>1173</v>
      </c>
      <c r="D641" s="363"/>
      <c r="E641" s="101"/>
      <c r="F641" s="101" t="str">
        <f>IF(E641="","",VLOOKUP(E641,'2 Pdc unico (segm A)'!F$3:H$723,3,FALSE))</f>
        <v/>
      </c>
      <c r="G641" s="287"/>
      <c r="H641" s="388"/>
      <c r="I641" s="65"/>
    </row>
    <row r="642" spans="1:9" x14ac:dyDescent="0.35">
      <c r="A642" s="370" t="s">
        <v>22</v>
      </c>
      <c r="B642" s="371" t="s">
        <v>1174</v>
      </c>
      <c r="C642" s="371" t="s">
        <v>1175</v>
      </c>
      <c r="D642" s="363"/>
      <c r="E642" s="344"/>
      <c r="F642" s="344" t="str">
        <f>IF(E642="","",VLOOKUP(E642,'2 Pdc unico (segm A)'!F$3:H$723,3,FALSE))</f>
        <v/>
      </c>
      <c r="G642" s="287"/>
      <c r="H642" s="390"/>
      <c r="I642" s="65"/>
    </row>
    <row r="643" spans="1:9" x14ac:dyDescent="0.35">
      <c r="A643" s="370" t="s">
        <v>22</v>
      </c>
      <c r="B643" s="371" t="s">
        <v>1176</v>
      </c>
      <c r="C643" s="371" t="s">
        <v>1177</v>
      </c>
      <c r="D643" s="363"/>
      <c r="E643" s="344"/>
      <c r="F643" s="344" t="str">
        <f>IF(E643="","",VLOOKUP(E643,'2 Pdc unico (segm A)'!F$3:H$723,3,FALSE))</f>
        <v/>
      </c>
      <c r="G643" s="287"/>
      <c r="H643" s="390"/>
      <c r="I643" s="65"/>
    </row>
    <row r="644" spans="1:9" x14ac:dyDescent="0.35">
      <c r="A644" s="370" t="s">
        <v>22</v>
      </c>
      <c r="B644" s="371" t="s">
        <v>1178</v>
      </c>
      <c r="C644" s="371" t="s">
        <v>1179</v>
      </c>
      <c r="D644" s="363"/>
      <c r="E644" s="344"/>
      <c r="F644" s="344" t="str">
        <f>IF(E644="","",VLOOKUP(E644,'2 Pdc unico (segm A)'!F$3:H$723,3,FALSE))</f>
        <v/>
      </c>
      <c r="G644" s="287"/>
      <c r="H644" s="390"/>
      <c r="I644" s="65"/>
    </row>
    <row r="645" spans="1:9" x14ac:dyDescent="0.35">
      <c r="A645" s="370" t="s">
        <v>22</v>
      </c>
      <c r="B645" s="371" t="s">
        <v>1180</v>
      </c>
      <c r="C645" s="371" t="s">
        <v>1181</v>
      </c>
      <c r="D645" s="363"/>
      <c r="E645" s="344"/>
      <c r="F645" s="344" t="str">
        <f>IF(E645="","",VLOOKUP(E645,'2 Pdc unico (segm A)'!F$3:H$723,3,FALSE))</f>
        <v/>
      </c>
      <c r="G645" s="287"/>
      <c r="H645" s="390"/>
      <c r="I645" s="65"/>
    </row>
    <row r="646" spans="1:9" x14ac:dyDescent="0.35">
      <c r="A646" s="370" t="s">
        <v>22</v>
      </c>
      <c r="B646" s="371" t="s">
        <v>1182</v>
      </c>
      <c r="C646" s="371" t="s">
        <v>1183</v>
      </c>
      <c r="D646" s="363"/>
      <c r="E646" s="344"/>
      <c r="F646" s="344" t="str">
        <f>IF(E646="","",VLOOKUP(E646,'2 Pdc unico (segm A)'!F$3:H$723,3,FALSE))</f>
        <v/>
      </c>
      <c r="G646" s="287"/>
      <c r="H646" s="390"/>
      <c r="I646" s="65"/>
    </row>
    <row r="647" spans="1:9" x14ac:dyDescent="0.35">
      <c r="A647" s="370" t="s">
        <v>22</v>
      </c>
      <c r="B647" s="371" t="s">
        <v>1184</v>
      </c>
      <c r="C647" s="371" t="s">
        <v>1185</v>
      </c>
      <c r="D647" s="363"/>
      <c r="E647" s="344"/>
      <c r="F647" s="344" t="str">
        <f>IF(E647="","",VLOOKUP(E647,'2 Pdc unico (segm A)'!F$3:H$723,3,FALSE))</f>
        <v/>
      </c>
      <c r="G647" s="287"/>
      <c r="H647" s="390"/>
      <c r="I647" s="65"/>
    </row>
    <row r="648" spans="1:9" x14ac:dyDescent="0.35">
      <c r="A648" s="370" t="s">
        <v>22</v>
      </c>
      <c r="B648" s="371" t="s">
        <v>1186</v>
      </c>
      <c r="C648" s="371" t="s">
        <v>1187</v>
      </c>
      <c r="D648" s="363"/>
      <c r="E648" s="344"/>
      <c r="F648" s="344" t="str">
        <f>IF(E648="","",VLOOKUP(E648,'2 Pdc unico (segm A)'!F$3:H$723,3,FALSE))</f>
        <v/>
      </c>
      <c r="G648" s="287"/>
      <c r="H648" s="390"/>
      <c r="I648" s="65"/>
    </row>
    <row r="649" spans="1:9" x14ac:dyDescent="0.35">
      <c r="A649" s="370" t="s">
        <v>22</v>
      </c>
      <c r="B649" s="371" t="s">
        <v>1188</v>
      </c>
      <c r="C649" s="371" t="s">
        <v>1189</v>
      </c>
      <c r="D649" s="363"/>
      <c r="E649" s="344"/>
      <c r="F649" s="344" t="str">
        <f>IF(E649="","",VLOOKUP(E649,'2 Pdc unico (segm A)'!F$3:H$723,3,FALSE))</f>
        <v/>
      </c>
      <c r="G649" s="287"/>
      <c r="H649" s="390"/>
      <c r="I649" s="65"/>
    </row>
    <row r="650" spans="1:9" ht="29" x14ac:dyDescent="0.35">
      <c r="A650" s="370" t="s">
        <v>22</v>
      </c>
      <c r="B650" s="371" t="s">
        <v>1190</v>
      </c>
      <c r="C650" s="371" t="s">
        <v>1191</v>
      </c>
      <c r="D650" s="363"/>
      <c r="E650" s="344"/>
      <c r="F650" s="344" t="str">
        <f>IF(E650="","",VLOOKUP(E650,'2 Pdc unico (segm A)'!F$3:H$723,3,FALSE))</f>
        <v/>
      </c>
      <c r="G650" s="287"/>
      <c r="H650" s="390"/>
      <c r="I650" s="65"/>
    </row>
    <row r="651" spans="1:9" x14ac:dyDescent="0.35">
      <c r="A651" s="370" t="s">
        <v>22</v>
      </c>
      <c r="B651" s="371" t="s">
        <v>1192</v>
      </c>
      <c r="C651" s="371" t="s">
        <v>1193</v>
      </c>
      <c r="D651" s="363"/>
      <c r="E651" s="344"/>
      <c r="F651" s="344" t="str">
        <f>IF(E651="","",VLOOKUP(E651,'2 Pdc unico (segm A)'!F$3:H$723,3,FALSE))</f>
        <v/>
      </c>
      <c r="G651" s="287"/>
      <c r="H651" s="390"/>
      <c r="I651" s="65"/>
    </row>
    <row r="652" spans="1:9" x14ac:dyDescent="0.35">
      <c r="A652" s="370" t="s">
        <v>22</v>
      </c>
      <c r="B652" s="371" t="s">
        <v>1194</v>
      </c>
      <c r="C652" s="371" t="s">
        <v>1195</v>
      </c>
      <c r="D652" s="363"/>
      <c r="E652" s="344"/>
      <c r="F652" s="344" t="str">
        <f>IF(E652="","",VLOOKUP(E652,'2 Pdc unico (segm A)'!F$3:H$723,3,FALSE))</f>
        <v/>
      </c>
      <c r="G652" s="287"/>
      <c r="H652" s="390"/>
      <c r="I652" s="65"/>
    </row>
    <row r="653" spans="1:9" ht="29" x14ac:dyDescent="0.35">
      <c r="A653" s="370" t="s">
        <v>22</v>
      </c>
      <c r="B653" s="371" t="s">
        <v>1196</v>
      </c>
      <c r="C653" s="371" t="s">
        <v>1197</v>
      </c>
      <c r="D653" s="363"/>
      <c r="E653" s="344"/>
      <c r="F653" s="344" t="str">
        <f>IF(E653="","",VLOOKUP(E653,'2 Pdc unico (segm A)'!F$3:H$723,3,FALSE))</f>
        <v/>
      </c>
      <c r="G653" s="287"/>
      <c r="H653" s="390"/>
      <c r="I653" s="65"/>
    </row>
    <row r="654" spans="1:9" x14ac:dyDescent="0.35">
      <c r="A654" s="370" t="s">
        <v>22</v>
      </c>
      <c r="B654" s="371" t="s">
        <v>1198</v>
      </c>
      <c r="C654" s="371" t="s">
        <v>1199</v>
      </c>
      <c r="D654" s="363"/>
      <c r="E654" s="344"/>
      <c r="F654" s="344" t="str">
        <f>IF(E654="","",VLOOKUP(E654,'2 Pdc unico (segm A)'!F$3:H$723,3,FALSE))</f>
        <v/>
      </c>
      <c r="G654" s="287"/>
      <c r="H654" s="390"/>
      <c r="I654" s="65"/>
    </row>
    <row r="655" spans="1:9" ht="29" x14ac:dyDescent="0.35">
      <c r="A655" s="370" t="s">
        <v>22</v>
      </c>
      <c r="B655" s="371" t="s">
        <v>1200</v>
      </c>
      <c r="C655" s="371" t="s">
        <v>1201</v>
      </c>
      <c r="D655" s="363"/>
      <c r="E655" s="344"/>
      <c r="F655" s="344" t="str">
        <f>IF(E655="","",VLOOKUP(E655,'2 Pdc unico (segm A)'!F$3:H$723,3,FALSE))</f>
        <v/>
      </c>
      <c r="G655" s="287"/>
      <c r="H655" s="390"/>
      <c r="I655" s="65"/>
    </row>
    <row r="656" spans="1:9" ht="29" x14ac:dyDescent="0.35">
      <c r="A656" s="370" t="s">
        <v>22</v>
      </c>
      <c r="B656" s="371" t="s">
        <v>1202</v>
      </c>
      <c r="C656" s="371" t="s">
        <v>1203</v>
      </c>
      <c r="D656" s="363"/>
      <c r="E656" s="344"/>
      <c r="F656" s="344" t="str">
        <f>IF(E656="","",VLOOKUP(E656,'2 Pdc unico (segm A)'!F$3:H$723,3,FALSE))</f>
        <v/>
      </c>
      <c r="G656" s="287"/>
      <c r="H656" s="390"/>
      <c r="I656" s="65"/>
    </row>
    <row r="657" spans="1:9" ht="29" x14ac:dyDescent="0.35">
      <c r="A657" s="370" t="s">
        <v>22</v>
      </c>
      <c r="B657" s="371" t="s">
        <v>1204</v>
      </c>
      <c r="C657" s="371" t="s">
        <v>1205</v>
      </c>
      <c r="D657" s="363"/>
      <c r="E657" s="344"/>
      <c r="F657" s="344" t="str">
        <f>IF(E657="","",VLOOKUP(E657,'2 Pdc unico (segm A)'!F$3:H$723,3,FALSE))</f>
        <v/>
      </c>
      <c r="G657" s="287"/>
      <c r="H657" s="390"/>
      <c r="I657" s="65"/>
    </row>
    <row r="658" spans="1:9" ht="29" x14ac:dyDescent="0.35">
      <c r="A658" s="370" t="s">
        <v>22</v>
      </c>
      <c r="B658" s="371" t="s">
        <v>1206</v>
      </c>
      <c r="C658" s="371" t="s">
        <v>1207</v>
      </c>
      <c r="D658" s="363"/>
      <c r="E658" s="344"/>
      <c r="F658" s="344" t="str">
        <f>IF(E658="","",VLOOKUP(E658,'2 Pdc unico (segm A)'!F$3:H$723,3,FALSE))</f>
        <v/>
      </c>
      <c r="G658" s="287"/>
      <c r="H658" s="390"/>
      <c r="I658" s="65"/>
    </row>
    <row r="659" spans="1:9" x14ac:dyDescent="0.35">
      <c r="A659" s="370" t="s">
        <v>22</v>
      </c>
      <c r="B659" s="371" t="s">
        <v>1208</v>
      </c>
      <c r="C659" s="371" t="s">
        <v>1209</v>
      </c>
      <c r="D659" s="363"/>
      <c r="E659" s="344"/>
      <c r="F659" s="344" t="str">
        <f>IF(E659="","",VLOOKUP(E659,'2 Pdc unico (segm A)'!F$3:H$723,3,FALSE))</f>
        <v/>
      </c>
      <c r="G659" s="287"/>
      <c r="H659" s="390"/>
      <c r="I659" s="65"/>
    </row>
    <row r="660" spans="1:9" ht="29" x14ac:dyDescent="0.35">
      <c r="A660" s="370" t="s">
        <v>22</v>
      </c>
      <c r="B660" s="371" t="s">
        <v>1210</v>
      </c>
      <c r="C660" s="371" t="s">
        <v>1211</v>
      </c>
      <c r="D660" s="363"/>
      <c r="E660" s="344"/>
      <c r="F660" s="344" t="str">
        <f>IF(E660="","",VLOOKUP(E660,'2 Pdc unico (segm A)'!F$3:H$723,3,FALSE))</f>
        <v/>
      </c>
      <c r="G660" s="287"/>
      <c r="H660" s="390"/>
      <c r="I660" s="65"/>
    </row>
    <row r="661" spans="1:9" ht="29" x14ac:dyDescent="0.35">
      <c r="A661" s="370" t="s">
        <v>22</v>
      </c>
      <c r="B661" s="371" t="s">
        <v>1212</v>
      </c>
      <c r="C661" s="371" t="s">
        <v>1213</v>
      </c>
      <c r="D661" s="363"/>
      <c r="E661" s="344"/>
      <c r="F661" s="344" t="str">
        <f>IF(E661="","",VLOOKUP(E661,'2 Pdc unico (segm A)'!F$3:H$723,3,FALSE))</f>
        <v/>
      </c>
      <c r="G661" s="287"/>
      <c r="H661" s="390"/>
      <c r="I661" s="65"/>
    </row>
    <row r="662" spans="1:9" ht="18.5" x14ac:dyDescent="0.35">
      <c r="A662" s="368" t="s">
        <v>19</v>
      </c>
      <c r="B662" s="369" t="s">
        <v>1214</v>
      </c>
      <c r="C662" s="369" t="s">
        <v>1215</v>
      </c>
      <c r="D662" s="363"/>
      <c r="E662" s="101"/>
      <c r="F662" s="101" t="str">
        <f>IF(E662="","",VLOOKUP(E662,'2 Pdc unico (segm A)'!F$3:H$723,3,FALSE))</f>
        <v/>
      </c>
      <c r="G662" s="287"/>
      <c r="H662" s="388"/>
      <c r="I662" s="65"/>
    </row>
    <row r="663" spans="1:9" x14ac:dyDescent="0.35">
      <c r="A663" s="370" t="s">
        <v>22</v>
      </c>
      <c r="B663" s="371" t="s">
        <v>1216</v>
      </c>
      <c r="C663" s="371" t="s">
        <v>1217</v>
      </c>
      <c r="D663" s="363"/>
      <c r="E663" s="344"/>
      <c r="F663" s="344" t="str">
        <f>IF(E663="","",VLOOKUP(E663,'2 Pdc unico (segm A)'!F$3:H$723,3,FALSE))</f>
        <v/>
      </c>
      <c r="G663" s="287"/>
      <c r="H663" s="390"/>
      <c r="I663" s="65"/>
    </row>
    <row r="664" spans="1:9" x14ac:dyDescent="0.35">
      <c r="A664" s="370" t="s">
        <v>22</v>
      </c>
      <c r="B664" s="371" t="s">
        <v>1218</v>
      </c>
      <c r="C664" s="371" t="s">
        <v>1219</v>
      </c>
      <c r="D664" s="363"/>
      <c r="E664" s="344"/>
      <c r="F664" s="344" t="str">
        <f>IF(E664="","",VLOOKUP(E664,'2 Pdc unico (segm A)'!F$3:H$723,3,FALSE))</f>
        <v/>
      </c>
      <c r="G664" s="287"/>
      <c r="H664" s="390"/>
      <c r="I664" s="65"/>
    </row>
    <row r="665" spans="1:9" x14ac:dyDescent="0.35">
      <c r="A665" s="370" t="s">
        <v>22</v>
      </c>
      <c r="B665" s="371" t="s">
        <v>1220</v>
      </c>
      <c r="C665" s="371" t="s">
        <v>1221</v>
      </c>
      <c r="D665" s="363"/>
      <c r="E665" s="344"/>
      <c r="F665" s="344" t="str">
        <f>IF(E665="","",VLOOKUP(E665,'2 Pdc unico (segm A)'!F$3:H$723,3,FALSE))</f>
        <v/>
      </c>
      <c r="G665" s="287"/>
      <c r="H665" s="390"/>
      <c r="I665" s="65"/>
    </row>
    <row r="666" spans="1:9" ht="29" x14ac:dyDescent="0.35">
      <c r="A666" s="368" t="s">
        <v>19</v>
      </c>
      <c r="B666" s="369" t="s">
        <v>1222</v>
      </c>
      <c r="C666" s="369" t="s">
        <v>1223</v>
      </c>
      <c r="D666" s="363"/>
      <c r="E666" s="101"/>
      <c r="F666" s="101" t="str">
        <f>IF(E666="","",VLOOKUP(E666,'2 Pdc unico (segm A)'!F$3:H$723,3,FALSE))</f>
        <v/>
      </c>
      <c r="G666" s="287"/>
      <c r="H666" s="388"/>
      <c r="I666" s="65"/>
    </row>
    <row r="667" spans="1:9" ht="29" x14ac:dyDescent="0.35">
      <c r="A667" s="370" t="s">
        <v>22</v>
      </c>
      <c r="B667" s="371" t="s">
        <v>1224</v>
      </c>
      <c r="C667" s="371" t="s">
        <v>1225</v>
      </c>
      <c r="D667" s="363"/>
      <c r="E667" s="344"/>
      <c r="F667" s="344" t="str">
        <f>IF(E667="","",VLOOKUP(E667,'2 Pdc unico (segm A)'!F$3:H$723,3,FALSE))</f>
        <v/>
      </c>
      <c r="G667" s="287"/>
      <c r="H667" s="390"/>
      <c r="I667" s="65"/>
    </row>
    <row r="668" spans="1:9" ht="18.5" x14ac:dyDescent="0.35">
      <c r="A668" s="100" t="s">
        <v>16</v>
      </c>
      <c r="B668" s="367" t="s">
        <v>1226</v>
      </c>
      <c r="C668" s="367" t="s">
        <v>1227</v>
      </c>
      <c r="D668" s="363"/>
      <c r="E668" s="100"/>
      <c r="F668" s="100" t="str">
        <f>IF(E668="","",VLOOKUP(E668,'2 Pdc unico (segm A)'!F$3:H$723,3,FALSE))</f>
        <v/>
      </c>
      <c r="G668" s="287"/>
      <c r="H668" s="387"/>
      <c r="I668" s="65"/>
    </row>
    <row r="669" spans="1:9" ht="18.5" x14ac:dyDescent="0.35">
      <c r="A669" s="368" t="s">
        <v>19</v>
      </c>
      <c r="B669" s="369" t="s">
        <v>1226</v>
      </c>
      <c r="C669" s="369" t="s">
        <v>1228</v>
      </c>
      <c r="D669" s="363"/>
      <c r="E669" s="101"/>
      <c r="F669" s="101" t="str">
        <f>IF(E669="","",VLOOKUP(E669,'2 Pdc unico (segm A)'!F$3:H$723,3,FALSE))</f>
        <v/>
      </c>
      <c r="G669" s="287"/>
      <c r="H669" s="388"/>
      <c r="I669" s="65"/>
    </row>
    <row r="670" spans="1:9" x14ac:dyDescent="0.35">
      <c r="A670" s="370" t="s">
        <v>22</v>
      </c>
      <c r="B670" s="371" t="s">
        <v>1226</v>
      </c>
      <c r="C670" s="371" t="s">
        <v>1229</v>
      </c>
      <c r="D670" s="363"/>
      <c r="E670" s="344"/>
      <c r="F670" s="344" t="str">
        <f>IF(E670="","",VLOOKUP(E670,'2 Pdc unico (segm A)'!F$3:H$723,3,FALSE))</f>
        <v/>
      </c>
      <c r="G670" s="287"/>
      <c r="H670" s="390"/>
      <c r="I670" s="65"/>
    </row>
    <row r="671" spans="1:9" ht="18.5" x14ac:dyDescent="0.35">
      <c r="A671" s="100" t="s">
        <v>16</v>
      </c>
      <c r="B671" s="367" t="s">
        <v>1230</v>
      </c>
      <c r="C671" s="367" t="s">
        <v>1231</v>
      </c>
      <c r="D671" s="363"/>
      <c r="E671" s="100"/>
      <c r="F671" s="100" t="str">
        <f>IF(E671="","",VLOOKUP(E671,'2 Pdc unico (segm A)'!F$3:H$723,3,FALSE))</f>
        <v/>
      </c>
      <c r="G671" s="287"/>
      <c r="H671" s="387"/>
      <c r="I671" s="65"/>
    </row>
    <row r="672" spans="1:9" ht="18.5" x14ac:dyDescent="0.35">
      <c r="A672" s="368" t="s">
        <v>19</v>
      </c>
      <c r="B672" s="369" t="s">
        <v>1232</v>
      </c>
      <c r="C672" s="369" t="s">
        <v>1233</v>
      </c>
      <c r="D672" s="363"/>
      <c r="E672" s="101"/>
      <c r="F672" s="101" t="str">
        <f>IF(E672="","",VLOOKUP(E672,'2 Pdc unico (segm A)'!F$3:H$723,3,FALSE))</f>
        <v/>
      </c>
      <c r="G672" s="287"/>
      <c r="H672" s="388"/>
      <c r="I672" s="65"/>
    </row>
    <row r="673" spans="1:9" x14ac:dyDescent="0.35">
      <c r="A673" s="370" t="s">
        <v>22</v>
      </c>
      <c r="B673" s="371" t="s">
        <v>1232</v>
      </c>
      <c r="C673" s="371" t="s">
        <v>1234</v>
      </c>
      <c r="D673" s="363"/>
      <c r="E673" s="344"/>
      <c r="F673" s="344" t="str">
        <f>IF(E673="","",VLOOKUP(E673,'2 Pdc unico (segm A)'!F$3:H$723,3,FALSE))</f>
        <v/>
      </c>
      <c r="G673" s="287"/>
      <c r="H673" s="390"/>
      <c r="I673" s="65"/>
    </row>
    <row r="674" spans="1:9" ht="18.5" x14ac:dyDescent="0.35">
      <c r="A674" s="368" t="s">
        <v>19</v>
      </c>
      <c r="B674" s="369" t="s">
        <v>1235</v>
      </c>
      <c r="C674" s="369" t="s">
        <v>1236</v>
      </c>
      <c r="D674" s="363"/>
      <c r="E674" s="101"/>
      <c r="F674" s="101" t="str">
        <f>IF(E674="","",VLOOKUP(E674,'2 Pdc unico (segm A)'!F$3:H$723,3,FALSE))</f>
        <v/>
      </c>
      <c r="G674" s="287"/>
      <c r="H674" s="388"/>
      <c r="I674" s="65"/>
    </row>
    <row r="675" spans="1:9" x14ac:dyDescent="0.35">
      <c r="A675" s="370" t="s">
        <v>22</v>
      </c>
      <c r="B675" s="371" t="s">
        <v>1235</v>
      </c>
      <c r="C675" s="371" t="s">
        <v>1237</v>
      </c>
      <c r="D675" s="363"/>
      <c r="E675" s="344"/>
      <c r="F675" s="344" t="str">
        <f>IF(E675="","",VLOOKUP(E675,'2 Pdc unico (segm A)'!F$3:H$723,3,FALSE))</f>
        <v/>
      </c>
      <c r="G675" s="287"/>
      <c r="H675" s="390"/>
      <c r="I675" s="65"/>
    </row>
    <row r="676" spans="1:9" ht="18.5" x14ac:dyDescent="0.35">
      <c r="A676" s="368" t="s">
        <v>19</v>
      </c>
      <c r="B676" s="369" t="s">
        <v>1238</v>
      </c>
      <c r="C676" s="369" t="s">
        <v>1239</v>
      </c>
      <c r="D676" s="363"/>
      <c r="E676" s="101"/>
      <c r="F676" s="101" t="str">
        <f>IF(E676="","",VLOOKUP(E676,'2 Pdc unico (segm A)'!F$3:H$723,3,FALSE))</f>
        <v/>
      </c>
      <c r="G676" s="287"/>
      <c r="H676" s="388"/>
      <c r="I676" s="65"/>
    </row>
    <row r="677" spans="1:9" x14ac:dyDescent="0.35">
      <c r="A677" s="370" t="s">
        <v>22</v>
      </c>
      <c r="B677" s="371" t="s">
        <v>1238</v>
      </c>
      <c r="C677" s="371" t="s">
        <v>1240</v>
      </c>
      <c r="D677" s="363"/>
      <c r="E677" s="344"/>
      <c r="F677" s="344" t="str">
        <f>IF(E677="","",VLOOKUP(E677,'2 Pdc unico (segm A)'!F$3:H$723,3,FALSE))</f>
        <v/>
      </c>
      <c r="G677" s="287"/>
      <c r="H677" s="390"/>
      <c r="I677" s="65"/>
    </row>
    <row r="678" spans="1:9" ht="18.5" x14ac:dyDescent="0.35">
      <c r="A678" s="100" t="s">
        <v>16</v>
      </c>
      <c r="B678" s="367" t="s">
        <v>1241</v>
      </c>
      <c r="C678" s="367" t="s">
        <v>1242</v>
      </c>
      <c r="D678" s="363"/>
      <c r="E678" s="100"/>
      <c r="F678" s="100" t="str">
        <f>IF(E678="","",VLOOKUP(E678,'2 Pdc unico (segm A)'!F$3:H$723,3,FALSE))</f>
        <v/>
      </c>
      <c r="G678" s="287"/>
      <c r="H678" s="387"/>
      <c r="I678" s="65"/>
    </row>
    <row r="679" spans="1:9" ht="18.5" x14ac:dyDescent="0.35">
      <c r="A679" s="368" t="s">
        <v>19</v>
      </c>
      <c r="B679" s="369" t="s">
        <v>1241</v>
      </c>
      <c r="C679" s="369" t="s">
        <v>1243</v>
      </c>
      <c r="D679" s="363"/>
      <c r="E679" s="101"/>
      <c r="F679" s="101" t="str">
        <f>IF(E679="","",VLOOKUP(E679,'2 Pdc unico (segm A)'!F$3:H$723,3,FALSE))</f>
        <v/>
      </c>
      <c r="G679" s="287"/>
      <c r="H679" s="388"/>
      <c r="I679" s="65"/>
    </row>
    <row r="680" spans="1:9" x14ac:dyDescent="0.35">
      <c r="A680" s="370" t="s">
        <v>22</v>
      </c>
      <c r="B680" s="371" t="s">
        <v>1244</v>
      </c>
      <c r="C680" s="371" t="s">
        <v>1245</v>
      </c>
      <c r="D680" s="363"/>
      <c r="E680" s="344"/>
      <c r="F680" s="344" t="str">
        <f>IF(E680="","",VLOOKUP(E680,'2 Pdc unico (segm A)'!F$3:H$723,3,FALSE))</f>
        <v/>
      </c>
      <c r="G680" s="287"/>
      <c r="H680" s="390"/>
      <c r="I680" s="65"/>
    </row>
    <row r="681" spans="1:9" ht="29" x14ac:dyDescent="0.35">
      <c r="A681" s="100" t="s">
        <v>16</v>
      </c>
      <c r="B681" s="367" t="s">
        <v>1246</v>
      </c>
      <c r="C681" s="367" t="s">
        <v>1247</v>
      </c>
      <c r="D681" s="363"/>
      <c r="E681" s="100"/>
      <c r="F681" s="100" t="str">
        <f>IF(E681="","",VLOOKUP(E681,'2 Pdc unico (segm A)'!F$3:H$723,3,FALSE))</f>
        <v/>
      </c>
      <c r="G681" s="287"/>
      <c r="H681" s="387"/>
      <c r="I681" s="65"/>
    </row>
    <row r="682" spans="1:9" ht="18.5" x14ac:dyDescent="0.35">
      <c r="A682" s="368" t="s">
        <v>19</v>
      </c>
      <c r="B682" s="369" t="s">
        <v>903</v>
      </c>
      <c r="C682" s="369" t="s">
        <v>1248</v>
      </c>
      <c r="D682" s="363"/>
      <c r="E682" s="101"/>
      <c r="F682" s="101" t="str">
        <f>IF(E682="","",VLOOKUP(E682,'2 Pdc unico (segm A)'!F$3:H$723,3,FALSE))</f>
        <v/>
      </c>
      <c r="G682" s="287"/>
      <c r="H682" s="388"/>
      <c r="I682" s="65"/>
    </row>
    <row r="683" spans="1:9" ht="29" x14ac:dyDescent="0.35">
      <c r="A683" s="370" t="s">
        <v>22</v>
      </c>
      <c r="B683" s="371" t="s">
        <v>1249</v>
      </c>
      <c r="C683" s="371" t="s">
        <v>1250</v>
      </c>
      <c r="D683" s="363"/>
      <c r="E683" s="344"/>
      <c r="F683" s="344" t="str">
        <f>IF(E683="","",VLOOKUP(E683,'2 Pdc unico (segm A)'!F$3:H$723,3,FALSE))</f>
        <v/>
      </c>
      <c r="G683" s="287"/>
      <c r="H683" s="390"/>
      <c r="I683" s="65"/>
    </row>
    <row r="684" spans="1:9" ht="18.5" x14ac:dyDescent="0.35">
      <c r="A684" s="368" t="s">
        <v>19</v>
      </c>
      <c r="B684" s="369" t="s">
        <v>905</v>
      </c>
      <c r="C684" s="369" t="s">
        <v>1251</v>
      </c>
      <c r="D684" s="363"/>
      <c r="E684" s="101"/>
      <c r="F684" s="101" t="str">
        <f>IF(E684="","",VLOOKUP(E684,'2 Pdc unico (segm A)'!F$3:H$723,3,FALSE))</f>
        <v/>
      </c>
      <c r="G684" s="287"/>
      <c r="H684" s="388"/>
      <c r="I684" s="65"/>
    </row>
    <row r="685" spans="1:9" x14ac:dyDescent="0.35">
      <c r="A685" s="370" t="s">
        <v>22</v>
      </c>
      <c r="B685" s="371" t="s">
        <v>1252</v>
      </c>
      <c r="C685" s="371" t="s">
        <v>1253</v>
      </c>
      <c r="D685" s="363"/>
      <c r="E685" s="344"/>
      <c r="F685" s="344" t="str">
        <f>IF(E685="","",VLOOKUP(E685,'2 Pdc unico (segm A)'!F$3:H$723,3,FALSE))</f>
        <v/>
      </c>
      <c r="G685" s="287"/>
      <c r="H685" s="390"/>
      <c r="I685" s="65"/>
    </row>
    <row r="686" spans="1:9" ht="18.5" x14ac:dyDescent="0.35">
      <c r="A686" s="368" t="s">
        <v>19</v>
      </c>
      <c r="B686" s="369" t="s">
        <v>907</v>
      </c>
      <c r="C686" s="369" t="s">
        <v>1254</v>
      </c>
      <c r="D686" s="363"/>
      <c r="E686" s="101"/>
      <c r="F686" s="101" t="str">
        <f>IF(E686="","",VLOOKUP(E686,'2 Pdc unico (segm A)'!F$3:H$723,3,FALSE))</f>
        <v/>
      </c>
      <c r="G686" s="287"/>
      <c r="H686" s="388"/>
      <c r="I686" s="65"/>
    </row>
    <row r="687" spans="1:9" ht="29" x14ac:dyDescent="0.35">
      <c r="A687" s="370" t="s">
        <v>22</v>
      </c>
      <c r="B687" s="371" t="s">
        <v>1255</v>
      </c>
      <c r="C687" s="371" t="s">
        <v>1256</v>
      </c>
      <c r="D687" s="363"/>
      <c r="E687" s="344"/>
      <c r="F687" s="344" t="str">
        <f>IF(E687="","",VLOOKUP(E687,'2 Pdc unico (segm A)'!F$3:H$723,3,FALSE))</f>
        <v/>
      </c>
      <c r="G687" s="287"/>
      <c r="H687" s="390"/>
      <c r="I687" s="65"/>
    </row>
    <row r="688" spans="1:9" ht="18.5" x14ac:dyDescent="0.35">
      <c r="A688" s="368" t="s">
        <v>19</v>
      </c>
      <c r="B688" s="369" t="s">
        <v>909</v>
      </c>
      <c r="C688" s="369" t="s">
        <v>1257</v>
      </c>
      <c r="D688" s="363"/>
      <c r="E688" s="101"/>
      <c r="F688" s="101" t="str">
        <f>IF(E688="","",VLOOKUP(E688,'2 Pdc unico (segm A)'!F$3:H$723,3,FALSE))</f>
        <v/>
      </c>
      <c r="G688" s="287"/>
      <c r="H688" s="388"/>
      <c r="I688" s="65"/>
    </row>
    <row r="689" spans="1:9" x14ac:dyDescent="0.35">
      <c r="A689" s="370" t="s">
        <v>22</v>
      </c>
      <c r="B689" s="371" t="s">
        <v>1258</v>
      </c>
      <c r="C689" s="371" t="s">
        <v>1259</v>
      </c>
      <c r="D689" s="363"/>
      <c r="E689" s="344"/>
      <c r="F689" s="344" t="str">
        <f>IF(E689="","",VLOOKUP(E689,'2 Pdc unico (segm A)'!F$3:H$723,3,FALSE))</f>
        <v/>
      </c>
      <c r="G689" s="287"/>
      <c r="H689" s="390"/>
      <c r="I689" s="65"/>
    </row>
    <row r="690" spans="1:9" ht="18.5" x14ac:dyDescent="0.35">
      <c r="A690" s="368" t="s">
        <v>19</v>
      </c>
      <c r="B690" s="369" t="s">
        <v>911</v>
      </c>
      <c r="C690" s="369" t="s">
        <v>1260</v>
      </c>
      <c r="D690" s="363"/>
      <c r="E690" s="101"/>
      <c r="F690" s="101" t="str">
        <f>IF(E690="","",VLOOKUP(E690,'2 Pdc unico (segm A)'!F$3:H$723,3,FALSE))</f>
        <v/>
      </c>
      <c r="G690" s="287"/>
      <c r="H690" s="388"/>
      <c r="I690" s="65"/>
    </row>
    <row r="691" spans="1:9" ht="29" x14ac:dyDescent="0.35">
      <c r="A691" s="370" t="s">
        <v>22</v>
      </c>
      <c r="B691" s="371" t="s">
        <v>1261</v>
      </c>
      <c r="C691" s="371" t="s">
        <v>1262</v>
      </c>
      <c r="D691" s="363"/>
      <c r="E691" s="344"/>
      <c r="F691" s="344" t="str">
        <f>IF(E691="","",VLOOKUP(E691,'2 Pdc unico (segm A)'!F$3:H$723,3,FALSE))</f>
        <v/>
      </c>
      <c r="G691" s="287"/>
      <c r="H691" s="390"/>
      <c r="I691" s="65"/>
    </row>
    <row r="692" spans="1:9" ht="18.5" x14ac:dyDescent="0.35">
      <c r="A692" s="368" t="s">
        <v>19</v>
      </c>
      <c r="B692" s="369" t="s">
        <v>913</v>
      </c>
      <c r="C692" s="369" t="s">
        <v>1263</v>
      </c>
      <c r="D692" s="363"/>
      <c r="E692" s="101"/>
      <c r="F692" s="101" t="str">
        <f>IF(E692="","",VLOOKUP(E692,'2 Pdc unico (segm A)'!F$3:H$723,3,FALSE))</f>
        <v/>
      </c>
      <c r="G692" s="287"/>
      <c r="H692" s="388"/>
      <c r="I692" s="65"/>
    </row>
    <row r="693" spans="1:9" ht="29" x14ac:dyDescent="0.35">
      <c r="A693" s="370" t="s">
        <v>22</v>
      </c>
      <c r="B693" s="371" t="s">
        <v>1264</v>
      </c>
      <c r="C693" s="371" t="s">
        <v>1265</v>
      </c>
      <c r="D693" s="363"/>
      <c r="E693" s="344"/>
      <c r="F693" s="344" t="str">
        <f>IF(E693="","",VLOOKUP(E693,'2 Pdc unico (segm A)'!F$3:H$723,3,FALSE))</f>
        <v/>
      </c>
      <c r="G693" s="287"/>
      <c r="H693" s="390"/>
      <c r="I693" s="65"/>
    </row>
    <row r="694" spans="1:9" ht="18.5" x14ac:dyDescent="0.35">
      <c r="A694" s="368" t="s">
        <v>19</v>
      </c>
      <c r="B694" s="369" t="s">
        <v>1266</v>
      </c>
      <c r="C694" s="369" t="s">
        <v>1267</v>
      </c>
      <c r="D694" s="363"/>
      <c r="E694" s="101"/>
      <c r="F694" s="101" t="str">
        <f>IF(E694="","",VLOOKUP(E694,'2 Pdc unico (segm A)'!F$3:H$723,3,FALSE))</f>
        <v/>
      </c>
      <c r="G694" s="287"/>
      <c r="H694" s="388"/>
      <c r="I694" s="65"/>
    </row>
    <row r="695" spans="1:9" x14ac:dyDescent="0.35">
      <c r="A695" s="370" t="s">
        <v>22</v>
      </c>
      <c r="B695" s="371" t="s">
        <v>1266</v>
      </c>
      <c r="C695" s="371" t="s">
        <v>1268</v>
      </c>
      <c r="D695" s="363"/>
      <c r="E695" s="344"/>
      <c r="F695" s="344" t="str">
        <f>IF(E695="","",VLOOKUP(E695,'2 Pdc unico (segm A)'!F$3:H$723,3,FALSE))</f>
        <v/>
      </c>
      <c r="G695" s="287"/>
      <c r="H695" s="390"/>
      <c r="I695" s="65"/>
    </row>
    <row r="696" spans="1:9" ht="18.5" x14ac:dyDescent="0.35">
      <c r="A696" s="368" t="s">
        <v>19</v>
      </c>
      <c r="B696" s="369" t="s">
        <v>1269</v>
      </c>
      <c r="C696" s="369" t="s">
        <v>1270</v>
      </c>
      <c r="D696" s="363"/>
      <c r="E696" s="101"/>
      <c r="F696" s="101" t="str">
        <f>IF(E696="","",VLOOKUP(E696,'2 Pdc unico (segm A)'!F$3:H$723,3,FALSE))</f>
        <v/>
      </c>
      <c r="G696" s="287"/>
      <c r="H696" s="388"/>
      <c r="I696" s="65"/>
    </row>
    <row r="697" spans="1:9" x14ac:dyDescent="0.35">
      <c r="A697" s="370" t="s">
        <v>22</v>
      </c>
      <c r="B697" s="371" t="s">
        <v>1269</v>
      </c>
      <c r="C697" s="371" t="s">
        <v>1271</v>
      </c>
      <c r="D697" s="363"/>
      <c r="E697" s="344"/>
      <c r="F697" s="344" t="str">
        <f>IF(E697="","",VLOOKUP(E697,'2 Pdc unico (segm A)'!F$3:H$723,3,FALSE))</f>
        <v/>
      </c>
      <c r="G697" s="287"/>
      <c r="H697" s="390"/>
      <c r="I697" s="65"/>
    </row>
    <row r="698" spans="1:9" ht="18.5" x14ac:dyDescent="0.35">
      <c r="A698" s="98" t="s">
        <v>10</v>
      </c>
      <c r="B698" s="365" t="s">
        <v>1272</v>
      </c>
      <c r="C698" s="365" t="s">
        <v>1273</v>
      </c>
      <c r="D698" s="363"/>
      <c r="E698" s="98"/>
      <c r="F698" s="98" t="str">
        <f>IF(E698="","",VLOOKUP(E698,'2 Pdc unico (segm A)'!F$3:H$723,3,FALSE))</f>
        <v/>
      </c>
      <c r="G698" s="287"/>
      <c r="H698" s="385"/>
      <c r="I698" s="65"/>
    </row>
    <row r="699" spans="1:9" ht="18.5" x14ac:dyDescent="0.35">
      <c r="A699" s="99" t="s">
        <v>13</v>
      </c>
      <c r="B699" s="366" t="s">
        <v>1274</v>
      </c>
      <c r="C699" s="366" t="s">
        <v>1275</v>
      </c>
      <c r="D699" s="363"/>
      <c r="E699" s="99"/>
      <c r="F699" s="99" t="str">
        <f>IF(E699="","",VLOOKUP(E699,'2 Pdc unico (segm A)'!F$3:H$723,3,FALSE))</f>
        <v/>
      </c>
      <c r="G699" s="287"/>
      <c r="H699" s="386"/>
      <c r="I699" s="65"/>
    </row>
    <row r="700" spans="1:9" ht="18.5" x14ac:dyDescent="0.35">
      <c r="A700" s="100" t="s">
        <v>16</v>
      </c>
      <c r="B700" s="367" t="s">
        <v>1276</v>
      </c>
      <c r="C700" s="367" t="s">
        <v>1277</v>
      </c>
      <c r="D700" s="363"/>
      <c r="E700" s="100"/>
      <c r="F700" s="100" t="str">
        <f>IF(E700="","",VLOOKUP(E700,'2 Pdc unico (segm A)'!F$3:H$723,3,FALSE))</f>
        <v/>
      </c>
      <c r="G700" s="287"/>
      <c r="H700" s="387"/>
      <c r="I700" s="65"/>
    </row>
    <row r="701" spans="1:9" ht="18.5" x14ac:dyDescent="0.35">
      <c r="A701" s="368" t="s">
        <v>19</v>
      </c>
      <c r="B701" s="369" t="s">
        <v>1278</v>
      </c>
      <c r="C701" s="369" t="s">
        <v>1279</v>
      </c>
      <c r="D701" s="363"/>
      <c r="E701" s="101"/>
      <c r="F701" s="101" t="str">
        <f>IF(E701="","",VLOOKUP(E701,'2 Pdc unico (segm A)'!F$3:H$723,3,FALSE))</f>
        <v/>
      </c>
      <c r="G701" s="287"/>
      <c r="H701" s="388"/>
      <c r="I701" s="65"/>
    </row>
    <row r="702" spans="1:9" x14ac:dyDescent="0.35">
      <c r="A702" s="370" t="s">
        <v>22</v>
      </c>
      <c r="B702" s="371" t="s">
        <v>1278</v>
      </c>
      <c r="C702" s="371" t="s">
        <v>1280</v>
      </c>
      <c r="D702" s="363"/>
      <c r="E702" s="346" t="s">
        <v>194</v>
      </c>
      <c r="F702" s="346" t="str">
        <f>IF(E702="","",VLOOKUP(E702,'2 Pdc unico (segm A)'!F$3:H$723,3,FALSE))</f>
        <v>Altri proventi e ricavi diversi</v>
      </c>
      <c r="G702" s="287"/>
      <c r="H702" s="389"/>
      <c r="I702" s="65"/>
    </row>
    <row r="703" spans="1:9" ht="18.5" x14ac:dyDescent="0.35">
      <c r="A703" s="368" t="s">
        <v>19</v>
      </c>
      <c r="B703" s="369" t="s">
        <v>1281</v>
      </c>
      <c r="C703" s="369" t="s">
        <v>1282</v>
      </c>
      <c r="D703" s="363"/>
      <c r="E703" s="101"/>
      <c r="F703" s="101" t="str">
        <f>IF(E703="","",VLOOKUP(E703,'2 Pdc unico (segm A)'!F$3:H$723,3,FALSE))</f>
        <v/>
      </c>
      <c r="G703" s="287"/>
      <c r="H703" s="388"/>
      <c r="I703" s="65"/>
    </row>
    <row r="704" spans="1:9" x14ac:dyDescent="0.35">
      <c r="A704" s="370" t="s">
        <v>22</v>
      </c>
      <c r="B704" s="371" t="s">
        <v>1281</v>
      </c>
      <c r="C704" s="371" t="s">
        <v>1283</v>
      </c>
      <c r="D704" s="363"/>
      <c r="E704" s="346" t="s">
        <v>194</v>
      </c>
      <c r="F704" s="346" t="str">
        <f>IF(E704="","",VLOOKUP(E704,'2 Pdc unico (segm A)'!F$3:H$723,3,FALSE))</f>
        <v>Altri proventi e ricavi diversi</v>
      </c>
      <c r="G704" s="287"/>
      <c r="H704" s="389"/>
      <c r="I704" s="65"/>
    </row>
    <row r="705" spans="1:9" ht="18.5" x14ac:dyDescent="0.35">
      <c r="A705" s="368" t="s">
        <v>19</v>
      </c>
      <c r="B705" s="369" t="s">
        <v>1284</v>
      </c>
      <c r="C705" s="369" t="s">
        <v>1285</v>
      </c>
      <c r="D705" s="363"/>
      <c r="E705" s="101"/>
      <c r="F705" s="101" t="str">
        <f>IF(E705="","",VLOOKUP(E705,'2 Pdc unico (segm A)'!F$3:H$723,3,FALSE))</f>
        <v/>
      </c>
      <c r="G705" s="287"/>
      <c r="H705" s="388"/>
      <c r="I705" s="65"/>
    </row>
    <row r="706" spans="1:9" x14ac:dyDescent="0.35">
      <c r="A706" s="370" t="s">
        <v>22</v>
      </c>
      <c r="B706" s="371" t="s">
        <v>1284</v>
      </c>
      <c r="C706" s="371" t="s">
        <v>1286</v>
      </c>
      <c r="D706" s="363"/>
      <c r="E706" s="346" t="s">
        <v>194</v>
      </c>
      <c r="F706" s="346" t="str">
        <f>IF(E706="","",VLOOKUP(E706,'2 Pdc unico (segm A)'!F$3:H$723,3,FALSE))</f>
        <v>Altri proventi e ricavi diversi</v>
      </c>
      <c r="G706" s="287"/>
      <c r="H706" s="389"/>
      <c r="I706" s="65"/>
    </row>
    <row r="707" spans="1:9" ht="18.5" x14ac:dyDescent="0.35">
      <c r="A707" s="100" t="s">
        <v>16</v>
      </c>
      <c r="B707" s="367" t="s">
        <v>1287</v>
      </c>
      <c r="C707" s="367" t="s">
        <v>1288</v>
      </c>
      <c r="D707" s="363"/>
      <c r="E707" s="100"/>
      <c r="F707" s="100" t="str">
        <f>IF(E707="","",VLOOKUP(E707,'2 Pdc unico (segm A)'!F$3:H$723,3,FALSE))</f>
        <v/>
      </c>
      <c r="G707" s="287"/>
      <c r="H707" s="387"/>
      <c r="I707" s="65"/>
    </row>
    <row r="708" spans="1:9" ht="18.5" x14ac:dyDescent="0.35">
      <c r="A708" s="368" t="s">
        <v>19</v>
      </c>
      <c r="B708" s="369" t="s">
        <v>1289</v>
      </c>
      <c r="C708" s="369" t="s">
        <v>1290</v>
      </c>
      <c r="D708" s="363"/>
      <c r="E708" s="101"/>
      <c r="F708" s="101" t="str">
        <f>IF(E708="","",VLOOKUP(E708,'2 Pdc unico (segm A)'!F$3:H$723,3,FALSE))</f>
        <v/>
      </c>
      <c r="G708" s="287"/>
      <c r="H708" s="388"/>
      <c r="I708" s="65"/>
    </row>
    <row r="709" spans="1:9" x14ac:dyDescent="0.35">
      <c r="A709" s="370" t="s">
        <v>22</v>
      </c>
      <c r="B709" s="371" t="s">
        <v>1289</v>
      </c>
      <c r="C709" s="371" t="s">
        <v>1291</v>
      </c>
      <c r="D709" s="363"/>
      <c r="E709" s="346" t="s">
        <v>194</v>
      </c>
      <c r="F709" s="346" t="str">
        <f>IF(E709="","",VLOOKUP(E709,'2 Pdc unico (segm A)'!F$3:H$723,3,FALSE))</f>
        <v>Altri proventi e ricavi diversi</v>
      </c>
      <c r="G709" s="287"/>
      <c r="H709" s="389"/>
      <c r="I709" s="65"/>
    </row>
    <row r="710" spans="1:9" ht="29" x14ac:dyDescent="0.35">
      <c r="A710" s="99" t="s">
        <v>13</v>
      </c>
      <c r="B710" s="366" t="s">
        <v>1292</v>
      </c>
      <c r="C710" s="366" t="s">
        <v>1293</v>
      </c>
      <c r="D710" s="363"/>
      <c r="E710" s="99"/>
      <c r="F710" s="99" t="str">
        <f>IF(E710="","",VLOOKUP(E710,'2 Pdc unico (segm A)'!F$3:H$723,3,FALSE))</f>
        <v/>
      </c>
      <c r="G710" s="287"/>
      <c r="H710" s="386"/>
      <c r="I710" s="65"/>
    </row>
    <row r="711" spans="1:9" ht="29" x14ac:dyDescent="0.35">
      <c r="A711" s="100" t="s">
        <v>16</v>
      </c>
      <c r="B711" s="367" t="s">
        <v>1294</v>
      </c>
      <c r="C711" s="367" t="s">
        <v>1295</v>
      </c>
      <c r="D711" s="363"/>
      <c r="E711" s="100"/>
      <c r="F711" s="100" t="str">
        <f>IF(E711="","",VLOOKUP(E711,'2 Pdc unico (segm A)'!F$3:H$723,3,FALSE))</f>
        <v/>
      </c>
      <c r="G711" s="287"/>
      <c r="H711" s="387"/>
      <c r="I711" s="65"/>
    </row>
    <row r="712" spans="1:9" ht="18.5" x14ac:dyDescent="0.35">
      <c r="A712" s="368" t="s">
        <v>19</v>
      </c>
      <c r="B712" s="369" t="s">
        <v>1296</v>
      </c>
      <c r="C712" s="369" t="s">
        <v>1297</v>
      </c>
      <c r="D712" s="363"/>
      <c r="E712" s="101"/>
      <c r="F712" s="101" t="str">
        <f>IF(E712="","",VLOOKUP(E712,'2 Pdc unico (segm A)'!F$3:H$723,3,FALSE))</f>
        <v/>
      </c>
      <c r="G712" s="287"/>
      <c r="H712" s="388"/>
      <c r="I712" s="65"/>
    </row>
    <row r="713" spans="1:9" ht="29" x14ac:dyDescent="0.35">
      <c r="A713" s="370" t="s">
        <v>22</v>
      </c>
      <c r="B713" s="371" t="s">
        <v>1298</v>
      </c>
      <c r="C713" s="371" t="s">
        <v>1299</v>
      </c>
      <c r="D713" s="363"/>
      <c r="E713" s="346" t="s">
        <v>194</v>
      </c>
      <c r="F713" s="346" t="str">
        <f>IF(E713="","",VLOOKUP(E713,'2 Pdc unico (segm A)'!F$3:H$723,3,FALSE))</f>
        <v>Altri proventi e ricavi diversi</v>
      </c>
      <c r="G713" s="287"/>
      <c r="H713" s="389"/>
      <c r="I713" s="65"/>
    </row>
    <row r="714" spans="1:9" ht="29" x14ac:dyDescent="0.35">
      <c r="A714" s="370" t="s">
        <v>22</v>
      </c>
      <c r="B714" s="371" t="s">
        <v>1300</v>
      </c>
      <c r="C714" s="371" t="s">
        <v>1301</v>
      </c>
      <c r="D714" s="363"/>
      <c r="E714" s="346" t="s">
        <v>194</v>
      </c>
      <c r="F714" s="346" t="str">
        <f>IF(E714="","",VLOOKUP(E714,'2 Pdc unico (segm A)'!F$3:H$723,3,FALSE))</f>
        <v>Altri proventi e ricavi diversi</v>
      </c>
      <c r="G714" s="287"/>
      <c r="H714" s="389"/>
      <c r="I714" s="65"/>
    </row>
    <row r="715" spans="1:9" ht="29" x14ac:dyDescent="0.35">
      <c r="A715" s="370" t="s">
        <v>22</v>
      </c>
      <c r="B715" s="371" t="s">
        <v>1302</v>
      </c>
      <c r="C715" s="371" t="s">
        <v>1303</v>
      </c>
      <c r="D715" s="363"/>
      <c r="E715" s="346" t="s">
        <v>194</v>
      </c>
      <c r="F715" s="346" t="str">
        <f>IF(E715="","",VLOOKUP(E715,'2 Pdc unico (segm A)'!F$3:H$723,3,FALSE))</f>
        <v>Altri proventi e ricavi diversi</v>
      </c>
      <c r="G715" s="287"/>
      <c r="H715" s="389"/>
      <c r="I715" s="65"/>
    </row>
    <row r="716" spans="1:9" x14ac:dyDescent="0.35">
      <c r="A716" s="370" t="s">
        <v>22</v>
      </c>
      <c r="B716" s="371" t="s">
        <v>1304</v>
      </c>
      <c r="C716" s="371" t="s">
        <v>1305</v>
      </c>
      <c r="D716" s="363"/>
      <c r="E716" s="346" t="s">
        <v>194</v>
      </c>
      <c r="F716" s="346" t="str">
        <f>IF(E716="","",VLOOKUP(E716,'2 Pdc unico (segm A)'!F$3:H$723,3,FALSE))</f>
        <v>Altri proventi e ricavi diversi</v>
      </c>
      <c r="G716" s="287"/>
      <c r="H716" s="389"/>
      <c r="I716" s="65"/>
    </row>
    <row r="717" spans="1:9" ht="18.5" x14ac:dyDescent="0.35">
      <c r="A717" s="368" t="s">
        <v>19</v>
      </c>
      <c r="B717" s="369" t="s">
        <v>1306</v>
      </c>
      <c r="C717" s="369" t="s">
        <v>1307</v>
      </c>
      <c r="D717" s="363"/>
      <c r="E717" s="101"/>
      <c r="F717" s="101" t="str">
        <f>IF(E717="","",VLOOKUP(E717,'2 Pdc unico (segm A)'!F$3:H$723,3,FALSE))</f>
        <v/>
      </c>
      <c r="G717" s="287"/>
      <c r="H717" s="388"/>
      <c r="I717" s="65"/>
    </row>
    <row r="718" spans="1:9" x14ac:dyDescent="0.35">
      <c r="A718" s="370" t="s">
        <v>22</v>
      </c>
      <c r="B718" s="371" t="s">
        <v>1306</v>
      </c>
      <c r="C718" s="371" t="s">
        <v>1308</v>
      </c>
      <c r="D718" s="363"/>
      <c r="E718" s="346" t="s">
        <v>194</v>
      </c>
      <c r="F718" s="346" t="str">
        <f>IF(E718="","",VLOOKUP(E718,'2 Pdc unico (segm A)'!F$3:H$723,3,FALSE))</f>
        <v>Altri proventi e ricavi diversi</v>
      </c>
      <c r="G718" s="287"/>
      <c r="H718" s="389"/>
      <c r="I718" s="65"/>
    </row>
    <row r="719" spans="1:9" ht="29" x14ac:dyDescent="0.35">
      <c r="A719" s="368" t="s">
        <v>19</v>
      </c>
      <c r="B719" s="369" t="s">
        <v>1309</v>
      </c>
      <c r="C719" s="369" t="s">
        <v>1310</v>
      </c>
      <c r="D719" s="363"/>
      <c r="E719" s="101"/>
      <c r="F719" s="101" t="str">
        <f>IF(E719="","",VLOOKUP(E719,'2 Pdc unico (segm A)'!F$3:H$723,3,FALSE))</f>
        <v/>
      </c>
      <c r="G719" s="287"/>
      <c r="H719" s="388"/>
      <c r="I719" s="65"/>
    </row>
    <row r="720" spans="1:9" ht="29" x14ac:dyDescent="0.35">
      <c r="A720" s="370" t="s">
        <v>22</v>
      </c>
      <c r="B720" s="371" t="s">
        <v>1309</v>
      </c>
      <c r="C720" s="371" t="s">
        <v>1311</v>
      </c>
      <c r="D720" s="363"/>
      <c r="E720" s="346" t="s">
        <v>194</v>
      </c>
      <c r="F720" s="346" t="str">
        <f>IF(E720="","",VLOOKUP(E720,'2 Pdc unico (segm A)'!F$3:H$723,3,FALSE))</f>
        <v>Altri proventi e ricavi diversi</v>
      </c>
      <c r="G720" s="287"/>
      <c r="H720" s="389"/>
      <c r="I720" s="65"/>
    </row>
    <row r="721" spans="1:9" ht="29" x14ac:dyDescent="0.35">
      <c r="A721" s="100" t="s">
        <v>16</v>
      </c>
      <c r="B721" s="367" t="s">
        <v>1312</v>
      </c>
      <c r="C721" s="367" t="s">
        <v>1313</v>
      </c>
      <c r="D721" s="363"/>
      <c r="E721" s="100"/>
      <c r="F721" s="100" t="str">
        <f>IF(E721="","",VLOOKUP(E721,'2 Pdc unico (segm A)'!F$3:H$723,3,FALSE))</f>
        <v/>
      </c>
      <c r="G721" s="287"/>
      <c r="H721" s="387"/>
      <c r="I721" s="65"/>
    </row>
    <row r="722" spans="1:9" ht="18.5" x14ac:dyDescent="0.35">
      <c r="A722" s="368" t="s">
        <v>19</v>
      </c>
      <c r="B722" s="369" t="s">
        <v>1314</v>
      </c>
      <c r="C722" s="369" t="s">
        <v>1315</v>
      </c>
      <c r="D722" s="363"/>
      <c r="E722" s="101"/>
      <c r="F722" s="101" t="str">
        <f>IF(E722="","",VLOOKUP(E722,'2 Pdc unico (segm A)'!F$3:H$723,3,FALSE))</f>
        <v/>
      </c>
      <c r="G722" s="287"/>
      <c r="H722" s="388"/>
      <c r="I722" s="65"/>
    </row>
    <row r="723" spans="1:9" ht="29" x14ac:dyDescent="0.35">
      <c r="A723" s="370" t="s">
        <v>22</v>
      </c>
      <c r="B723" s="371" t="s">
        <v>1316</v>
      </c>
      <c r="C723" s="371" t="s">
        <v>1317</v>
      </c>
      <c r="D723" s="363"/>
      <c r="E723" s="346" t="s">
        <v>194</v>
      </c>
      <c r="F723" s="346" t="str">
        <f>IF(E723="","",VLOOKUP(E723,'2 Pdc unico (segm A)'!F$3:H$723,3,FALSE))</f>
        <v>Altri proventi e ricavi diversi</v>
      </c>
      <c r="G723" s="287"/>
      <c r="H723" s="389"/>
      <c r="I723" s="65"/>
    </row>
    <row r="724" spans="1:9" x14ac:dyDescent="0.35">
      <c r="A724" s="370" t="s">
        <v>22</v>
      </c>
      <c r="B724" s="371" t="s">
        <v>1318</v>
      </c>
      <c r="C724" s="371" t="s">
        <v>1319</v>
      </c>
      <c r="D724" s="363"/>
      <c r="E724" s="346" t="s">
        <v>194</v>
      </c>
      <c r="F724" s="346" t="str">
        <f>IF(E724="","",VLOOKUP(E724,'2 Pdc unico (segm A)'!F$3:H$723,3,FALSE))</f>
        <v>Altri proventi e ricavi diversi</v>
      </c>
      <c r="G724" s="287"/>
      <c r="H724" s="389"/>
      <c r="I724" s="65"/>
    </row>
    <row r="725" spans="1:9" ht="29" x14ac:dyDescent="0.35">
      <c r="A725" s="370" t="s">
        <v>22</v>
      </c>
      <c r="B725" s="371" t="s">
        <v>1320</v>
      </c>
      <c r="C725" s="371" t="s">
        <v>1321</v>
      </c>
      <c r="D725" s="363"/>
      <c r="E725" s="346" t="s">
        <v>194</v>
      </c>
      <c r="F725" s="346" t="str">
        <f>IF(E725="","",VLOOKUP(E725,'2 Pdc unico (segm A)'!F$3:H$723,3,FALSE))</f>
        <v>Altri proventi e ricavi diversi</v>
      </c>
      <c r="G725" s="287"/>
      <c r="H725" s="389"/>
      <c r="I725" s="65"/>
    </row>
    <row r="726" spans="1:9" x14ac:dyDescent="0.35">
      <c r="A726" s="370" t="s">
        <v>22</v>
      </c>
      <c r="B726" s="371" t="s">
        <v>1322</v>
      </c>
      <c r="C726" s="371" t="s">
        <v>1323</v>
      </c>
      <c r="D726" s="363"/>
      <c r="E726" s="346" t="s">
        <v>194</v>
      </c>
      <c r="F726" s="346" t="str">
        <f>IF(E726="","",VLOOKUP(E726,'2 Pdc unico (segm A)'!F$3:H$723,3,FALSE))</f>
        <v>Altri proventi e ricavi diversi</v>
      </c>
      <c r="G726" s="287"/>
      <c r="H726" s="389"/>
      <c r="I726" s="65"/>
    </row>
    <row r="727" spans="1:9" ht="18.5" x14ac:dyDescent="0.35">
      <c r="A727" s="368" t="s">
        <v>19</v>
      </c>
      <c r="B727" s="369" t="s">
        <v>1324</v>
      </c>
      <c r="C727" s="369" t="s">
        <v>1325</v>
      </c>
      <c r="D727" s="363"/>
      <c r="E727" s="101"/>
      <c r="F727" s="101" t="str">
        <f>IF(E727="","",VLOOKUP(E727,'2 Pdc unico (segm A)'!F$3:H$723,3,FALSE))</f>
        <v/>
      </c>
      <c r="G727" s="287"/>
      <c r="H727" s="388"/>
      <c r="I727" s="65"/>
    </row>
    <row r="728" spans="1:9" x14ac:dyDescent="0.35">
      <c r="A728" s="370" t="s">
        <v>22</v>
      </c>
      <c r="B728" s="371" t="s">
        <v>1324</v>
      </c>
      <c r="C728" s="371" t="s">
        <v>1326</v>
      </c>
      <c r="D728" s="363"/>
      <c r="E728" s="346" t="s">
        <v>194</v>
      </c>
      <c r="F728" s="346" t="str">
        <f>IF(E728="","",VLOOKUP(E728,'2 Pdc unico (segm A)'!F$3:H$723,3,FALSE))</f>
        <v>Altri proventi e ricavi diversi</v>
      </c>
      <c r="G728" s="287"/>
      <c r="H728" s="389"/>
      <c r="I728" s="65"/>
    </row>
    <row r="729" spans="1:9" ht="29" x14ac:dyDescent="0.35">
      <c r="A729" s="368" t="s">
        <v>19</v>
      </c>
      <c r="B729" s="369" t="s">
        <v>1327</v>
      </c>
      <c r="C729" s="369" t="s">
        <v>1328</v>
      </c>
      <c r="D729" s="363"/>
      <c r="E729" s="101"/>
      <c r="F729" s="101" t="str">
        <f>IF(E729="","",VLOOKUP(E729,'2 Pdc unico (segm A)'!F$3:H$723,3,FALSE))</f>
        <v/>
      </c>
      <c r="G729" s="287"/>
      <c r="H729" s="388"/>
      <c r="I729" s="65"/>
    </row>
    <row r="730" spans="1:9" ht="29" x14ac:dyDescent="0.35">
      <c r="A730" s="370" t="s">
        <v>22</v>
      </c>
      <c r="B730" s="371" t="s">
        <v>1327</v>
      </c>
      <c r="C730" s="371" t="s">
        <v>1329</v>
      </c>
      <c r="D730" s="363"/>
      <c r="E730" s="346" t="s">
        <v>194</v>
      </c>
      <c r="F730" s="346" t="str">
        <f>IF(E730="","",VLOOKUP(E730,'2 Pdc unico (segm A)'!F$3:H$723,3,FALSE))</f>
        <v>Altri proventi e ricavi diversi</v>
      </c>
      <c r="G730" s="287"/>
      <c r="H730" s="389"/>
      <c r="I730" s="65"/>
    </row>
    <row r="731" spans="1:9" ht="29" x14ac:dyDescent="0.35">
      <c r="A731" s="100" t="s">
        <v>16</v>
      </c>
      <c r="B731" s="367" t="s">
        <v>1330</v>
      </c>
      <c r="C731" s="367" t="s">
        <v>1331</v>
      </c>
      <c r="D731" s="363"/>
      <c r="E731" s="100"/>
      <c r="F731" s="100" t="str">
        <f>IF(E731="","",VLOOKUP(E731,'2 Pdc unico (segm A)'!F$3:H$723,3,FALSE))</f>
        <v/>
      </c>
      <c r="G731" s="287"/>
      <c r="H731" s="387"/>
      <c r="I731" s="65"/>
    </row>
    <row r="732" spans="1:9" ht="18.5" x14ac:dyDescent="0.35">
      <c r="A732" s="368" t="s">
        <v>19</v>
      </c>
      <c r="B732" s="369" t="s">
        <v>1332</v>
      </c>
      <c r="C732" s="369" t="s">
        <v>1333</v>
      </c>
      <c r="D732" s="363"/>
      <c r="E732" s="101"/>
      <c r="F732" s="101" t="str">
        <f>IF(E732="","",VLOOKUP(E732,'2 Pdc unico (segm A)'!F$3:H$723,3,FALSE))</f>
        <v/>
      </c>
      <c r="G732" s="287"/>
      <c r="H732" s="388"/>
      <c r="I732" s="65"/>
    </row>
    <row r="733" spans="1:9" ht="29" x14ac:dyDescent="0.35">
      <c r="A733" s="370" t="s">
        <v>22</v>
      </c>
      <c r="B733" s="371" t="s">
        <v>1334</v>
      </c>
      <c r="C733" s="371" t="s">
        <v>1335</v>
      </c>
      <c r="D733" s="363"/>
      <c r="E733" s="346" t="s">
        <v>194</v>
      </c>
      <c r="F733" s="346" t="str">
        <f>IF(E733="","",VLOOKUP(E733,'2 Pdc unico (segm A)'!F$3:H$723,3,FALSE))</f>
        <v>Altri proventi e ricavi diversi</v>
      </c>
      <c r="G733" s="287"/>
      <c r="H733" s="389"/>
      <c r="I733" s="65"/>
    </row>
    <row r="734" spans="1:9" x14ac:dyDescent="0.35">
      <c r="A734" s="370" t="s">
        <v>22</v>
      </c>
      <c r="B734" s="371" t="s">
        <v>1336</v>
      </c>
      <c r="C734" s="371" t="s">
        <v>1337</v>
      </c>
      <c r="D734" s="363"/>
      <c r="E734" s="346" t="s">
        <v>194</v>
      </c>
      <c r="F734" s="346" t="str">
        <f>IF(E734="","",VLOOKUP(E734,'2 Pdc unico (segm A)'!F$3:H$723,3,FALSE))</f>
        <v>Altri proventi e ricavi diversi</v>
      </c>
      <c r="G734" s="287"/>
      <c r="H734" s="389"/>
      <c r="I734" s="65"/>
    </row>
    <row r="735" spans="1:9" ht="29" x14ac:dyDescent="0.35">
      <c r="A735" s="370" t="s">
        <v>22</v>
      </c>
      <c r="B735" s="371" t="s">
        <v>1338</v>
      </c>
      <c r="C735" s="371" t="s">
        <v>1339</v>
      </c>
      <c r="D735" s="363"/>
      <c r="E735" s="346" t="s">
        <v>194</v>
      </c>
      <c r="F735" s="346" t="str">
        <f>IF(E735="","",VLOOKUP(E735,'2 Pdc unico (segm A)'!F$3:H$723,3,FALSE))</f>
        <v>Altri proventi e ricavi diversi</v>
      </c>
      <c r="G735" s="287"/>
      <c r="H735" s="389"/>
      <c r="I735" s="65"/>
    </row>
    <row r="736" spans="1:9" x14ac:dyDescent="0.35">
      <c r="A736" s="370" t="s">
        <v>22</v>
      </c>
      <c r="B736" s="371" t="s">
        <v>1340</v>
      </c>
      <c r="C736" s="371" t="s">
        <v>1341</v>
      </c>
      <c r="D736" s="363"/>
      <c r="E736" s="346" t="s">
        <v>194</v>
      </c>
      <c r="F736" s="346" t="str">
        <f>IF(E736="","",VLOOKUP(E736,'2 Pdc unico (segm A)'!F$3:H$723,3,FALSE))</f>
        <v>Altri proventi e ricavi diversi</v>
      </c>
      <c r="G736" s="287"/>
      <c r="H736" s="389"/>
      <c r="I736" s="65"/>
    </row>
    <row r="737" spans="1:9" ht="18.5" x14ac:dyDescent="0.35">
      <c r="A737" s="368" t="s">
        <v>19</v>
      </c>
      <c r="B737" s="369" t="s">
        <v>1342</v>
      </c>
      <c r="C737" s="369" t="s">
        <v>1343</v>
      </c>
      <c r="D737" s="363"/>
      <c r="E737" s="101"/>
      <c r="F737" s="101" t="str">
        <f>IF(E737="","",VLOOKUP(E737,'2 Pdc unico (segm A)'!F$3:H$723,3,FALSE))</f>
        <v/>
      </c>
      <c r="G737" s="287"/>
      <c r="H737" s="388"/>
      <c r="I737" s="65"/>
    </row>
    <row r="738" spans="1:9" x14ac:dyDescent="0.35">
      <c r="A738" s="370" t="s">
        <v>22</v>
      </c>
      <c r="B738" s="371" t="s">
        <v>1342</v>
      </c>
      <c r="C738" s="371" t="s">
        <v>1344</v>
      </c>
      <c r="D738" s="363"/>
      <c r="E738" s="346" t="s">
        <v>194</v>
      </c>
      <c r="F738" s="346" t="str">
        <f>IF(E738="","",VLOOKUP(E738,'2 Pdc unico (segm A)'!F$3:H$723,3,FALSE))</f>
        <v>Altri proventi e ricavi diversi</v>
      </c>
      <c r="G738" s="287"/>
      <c r="H738" s="389"/>
      <c r="I738" s="65"/>
    </row>
    <row r="739" spans="1:9" ht="29" x14ac:dyDescent="0.35">
      <c r="A739" s="368" t="s">
        <v>19</v>
      </c>
      <c r="B739" s="369" t="s">
        <v>1345</v>
      </c>
      <c r="C739" s="369" t="s">
        <v>1346</v>
      </c>
      <c r="D739" s="363"/>
      <c r="E739" s="101"/>
      <c r="F739" s="101" t="str">
        <f>IF(E739="","",VLOOKUP(E739,'2 Pdc unico (segm A)'!F$3:H$723,3,FALSE))</f>
        <v/>
      </c>
      <c r="G739" s="287"/>
      <c r="H739" s="388"/>
      <c r="I739" s="65"/>
    </row>
    <row r="740" spans="1:9" ht="29" x14ac:dyDescent="0.35">
      <c r="A740" s="370" t="s">
        <v>22</v>
      </c>
      <c r="B740" s="371" t="s">
        <v>1345</v>
      </c>
      <c r="C740" s="371" t="s">
        <v>1347</v>
      </c>
      <c r="D740" s="363"/>
      <c r="E740" s="346" t="s">
        <v>194</v>
      </c>
      <c r="F740" s="346" t="str">
        <f>IF(E740="","",VLOOKUP(E740,'2 Pdc unico (segm A)'!F$3:H$723,3,FALSE))</f>
        <v>Altri proventi e ricavi diversi</v>
      </c>
      <c r="G740" s="287"/>
      <c r="H740" s="389"/>
      <c r="I740" s="65"/>
    </row>
    <row r="741" spans="1:9" ht="29" x14ac:dyDescent="0.35">
      <c r="A741" s="100" t="s">
        <v>16</v>
      </c>
      <c r="B741" s="367" t="s">
        <v>1348</v>
      </c>
      <c r="C741" s="367" t="s">
        <v>1349</v>
      </c>
      <c r="D741" s="363"/>
      <c r="E741" s="100"/>
      <c r="F741" s="100" t="str">
        <f>IF(E741="","",VLOOKUP(E741,'2 Pdc unico (segm A)'!F$3:H$723,3,FALSE))</f>
        <v/>
      </c>
      <c r="G741" s="287"/>
      <c r="H741" s="387"/>
      <c r="I741" s="65"/>
    </row>
    <row r="742" spans="1:9" ht="18.5" x14ac:dyDescent="0.35">
      <c r="A742" s="368" t="s">
        <v>19</v>
      </c>
      <c r="B742" s="369" t="s">
        <v>1350</v>
      </c>
      <c r="C742" s="369" t="s">
        <v>1351</v>
      </c>
      <c r="D742" s="363"/>
      <c r="E742" s="101"/>
      <c r="F742" s="101" t="str">
        <f>IF(E742="","",VLOOKUP(E742,'2 Pdc unico (segm A)'!F$3:H$723,3,FALSE))</f>
        <v/>
      </c>
      <c r="G742" s="287"/>
      <c r="H742" s="388"/>
      <c r="I742" s="65"/>
    </row>
    <row r="743" spans="1:9" ht="29" x14ac:dyDescent="0.35">
      <c r="A743" s="370" t="s">
        <v>22</v>
      </c>
      <c r="B743" s="371" t="s">
        <v>1352</v>
      </c>
      <c r="C743" s="371" t="s">
        <v>1353</v>
      </c>
      <c r="D743" s="363"/>
      <c r="E743" s="346" t="s">
        <v>194</v>
      </c>
      <c r="F743" s="346" t="str">
        <f>IF(E743="","",VLOOKUP(E743,'2 Pdc unico (segm A)'!F$3:H$723,3,FALSE))</f>
        <v>Altri proventi e ricavi diversi</v>
      </c>
      <c r="G743" s="287"/>
      <c r="H743" s="389"/>
      <c r="I743" s="65"/>
    </row>
    <row r="744" spans="1:9" ht="29" x14ac:dyDescent="0.35">
      <c r="A744" s="370" t="s">
        <v>22</v>
      </c>
      <c r="B744" s="371" t="s">
        <v>1354</v>
      </c>
      <c r="C744" s="371" t="s">
        <v>1355</v>
      </c>
      <c r="D744" s="363"/>
      <c r="E744" s="346" t="s">
        <v>194</v>
      </c>
      <c r="F744" s="346" t="str">
        <f>IF(E744="","",VLOOKUP(E744,'2 Pdc unico (segm A)'!F$3:H$723,3,FALSE))</f>
        <v>Altri proventi e ricavi diversi</v>
      </c>
      <c r="G744" s="287"/>
      <c r="H744" s="389"/>
      <c r="I744" s="65"/>
    </row>
    <row r="745" spans="1:9" ht="29" x14ac:dyDescent="0.35">
      <c r="A745" s="370" t="s">
        <v>22</v>
      </c>
      <c r="B745" s="371" t="s">
        <v>1356</v>
      </c>
      <c r="C745" s="371" t="s">
        <v>1357</v>
      </c>
      <c r="D745" s="363"/>
      <c r="E745" s="346" t="s">
        <v>194</v>
      </c>
      <c r="F745" s="346" t="str">
        <f>IF(E745="","",VLOOKUP(E745,'2 Pdc unico (segm A)'!F$3:H$723,3,FALSE))</f>
        <v>Altri proventi e ricavi diversi</v>
      </c>
      <c r="G745" s="287"/>
      <c r="H745" s="389"/>
      <c r="I745" s="65"/>
    </row>
    <row r="746" spans="1:9" x14ac:dyDescent="0.35">
      <c r="A746" s="370" t="s">
        <v>22</v>
      </c>
      <c r="B746" s="371" t="s">
        <v>1358</v>
      </c>
      <c r="C746" s="371" t="s">
        <v>1359</v>
      </c>
      <c r="D746" s="363"/>
      <c r="E746" s="346" t="s">
        <v>194</v>
      </c>
      <c r="F746" s="346" t="str">
        <f>IF(E746="","",VLOOKUP(E746,'2 Pdc unico (segm A)'!F$3:H$723,3,FALSE))</f>
        <v>Altri proventi e ricavi diversi</v>
      </c>
      <c r="G746" s="287"/>
      <c r="H746" s="389"/>
      <c r="I746" s="65"/>
    </row>
    <row r="747" spans="1:9" ht="18.5" x14ac:dyDescent="0.35">
      <c r="A747" s="368" t="s">
        <v>19</v>
      </c>
      <c r="B747" s="369" t="s">
        <v>1360</v>
      </c>
      <c r="C747" s="369" t="s">
        <v>1361</v>
      </c>
      <c r="D747" s="363"/>
      <c r="E747" s="101"/>
      <c r="F747" s="101" t="str">
        <f>IF(E747="","",VLOOKUP(E747,'2 Pdc unico (segm A)'!F$3:H$723,3,FALSE))</f>
        <v/>
      </c>
      <c r="G747" s="287"/>
      <c r="H747" s="388"/>
      <c r="I747" s="65"/>
    </row>
    <row r="748" spans="1:9" x14ac:dyDescent="0.35">
      <c r="A748" s="370" t="s">
        <v>22</v>
      </c>
      <c r="B748" s="371" t="s">
        <v>1360</v>
      </c>
      <c r="C748" s="371" t="s">
        <v>1362</v>
      </c>
      <c r="D748" s="363"/>
      <c r="E748" s="346" t="s">
        <v>194</v>
      </c>
      <c r="F748" s="346" t="str">
        <f>IF(E748="","",VLOOKUP(E748,'2 Pdc unico (segm A)'!F$3:H$723,3,FALSE))</f>
        <v>Altri proventi e ricavi diversi</v>
      </c>
      <c r="G748" s="287"/>
      <c r="H748" s="389"/>
      <c r="I748" s="65"/>
    </row>
    <row r="749" spans="1:9" ht="29" x14ac:dyDescent="0.35">
      <c r="A749" s="368" t="s">
        <v>19</v>
      </c>
      <c r="B749" s="369" t="s">
        <v>1363</v>
      </c>
      <c r="C749" s="369" t="s">
        <v>1364</v>
      </c>
      <c r="D749" s="363"/>
      <c r="E749" s="101"/>
      <c r="F749" s="101" t="str">
        <f>IF(E749="","",VLOOKUP(E749,'2 Pdc unico (segm A)'!F$3:H$723,3,FALSE))</f>
        <v/>
      </c>
      <c r="G749" s="287"/>
      <c r="H749" s="388"/>
      <c r="I749" s="65"/>
    </row>
    <row r="750" spans="1:9" ht="29" x14ac:dyDescent="0.35">
      <c r="A750" s="370" t="s">
        <v>22</v>
      </c>
      <c r="B750" s="371" t="s">
        <v>1363</v>
      </c>
      <c r="C750" s="371" t="s">
        <v>1365</v>
      </c>
      <c r="D750" s="363"/>
      <c r="E750" s="346" t="s">
        <v>194</v>
      </c>
      <c r="F750" s="346" t="str">
        <f>IF(E750="","",VLOOKUP(E750,'2 Pdc unico (segm A)'!F$3:H$723,3,FALSE))</f>
        <v>Altri proventi e ricavi diversi</v>
      </c>
      <c r="G750" s="287"/>
      <c r="H750" s="389"/>
      <c r="I750" s="65"/>
    </row>
    <row r="751" spans="1:9" ht="18.5" x14ac:dyDescent="0.35">
      <c r="A751" s="99" t="s">
        <v>13</v>
      </c>
      <c r="B751" s="366" t="s">
        <v>1366</v>
      </c>
      <c r="C751" s="366" t="s">
        <v>1367</v>
      </c>
      <c r="D751" s="363"/>
      <c r="E751" s="99"/>
      <c r="F751" s="99" t="str">
        <f>IF(E751="","",VLOOKUP(E751,'2 Pdc unico (segm A)'!F$3:H$723,3,FALSE))</f>
        <v/>
      </c>
      <c r="G751" s="287"/>
      <c r="H751" s="386"/>
      <c r="I751" s="65"/>
    </row>
    <row r="752" spans="1:9" ht="29" x14ac:dyDescent="0.35">
      <c r="A752" s="100" t="s">
        <v>16</v>
      </c>
      <c r="B752" s="367" t="s">
        <v>1368</v>
      </c>
      <c r="C752" s="367" t="s">
        <v>1369</v>
      </c>
      <c r="D752" s="363"/>
      <c r="E752" s="100"/>
      <c r="F752" s="100" t="str">
        <f>IF(E752="","",VLOOKUP(E752,'2 Pdc unico (segm A)'!F$3:H$723,3,FALSE))</f>
        <v/>
      </c>
      <c r="G752" s="287"/>
      <c r="H752" s="387"/>
      <c r="I752" s="65"/>
    </row>
    <row r="753" spans="1:9" ht="29" x14ac:dyDescent="0.35">
      <c r="A753" s="368" t="s">
        <v>19</v>
      </c>
      <c r="B753" s="369" t="s">
        <v>1370</v>
      </c>
      <c r="C753" s="369" t="s">
        <v>1371</v>
      </c>
      <c r="D753" s="363"/>
      <c r="E753" s="101"/>
      <c r="F753" s="101" t="str">
        <f>IF(E753="","",VLOOKUP(E753,'2 Pdc unico (segm A)'!F$3:H$723,3,FALSE))</f>
        <v/>
      </c>
      <c r="G753" s="287"/>
      <c r="H753" s="388"/>
      <c r="I753" s="65"/>
    </row>
    <row r="754" spans="1:9" ht="29" x14ac:dyDescent="0.35">
      <c r="A754" s="370" t="s">
        <v>22</v>
      </c>
      <c r="B754" s="371" t="s">
        <v>1370</v>
      </c>
      <c r="C754" s="371" t="s">
        <v>1372</v>
      </c>
      <c r="D754" s="363"/>
      <c r="E754" s="346" t="s">
        <v>194</v>
      </c>
      <c r="F754" s="346" t="str">
        <f>IF(E754="","",VLOOKUP(E754,'2 Pdc unico (segm A)'!F$3:H$723,3,FALSE))</f>
        <v>Altri proventi e ricavi diversi</v>
      </c>
      <c r="G754" s="287"/>
      <c r="H754" s="389"/>
      <c r="I754" s="65"/>
    </row>
    <row r="755" spans="1:9" ht="18.5" x14ac:dyDescent="0.35">
      <c r="A755" s="100" t="s">
        <v>16</v>
      </c>
      <c r="B755" s="367" t="s">
        <v>1373</v>
      </c>
      <c r="C755" s="367" t="s">
        <v>1374</v>
      </c>
      <c r="D755" s="363"/>
      <c r="E755" s="100"/>
      <c r="F755" s="100" t="str">
        <f>IF(E755="","",VLOOKUP(E755,'2 Pdc unico (segm A)'!F$3:H$723,3,FALSE))</f>
        <v/>
      </c>
      <c r="G755" s="287"/>
      <c r="H755" s="387"/>
      <c r="I755" s="65"/>
    </row>
    <row r="756" spans="1:9" ht="18.5" x14ac:dyDescent="0.35">
      <c r="A756" s="368" t="s">
        <v>19</v>
      </c>
      <c r="B756" s="369" t="s">
        <v>1375</v>
      </c>
      <c r="C756" s="369" t="s">
        <v>1376</v>
      </c>
      <c r="D756" s="363"/>
      <c r="E756" s="101"/>
      <c r="F756" s="101" t="str">
        <f>IF(E756="","",VLOOKUP(E756,'2 Pdc unico (segm A)'!F$3:H$723,3,FALSE))</f>
        <v/>
      </c>
      <c r="G756" s="287"/>
      <c r="H756" s="388"/>
      <c r="I756" s="65"/>
    </row>
    <row r="757" spans="1:9" x14ac:dyDescent="0.35">
      <c r="A757" s="370" t="s">
        <v>22</v>
      </c>
      <c r="B757" s="371" t="s">
        <v>1377</v>
      </c>
      <c r="C757" s="371" t="s">
        <v>1378</v>
      </c>
      <c r="D757" s="363"/>
      <c r="E757" s="346" t="s">
        <v>194</v>
      </c>
      <c r="F757" s="346" t="str">
        <f>IF(E757="","",VLOOKUP(E757,'2 Pdc unico (segm A)'!F$3:H$723,3,FALSE))</f>
        <v>Altri proventi e ricavi diversi</v>
      </c>
      <c r="G757" s="287"/>
      <c r="H757" s="389"/>
      <c r="I757" s="65"/>
    </row>
    <row r="758" spans="1:9" ht="18.5" x14ac:dyDescent="0.35">
      <c r="A758" s="368" t="s">
        <v>19</v>
      </c>
      <c r="B758" s="369" t="s">
        <v>1379</v>
      </c>
      <c r="C758" s="369" t="s">
        <v>1380</v>
      </c>
      <c r="D758" s="363"/>
      <c r="E758" s="101"/>
      <c r="F758" s="101" t="str">
        <f>IF(E758="","",VLOOKUP(E758,'2 Pdc unico (segm A)'!F$3:H$723,3,FALSE))</f>
        <v/>
      </c>
      <c r="G758" s="287"/>
      <c r="H758" s="388"/>
      <c r="I758" s="65"/>
    </row>
    <row r="759" spans="1:9" x14ac:dyDescent="0.35">
      <c r="A759" s="370" t="s">
        <v>22</v>
      </c>
      <c r="B759" s="371" t="s">
        <v>1379</v>
      </c>
      <c r="C759" s="371" t="s">
        <v>1381</v>
      </c>
      <c r="D759" s="363"/>
      <c r="E759" s="346" t="s">
        <v>194</v>
      </c>
      <c r="F759" s="346" t="str">
        <f>IF(E759="","",VLOOKUP(E759,'2 Pdc unico (segm A)'!F$3:H$723,3,FALSE))</f>
        <v>Altri proventi e ricavi diversi</v>
      </c>
      <c r="G759" s="287"/>
      <c r="H759" s="389"/>
      <c r="I759" s="65"/>
    </row>
    <row r="760" spans="1:9" ht="29" x14ac:dyDescent="0.35">
      <c r="A760" s="100" t="s">
        <v>16</v>
      </c>
      <c r="B760" s="367" t="s">
        <v>1382</v>
      </c>
      <c r="C760" s="367" t="s">
        <v>1383</v>
      </c>
      <c r="D760" s="363"/>
      <c r="E760" s="100"/>
      <c r="F760" s="100" t="str">
        <f>IF(E760="","",VLOOKUP(E760,'2 Pdc unico (segm A)'!F$3:H$723,3,FALSE))</f>
        <v/>
      </c>
      <c r="G760" s="287"/>
      <c r="H760" s="387"/>
      <c r="I760" s="65"/>
    </row>
    <row r="761" spans="1:9" ht="29" x14ac:dyDescent="0.35">
      <c r="A761" s="368" t="s">
        <v>19</v>
      </c>
      <c r="B761" s="369" t="s">
        <v>1384</v>
      </c>
      <c r="C761" s="369" t="s">
        <v>1385</v>
      </c>
      <c r="D761" s="363"/>
      <c r="E761" s="101"/>
      <c r="F761" s="101" t="str">
        <f>IF(E761="","",VLOOKUP(E761,'2 Pdc unico (segm A)'!F$3:H$723,3,FALSE))</f>
        <v/>
      </c>
      <c r="G761" s="287"/>
      <c r="H761" s="388"/>
      <c r="I761" s="65"/>
    </row>
    <row r="762" spans="1:9" ht="29" x14ac:dyDescent="0.35">
      <c r="A762" s="370" t="s">
        <v>22</v>
      </c>
      <c r="B762" s="371" t="s">
        <v>1384</v>
      </c>
      <c r="C762" s="371" t="s">
        <v>1386</v>
      </c>
      <c r="D762" s="363"/>
      <c r="E762" s="346" t="s">
        <v>1387</v>
      </c>
      <c r="F762" s="346" t="str">
        <f>IF(E762="","",VLOOKUP(E762,'2 Pdc unico (segm A)'!F$3:H$723,3,FALSE))</f>
        <v>Sopravvenienze attive e insussistenze del passivo</v>
      </c>
      <c r="G762" s="287"/>
      <c r="H762" s="389"/>
      <c r="I762" s="65"/>
    </row>
    <row r="763" spans="1:9" ht="29" x14ac:dyDescent="0.35">
      <c r="A763" s="368" t="s">
        <v>19</v>
      </c>
      <c r="B763" s="369" t="s">
        <v>1388</v>
      </c>
      <c r="C763" s="369" t="s">
        <v>1389</v>
      </c>
      <c r="D763" s="363"/>
      <c r="E763" s="101"/>
      <c r="F763" s="101" t="str">
        <f>IF(E763="","",VLOOKUP(E763,'2 Pdc unico (segm A)'!F$3:H$723,3,FALSE))</f>
        <v/>
      </c>
      <c r="G763" s="287"/>
      <c r="H763" s="388"/>
      <c r="I763" s="65"/>
    </row>
    <row r="764" spans="1:9" ht="29" x14ac:dyDescent="0.35">
      <c r="A764" s="370" t="s">
        <v>22</v>
      </c>
      <c r="B764" s="371" t="s">
        <v>1388</v>
      </c>
      <c r="C764" s="371" t="s">
        <v>1390</v>
      </c>
      <c r="D764" s="363"/>
      <c r="E764" s="346" t="s">
        <v>1387</v>
      </c>
      <c r="F764" s="346" t="str">
        <f>IF(E764="","",VLOOKUP(E764,'2 Pdc unico (segm A)'!F$3:H$723,3,FALSE))</f>
        <v>Sopravvenienze attive e insussistenze del passivo</v>
      </c>
      <c r="G764" s="287"/>
      <c r="H764" s="389"/>
      <c r="I764" s="65"/>
    </row>
    <row r="765" spans="1:9" ht="29" x14ac:dyDescent="0.35">
      <c r="A765" s="368" t="s">
        <v>19</v>
      </c>
      <c r="B765" s="369" t="s">
        <v>1391</v>
      </c>
      <c r="C765" s="369" t="s">
        <v>1392</v>
      </c>
      <c r="D765" s="363"/>
      <c r="E765" s="101"/>
      <c r="F765" s="101" t="str">
        <f>IF(E765="","",VLOOKUP(E765,'2 Pdc unico (segm A)'!F$3:H$723,3,FALSE))</f>
        <v/>
      </c>
      <c r="G765" s="287"/>
      <c r="H765" s="388"/>
      <c r="I765" s="65"/>
    </row>
    <row r="766" spans="1:9" ht="29" x14ac:dyDescent="0.35">
      <c r="A766" s="370" t="s">
        <v>22</v>
      </c>
      <c r="B766" s="371" t="s">
        <v>1391</v>
      </c>
      <c r="C766" s="371" t="s">
        <v>1393</v>
      </c>
      <c r="D766" s="363"/>
      <c r="E766" s="346" t="s">
        <v>1387</v>
      </c>
      <c r="F766" s="346" t="str">
        <f>IF(E766="","",VLOOKUP(E766,'2 Pdc unico (segm A)'!F$3:H$723,3,FALSE))</f>
        <v>Sopravvenienze attive e insussistenze del passivo</v>
      </c>
      <c r="G766" s="287"/>
      <c r="H766" s="389"/>
      <c r="I766" s="65"/>
    </row>
    <row r="767" spans="1:9" ht="29" x14ac:dyDescent="0.35">
      <c r="A767" s="368" t="s">
        <v>19</v>
      </c>
      <c r="B767" s="369" t="s">
        <v>1394</v>
      </c>
      <c r="C767" s="369" t="s">
        <v>1395</v>
      </c>
      <c r="D767" s="363"/>
      <c r="E767" s="101"/>
      <c r="F767" s="101" t="str">
        <f>IF(E767="","",VLOOKUP(E767,'2 Pdc unico (segm A)'!F$3:H$723,3,FALSE))</f>
        <v/>
      </c>
      <c r="G767" s="287"/>
      <c r="H767" s="388"/>
      <c r="I767" s="65"/>
    </row>
    <row r="768" spans="1:9" ht="29" x14ac:dyDescent="0.35">
      <c r="A768" s="370" t="s">
        <v>22</v>
      </c>
      <c r="B768" s="371" t="s">
        <v>1394</v>
      </c>
      <c r="C768" s="371" t="s">
        <v>1396</v>
      </c>
      <c r="D768" s="363"/>
      <c r="E768" s="346" t="s">
        <v>1387</v>
      </c>
      <c r="F768" s="346" t="str">
        <f>IF(E768="","",VLOOKUP(E768,'2 Pdc unico (segm A)'!F$3:H$723,3,FALSE))</f>
        <v>Sopravvenienze attive e insussistenze del passivo</v>
      </c>
      <c r="G768" s="287"/>
      <c r="H768" s="389"/>
      <c r="I768" s="65"/>
    </row>
    <row r="769" spans="1:9" ht="29" x14ac:dyDescent="0.35">
      <c r="A769" s="368" t="s">
        <v>19</v>
      </c>
      <c r="B769" s="369" t="s">
        <v>1397</v>
      </c>
      <c r="C769" s="369" t="s">
        <v>1398</v>
      </c>
      <c r="D769" s="363"/>
      <c r="E769" s="101"/>
      <c r="F769" s="101" t="str">
        <f>IF(E769="","",VLOOKUP(E769,'2 Pdc unico (segm A)'!F$3:H$723,3,FALSE))</f>
        <v/>
      </c>
      <c r="G769" s="287"/>
      <c r="H769" s="388"/>
      <c r="I769" s="65"/>
    </row>
    <row r="770" spans="1:9" ht="29" x14ac:dyDescent="0.35">
      <c r="A770" s="370" t="s">
        <v>22</v>
      </c>
      <c r="B770" s="371" t="s">
        <v>1397</v>
      </c>
      <c r="C770" s="371" t="s">
        <v>1399</v>
      </c>
      <c r="D770" s="363"/>
      <c r="E770" s="346" t="s">
        <v>1387</v>
      </c>
      <c r="F770" s="346" t="str">
        <f>IF(E770="","",VLOOKUP(E770,'2 Pdc unico (segm A)'!F$3:H$723,3,FALSE))</f>
        <v>Sopravvenienze attive e insussistenze del passivo</v>
      </c>
      <c r="G770" s="287"/>
      <c r="H770" s="389"/>
      <c r="I770" s="65"/>
    </row>
    <row r="771" spans="1:9" ht="29" x14ac:dyDescent="0.35">
      <c r="A771" s="368" t="s">
        <v>19</v>
      </c>
      <c r="B771" s="369" t="s">
        <v>1400</v>
      </c>
      <c r="C771" s="369" t="s">
        <v>1401</v>
      </c>
      <c r="D771" s="363"/>
      <c r="E771" s="101"/>
      <c r="F771" s="101" t="str">
        <f>IF(E771="","",VLOOKUP(E771,'2 Pdc unico (segm A)'!F$3:H$723,3,FALSE))</f>
        <v/>
      </c>
      <c r="G771" s="287"/>
      <c r="H771" s="388"/>
      <c r="I771" s="65"/>
    </row>
    <row r="772" spans="1:9" ht="29" x14ac:dyDescent="0.35">
      <c r="A772" s="370" t="s">
        <v>22</v>
      </c>
      <c r="B772" s="371" t="s">
        <v>1400</v>
      </c>
      <c r="C772" s="371" t="s">
        <v>1402</v>
      </c>
      <c r="D772" s="363"/>
      <c r="E772" s="346" t="s">
        <v>1387</v>
      </c>
      <c r="F772" s="346" t="str">
        <f>IF(E772="","",VLOOKUP(E772,'2 Pdc unico (segm A)'!F$3:H$723,3,FALSE))</f>
        <v>Sopravvenienze attive e insussistenze del passivo</v>
      </c>
      <c r="G772" s="287"/>
      <c r="H772" s="389"/>
      <c r="I772" s="65"/>
    </row>
    <row r="773" spans="1:9" ht="18.5" x14ac:dyDescent="0.35">
      <c r="A773" s="368" t="s">
        <v>19</v>
      </c>
      <c r="B773" s="369" t="s">
        <v>1403</v>
      </c>
      <c r="C773" s="369" t="s">
        <v>1404</v>
      </c>
      <c r="D773" s="363"/>
      <c r="E773" s="101"/>
      <c r="F773" s="101" t="str">
        <f>IF(E773="","",VLOOKUP(E773,'2 Pdc unico (segm A)'!F$3:H$723,3,FALSE))</f>
        <v/>
      </c>
      <c r="G773" s="287"/>
      <c r="H773" s="388"/>
      <c r="I773" s="65"/>
    </row>
    <row r="774" spans="1:9" x14ac:dyDescent="0.35">
      <c r="A774" s="370" t="s">
        <v>22</v>
      </c>
      <c r="B774" s="371" t="s">
        <v>1403</v>
      </c>
      <c r="C774" s="371" t="s">
        <v>1405</v>
      </c>
      <c r="D774" s="363"/>
      <c r="E774" s="346" t="s">
        <v>1387</v>
      </c>
      <c r="F774" s="346" t="str">
        <f>IF(E774="","",VLOOKUP(E774,'2 Pdc unico (segm A)'!F$3:H$723,3,FALSE))</f>
        <v>Sopravvenienze attive e insussistenze del passivo</v>
      </c>
      <c r="G774" s="287"/>
      <c r="H774" s="389"/>
      <c r="I774" s="65"/>
    </row>
    <row r="775" spans="1:9" ht="29" x14ac:dyDescent="0.35">
      <c r="A775" s="368" t="s">
        <v>19</v>
      </c>
      <c r="B775" s="369" t="s">
        <v>1406</v>
      </c>
      <c r="C775" s="369" t="s">
        <v>1407</v>
      </c>
      <c r="D775" s="363"/>
      <c r="E775" s="101"/>
      <c r="F775" s="101" t="str">
        <f>IF(E775="","",VLOOKUP(E775,'2 Pdc unico (segm A)'!F$3:H$723,3,FALSE))</f>
        <v/>
      </c>
      <c r="G775" s="287"/>
      <c r="H775" s="388"/>
      <c r="I775" s="65"/>
    </row>
    <row r="776" spans="1:9" ht="29" x14ac:dyDescent="0.35">
      <c r="A776" s="370" t="s">
        <v>22</v>
      </c>
      <c r="B776" s="371" t="s">
        <v>1406</v>
      </c>
      <c r="C776" s="371" t="s">
        <v>1408</v>
      </c>
      <c r="D776" s="363"/>
      <c r="E776" s="346" t="s">
        <v>1387</v>
      </c>
      <c r="F776" s="346" t="str">
        <f>IF(E776="","",VLOOKUP(E776,'2 Pdc unico (segm A)'!F$3:H$723,3,FALSE))</f>
        <v>Sopravvenienze attive e insussistenze del passivo</v>
      </c>
      <c r="G776" s="287"/>
      <c r="H776" s="389"/>
      <c r="I776" s="65"/>
    </row>
    <row r="777" spans="1:9" ht="18.5" x14ac:dyDescent="0.35">
      <c r="A777" s="99" t="s">
        <v>13</v>
      </c>
      <c r="B777" s="366" t="s">
        <v>1409</v>
      </c>
      <c r="C777" s="366" t="s">
        <v>1410</v>
      </c>
      <c r="D777" s="363"/>
      <c r="E777" s="99"/>
      <c r="F777" s="99" t="str">
        <f>IF(E777="","",VLOOKUP(E777,'2 Pdc unico (segm A)'!F$3:H$723,3,FALSE))</f>
        <v/>
      </c>
      <c r="G777" s="287"/>
      <c r="H777" s="386"/>
      <c r="I777" s="65"/>
    </row>
    <row r="778" spans="1:9" ht="18.5" x14ac:dyDescent="0.35">
      <c r="A778" s="100" t="s">
        <v>16</v>
      </c>
      <c r="B778" s="367" t="s">
        <v>1411</v>
      </c>
      <c r="C778" s="367" t="s">
        <v>1412</v>
      </c>
      <c r="D778" s="363"/>
      <c r="E778" s="100"/>
      <c r="F778" s="100" t="str">
        <f>IF(E778="","",VLOOKUP(E778,'2 Pdc unico (segm A)'!F$3:H$723,3,FALSE))</f>
        <v/>
      </c>
      <c r="G778" s="287"/>
      <c r="H778" s="387"/>
      <c r="I778" s="65"/>
    </row>
    <row r="779" spans="1:9" ht="18.5" x14ac:dyDescent="0.35">
      <c r="A779" s="368" t="s">
        <v>19</v>
      </c>
      <c r="B779" s="369" t="s">
        <v>1411</v>
      </c>
      <c r="C779" s="369" t="s">
        <v>1413</v>
      </c>
      <c r="D779" s="363"/>
      <c r="E779" s="101"/>
      <c r="F779" s="101" t="str">
        <f>IF(E779="","",VLOOKUP(E779,'2 Pdc unico (segm A)'!F$3:H$723,3,FALSE))</f>
        <v/>
      </c>
      <c r="G779" s="287"/>
      <c r="H779" s="388"/>
      <c r="I779" s="65"/>
    </row>
    <row r="780" spans="1:9" x14ac:dyDescent="0.35">
      <c r="A780" s="370" t="s">
        <v>22</v>
      </c>
      <c r="B780" s="371" t="s">
        <v>1411</v>
      </c>
      <c r="C780" s="371" t="s">
        <v>1414</v>
      </c>
      <c r="D780" s="363"/>
      <c r="E780" s="346" t="s">
        <v>194</v>
      </c>
      <c r="F780" s="346" t="str">
        <f>IF(E780="","",VLOOKUP(E780,'2 Pdc unico (segm A)'!F$3:H$723,3,FALSE))</f>
        <v>Altri proventi e ricavi diversi</v>
      </c>
      <c r="G780" s="287"/>
      <c r="H780" s="389"/>
      <c r="I780" s="65"/>
    </row>
    <row r="781" spans="1:9" ht="18.5" x14ac:dyDescent="0.35">
      <c r="A781" s="100" t="s">
        <v>16</v>
      </c>
      <c r="B781" s="367" t="s">
        <v>1415</v>
      </c>
      <c r="C781" s="367" t="s">
        <v>1416</v>
      </c>
      <c r="D781" s="363"/>
      <c r="E781" s="100"/>
      <c r="F781" s="100" t="str">
        <f>IF(E781="","",VLOOKUP(E781,'2 Pdc unico (segm A)'!F$3:H$723,3,FALSE))</f>
        <v/>
      </c>
      <c r="G781" s="287"/>
      <c r="H781" s="387"/>
      <c r="I781" s="65"/>
    </row>
    <row r="782" spans="1:9" ht="18.5" x14ac:dyDescent="0.35">
      <c r="A782" s="368" t="s">
        <v>19</v>
      </c>
      <c r="B782" s="369" t="s">
        <v>1415</v>
      </c>
      <c r="C782" s="369" t="s">
        <v>1417</v>
      </c>
      <c r="D782" s="363"/>
      <c r="E782" s="101"/>
      <c r="F782" s="101" t="str">
        <f>IF(E782="","",VLOOKUP(E782,'2 Pdc unico (segm A)'!F$3:H$723,3,FALSE))</f>
        <v/>
      </c>
      <c r="G782" s="287"/>
      <c r="H782" s="388"/>
      <c r="I782" s="65"/>
    </row>
    <row r="783" spans="1:9" x14ac:dyDescent="0.35">
      <c r="A783" s="370" t="s">
        <v>22</v>
      </c>
      <c r="B783" s="371" t="s">
        <v>1415</v>
      </c>
      <c r="C783" s="371" t="s">
        <v>1418</v>
      </c>
      <c r="D783" s="363"/>
      <c r="E783" s="346" t="s">
        <v>194</v>
      </c>
      <c r="F783" s="346" t="str">
        <f>IF(E783="","",VLOOKUP(E783,'2 Pdc unico (segm A)'!F$3:H$723,3,FALSE))</f>
        <v>Altri proventi e ricavi diversi</v>
      </c>
      <c r="G783" s="287"/>
      <c r="H783" s="389"/>
      <c r="I783" s="65"/>
    </row>
    <row r="784" spans="1:9" ht="31" x14ac:dyDescent="0.35">
      <c r="A784" s="98" t="s">
        <v>10</v>
      </c>
      <c r="B784" s="365" t="s">
        <v>1419</v>
      </c>
      <c r="C784" s="365" t="s">
        <v>1420</v>
      </c>
      <c r="D784" s="363"/>
      <c r="E784" s="98"/>
      <c r="F784" s="98" t="str">
        <f>IF(E784="","",VLOOKUP(E784,'2 Pdc unico (segm A)'!F$3:H$723,3,FALSE))</f>
        <v/>
      </c>
      <c r="G784" s="287"/>
      <c r="H784" s="385"/>
      <c r="I784" s="65"/>
    </row>
    <row r="785" spans="1:9" ht="18.5" x14ac:dyDescent="0.35">
      <c r="A785" s="99" t="s">
        <v>13</v>
      </c>
      <c r="B785" s="366" t="s">
        <v>1419</v>
      </c>
      <c r="C785" s="366" t="s">
        <v>1421</v>
      </c>
      <c r="D785" s="363"/>
      <c r="E785" s="99"/>
      <c r="F785" s="99" t="str">
        <f>IF(E785="","",VLOOKUP(E785,'2 Pdc unico (segm A)'!F$3:H$723,3,FALSE))</f>
        <v/>
      </c>
      <c r="G785" s="287"/>
      <c r="H785" s="386"/>
      <c r="I785" s="65"/>
    </row>
    <row r="786" spans="1:9" ht="18.5" x14ac:dyDescent="0.35">
      <c r="A786" s="100" t="s">
        <v>16</v>
      </c>
      <c r="B786" s="367" t="s">
        <v>1419</v>
      </c>
      <c r="C786" s="367" t="s">
        <v>1422</v>
      </c>
      <c r="D786" s="363"/>
      <c r="E786" s="100"/>
      <c r="F786" s="100" t="str">
        <f>IF(E786="","",VLOOKUP(E786,'2 Pdc unico (segm A)'!F$3:H$723,3,FALSE))</f>
        <v/>
      </c>
      <c r="G786" s="287"/>
      <c r="H786" s="387"/>
      <c r="I786" s="65"/>
    </row>
    <row r="787" spans="1:9" ht="18.5" x14ac:dyDescent="0.35">
      <c r="A787" s="368" t="s">
        <v>19</v>
      </c>
      <c r="B787" s="369" t="s">
        <v>1419</v>
      </c>
      <c r="C787" s="369" t="s">
        <v>1423</v>
      </c>
      <c r="D787" s="363"/>
      <c r="E787" s="101"/>
      <c r="F787" s="101" t="str">
        <f>IF(E787="","",VLOOKUP(E787,'2 Pdc unico (segm A)'!F$3:H$723,3,FALSE))</f>
        <v/>
      </c>
      <c r="G787" s="287"/>
      <c r="H787" s="388"/>
      <c r="I787" s="65"/>
    </row>
    <row r="788" spans="1:9" ht="29" x14ac:dyDescent="0.35">
      <c r="A788" s="370" t="s">
        <v>22</v>
      </c>
      <c r="B788" s="371" t="s">
        <v>1419</v>
      </c>
      <c r="C788" s="371" t="s">
        <v>1424</v>
      </c>
      <c r="D788" s="363"/>
      <c r="E788" s="346" t="s">
        <v>1425</v>
      </c>
      <c r="F788" s="346" t="str">
        <f>IF(E788="","",VLOOKUP(E788,'2 Pdc unico (segm A)'!F$3:H$723,3,FALSE))</f>
        <v>(+/-) Variazioni nelle rimanenze di semilavorati, prodotti in corso di lavorazione e di prodotti finiti</v>
      </c>
      <c r="G788" s="287"/>
      <c r="H788" s="389"/>
      <c r="I788" s="65"/>
    </row>
    <row r="789" spans="1:9" ht="18.5" x14ac:dyDescent="0.35">
      <c r="A789" s="98" t="s">
        <v>10</v>
      </c>
      <c r="B789" s="365" t="s">
        <v>1426</v>
      </c>
      <c r="C789" s="365" t="s">
        <v>1427</v>
      </c>
      <c r="D789" s="363"/>
      <c r="E789" s="98"/>
      <c r="F789" s="98" t="str">
        <f>IF(E789="","",VLOOKUP(E789,'2 Pdc unico (segm A)'!F$3:H$723,3,FALSE))</f>
        <v/>
      </c>
      <c r="G789" s="287"/>
      <c r="H789" s="385"/>
      <c r="I789" s="65"/>
    </row>
    <row r="790" spans="1:9" ht="18.5" x14ac:dyDescent="0.35">
      <c r="A790" s="99" t="s">
        <v>13</v>
      </c>
      <c r="B790" s="366" t="s">
        <v>1426</v>
      </c>
      <c r="C790" s="366" t="s">
        <v>1428</v>
      </c>
      <c r="D790" s="363"/>
      <c r="E790" s="99"/>
      <c r="F790" s="99" t="str">
        <f>IF(E790="","",VLOOKUP(E790,'2 Pdc unico (segm A)'!F$3:H$723,3,FALSE))</f>
        <v/>
      </c>
      <c r="G790" s="287"/>
      <c r="H790" s="386"/>
      <c r="I790" s="65"/>
    </row>
    <row r="791" spans="1:9" ht="18.5" x14ac:dyDescent="0.35">
      <c r="A791" s="100" t="s">
        <v>16</v>
      </c>
      <c r="B791" s="367" t="s">
        <v>1426</v>
      </c>
      <c r="C791" s="367" t="s">
        <v>1429</v>
      </c>
      <c r="D791" s="363"/>
      <c r="E791" s="100"/>
      <c r="F791" s="100" t="str">
        <f>IF(E791="","",VLOOKUP(E791,'2 Pdc unico (segm A)'!F$3:H$723,3,FALSE))</f>
        <v/>
      </c>
      <c r="G791" s="287"/>
      <c r="H791" s="387"/>
      <c r="I791" s="65"/>
    </row>
    <row r="792" spans="1:9" ht="18.5" x14ac:dyDescent="0.35">
      <c r="A792" s="368" t="s">
        <v>19</v>
      </c>
      <c r="B792" s="369" t="s">
        <v>1426</v>
      </c>
      <c r="C792" s="369" t="s">
        <v>1430</v>
      </c>
      <c r="D792" s="363"/>
      <c r="E792" s="101"/>
      <c r="F792" s="101" t="str">
        <f>IF(E792="","",VLOOKUP(E792,'2 Pdc unico (segm A)'!F$3:H$723,3,FALSE))</f>
        <v/>
      </c>
      <c r="G792" s="287"/>
      <c r="H792" s="388"/>
      <c r="I792" s="65"/>
    </row>
    <row r="793" spans="1:9" x14ac:dyDescent="0.35">
      <c r="A793" s="370" t="s">
        <v>22</v>
      </c>
      <c r="B793" s="371" t="s">
        <v>1426</v>
      </c>
      <c r="C793" s="371" t="s">
        <v>1431</v>
      </c>
      <c r="D793" s="363"/>
      <c r="E793" s="346" t="s">
        <v>1432</v>
      </c>
      <c r="F793" s="346" t="str">
        <f>IF(E793="","",VLOOKUP(E793,'2 Pdc unico (segm A)'!F$3:H$723,3,FALSE))</f>
        <v>Ricavi per lavori in corso su ordinazione</v>
      </c>
      <c r="G793" s="287"/>
      <c r="H793" s="389"/>
      <c r="I793" s="65"/>
    </row>
    <row r="794" spans="1:9" ht="18.5" x14ac:dyDescent="0.35">
      <c r="A794" s="98" t="s">
        <v>10</v>
      </c>
      <c r="B794" s="365" t="s">
        <v>1433</v>
      </c>
      <c r="C794" s="365" t="s">
        <v>1434</v>
      </c>
      <c r="D794" s="363"/>
      <c r="E794" s="98"/>
      <c r="F794" s="98" t="str">
        <f>IF(E794="","",VLOOKUP(E794,'2 Pdc unico (segm A)'!F$3:H$723,3,FALSE))</f>
        <v/>
      </c>
      <c r="G794" s="287"/>
      <c r="H794" s="385"/>
      <c r="I794" s="65"/>
    </row>
    <row r="795" spans="1:9" ht="18.5" x14ac:dyDescent="0.35">
      <c r="A795" s="99" t="s">
        <v>13</v>
      </c>
      <c r="B795" s="366" t="s">
        <v>1433</v>
      </c>
      <c r="C795" s="366" t="s">
        <v>1435</v>
      </c>
      <c r="D795" s="363"/>
      <c r="E795" s="99"/>
      <c r="F795" s="99" t="str">
        <f>IF(E795="","",VLOOKUP(E795,'2 Pdc unico (segm A)'!F$3:H$723,3,FALSE))</f>
        <v/>
      </c>
      <c r="G795" s="287"/>
      <c r="H795" s="386"/>
      <c r="I795" s="65"/>
    </row>
    <row r="796" spans="1:9" ht="18.5" x14ac:dyDescent="0.35">
      <c r="A796" s="100" t="s">
        <v>16</v>
      </c>
      <c r="B796" s="367" t="s">
        <v>1433</v>
      </c>
      <c r="C796" s="367" t="s">
        <v>1436</v>
      </c>
      <c r="D796" s="363"/>
      <c r="E796" s="100"/>
      <c r="F796" s="100" t="str">
        <f>IF(E796="","",VLOOKUP(E796,'2 Pdc unico (segm A)'!F$3:H$723,3,FALSE))</f>
        <v/>
      </c>
      <c r="G796" s="287"/>
      <c r="H796" s="387"/>
      <c r="I796" s="65"/>
    </row>
    <row r="797" spans="1:9" ht="18.5" x14ac:dyDescent="0.35">
      <c r="A797" s="368" t="s">
        <v>19</v>
      </c>
      <c r="B797" s="369" t="s">
        <v>1426</v>
      </c>
      <c r="C797" s="369" t="s">
        <v>1437</v>
      </c>
      <c r="D797" s="363"/>
      <c r="E797" s="101"/>
      <c r="F797" s="101" t="str">
        <f>IF(E797="","",VLOOKUP(E797,'2 Pdc unico (segm A)'!F$3:H$723,3,FALSE))</f>
        <v/>
      </c>
      <c r="G797" s="287"/>
      <c r="H797" s="388"/>
      <c r="I797" s="65"/>
    </row>
    <row r="798" spans="1:9" x14ac:dyDescent="0.35">
      <c r="A798" s="370" t="s">
        <v>22</v>
      </c>
      <c r="B798" s="371" t="s">
        <v>1433</v>
      </c>
      <c r="C798" s="371" t="s">
        <v>1438</v>
      </c>
      <c r="D798" s="363"/>
      <c r="E798" s="346" t="s">
        <v>1439</v>
      </c>
      <c r="F798" s="346" t="str">
        <f>IF(E798="","",VLOOKUP(E798,'2 Pdc unico (segm A)'!F$3:H$723,3,FALSE))</f>
        <v>(‐) Incrementi di immobilizzazioni per lavori interni</v>
      </c>
      <c r="G798" s="287"/>
      <c r="H798" s="389"/>
      <c r="I798" s="65"/>
    </row>
    <row r="799" spans="1:9" ht="18.5" x14ac:dyDescent="0.35">
      <c r="A799" s="349" t="s">
        <v>8</v>
      </c>
      <c r="B799" s="362" t="s">
        <v>1440</v>
      </c>
      <c r="C799" s="362">
        <v>2</v>
      </c>
      <c r="D799" s="363"/>
      <c r="E799" s="349"/>
      <c r="F799" s="349" t="str">
        <f>IF(E799="","",VLOOKUP(E799,'2 Pdc unico (segm A)'!F$3:H$723,3,FALSE))</f>
        <v/>
      </c>
      <c r="G799" s="364"/>
      <c r="H799" s="384"/>
      <c r="I799" s="63"/>
    </row>
    <row r="800" spans="1:9" ht="18.5" x14ac:dyDescent="0.35">
      <c r="A800" s="98" t="s">
        <v>10</v>
      </c>
      <c r="B800" s="365" t="s">
        <v>1441</v>
      </c>
      <c r="C800" s="365" t="s">
        <v>1442</v>
      </c>
      <c r="D800" s="363"/>
      <c r="E800" s="98"/>
      <c r="F800" s="98" t="str">
        <f>IF(E800="","",VLOOKUP(E800,'2 Pdc unico (segm A)'!F$3:H$723,3,FALSE))</f>
        <v/>
      </c>
      <c r="G800" s="287"/>
      <c r="H800" s="385"/>
      <c r="I800" s="65"/>
    </row>
    <row r="801" spans="1:9" ht="18.5" x14ac:dyDescent="0.35">
      <c r="A801" s="99" t="s">
        <v>13</v>
      </c>
      <c r="B801" s="366" t="s">
        <v>1443</v>
      </c>
      <c r="C801" s="366" t="s">
        <v>1444</v>
      </c>
      <c r="D801" s="363"/>
      <c r="E801" s="99"/>
      <c r="F801" s="99" t="str">
        <f>IF(E801="","",VLOOKUP(E801,'2 Pdc unico (segm A)'!F$3:H$723,3,FALSE))</f>
        <v/>
      </c>
      <c r="G801" s="287"/>
      <c r="H801" s="386"/>
      <c r="I801" s="65"/>
    </row>
    <row r="802" spans="1:9" ht="18.5" x14ac:dyDescent="0.35">
      <c r="A802" s="100" t="s">
        <v>16</v>
      </c>
      <c r="B802" s="367" t="s">
        <v>1443</v>
      </c>
      <c r="C802" s="367" t="s">
        <v>1445</v>
      </c>
      <c r="D802" s="363"/>
      <c r="E802" s="100"/>
      <c r="F802" s="100" t="str">
        <f>IF(E802="","",VLOOKUP(E802,'2 Pdc unico (segm A)'!F$3:H$723,3,FALSE))</f>
        <v/>
      </c>
      <c r="G802" s="287"/>
      <c r="H802" s="387"/>
      <c r="I802" s="65"/>
    </row>
    <row r="803" spans="1:9" ht="18.5" x14ac:dyDescent="0.35">
      <c r="A803" s="368" t="s">
        <v>19</v>
      </c>
      <c r="B803" s="369" t="s">
        <v>1446</v>
      </c>
      <c r="C803" s="369" t="s">
        <v>1447</v>
      </c>
      <c r="D803" s="363"/>
      <c r="E803" s="101"/>
      <c r="F803" s="101" t="str">
        <f>IF(E803="","",VLOOKUP(E803,'2 Pdc unico (segm A)'!F$3:H$723,3,FALSE))</f>
        <v/>
      </c>
      <c r="G803" s="287"/>
      <c r="H803" s="388"/>
      <c r="I803" s="65"/>
    </row>
    <row r="804" spans="1:9" x14ac:dyDescent="0.35">
      <c r="A804" s="370" t="s">
        <v>22</v>
      </c>
      <c r="B804" s="371" t="s">
        <v>1448</v>
      </c>
      <c r="C804" s="371" t="s">
        <v>1449</v>
      </c>
      <c r="D804" s="363"/>
      <c r="E804" s="346" t="s">
        <v>1450</v>
      </c>
      <c r="F804" s="346" t="str">
        <f>IF(E804="","",VLOOKUP(E804,'2 Pdc unico (segm A)'!F$3:H$723,3,FALSE))</f>
        <v>Costi per acquisto di materiali di consumo</v>
      </c>
      <c r="G804" s="287"/>
      <c r="H804" s="389"/>
      <c r="I804" s="65"/>
    </row>
    <row r="805" spans="1:9" x14ac:dyDescent="0.35">
      <c r="A805" s="370" t="s">
        <v>22</v>
      </c>
      <c r="B805" s="371" t="s">
        <v>1451</v>
      </c>
      <c r="C805" s="371" t="s">
        <v>1452</v>
      </c>
      <c r="D805" s="363"/>
      <c r="E805" s="346" t="s">
        <v>1450</v>
      </c>
      <c r="F805" s="346" t="str">
        <f>IF(E805="","",VLOOKUP(E805,'2 Pdc unico (segm A)'!F$3:H$723,3,FALSE))</f>
        <v>Costi per acquisto di materiali di consumo</v>
      </c>
      <c r="G805" s="287"/>
      <c r="H805" s="389"/>
      <c r="I805" s="65"/>
    </row>
    <row r="806" spans="1:9" ht="18.5" x14ac:dyDescent="0.35">
      <c r="A806" s="368" t="s">
        <v>19</v>
      </c>
      <c r="B806" s="369" t="s">
        <v>1453</v>
      </c>
      <c r="C806" s="369" t="s">
        <v>1454</v>
      </c>
      <c r="D806" s="363"/>
      <c r="E806" s="101"/>
      <c r="F806" s="101" t="str">
        <f>IF(E806="","",VLOOKUP(E806,'2 Pdc unico (segm A)'!F$3:H$723,3,FALSE))</f>
        <v/>
      </c>
      <c r="G806" s="287"/>
      <c r="H806" s="388"/>
      <c r="I806" s="65"/>
    </row>
    <row r="807" spans="1:9" x14ac:dyDescent="0.35">
      <c r="A807" s="370" t="s">
        <v>22</v>
      </c>
      <c r="B807" s="371" t="s">
        <v>1455</v>
      </c>
      <c r="C807" s="371" t="s">
        <v>1456</v>
      </c>
      <c r="D807" s="363"/>
      <c r="E807" s="346" t="s">
        <v>1450</v>
      </c>
      <c r="F807" s="346" t="str">
        <f>IF(E807="","",VLOOKUP(E807,'2 Pdc unico (segm A)'!F$3:H$723,3,FALSE))</f>
        <v>Costi per acquisto di materiali di consumo</v>
      </c>
      <c r="G807" s="287"/>
      <c r="H807" s="389"/>
      <c r="I807" s="65"/>
    </row>
    <row r="808" spans="1:9" x14ac:dyDescent="0.35">
      <c r="A808" s="370" t="s">
        <v>22</v>
      </c>
      <c r="B808" s="371" t="s">
        <v>1457</v>
      </c>
      <c r="C808" s="371" t="s">
        <v>1458</v>
      </c>
      <c r="D808" s="363"/>
      <c r="E808" s="346" t="s">
        <v>1450</v>
      </c>
      <c r="F808" s="346" t="str">
        <f>IF(E808="","",VLOOKUP(E808,'2 Pdc unico (segm A)'!F$3:H$723,3,FALSE))</f>
        <v>Costi per acquisto di materiali di consumo</v>
      </c>
      <c r="G808" s="287"/>
      <c r="H808" s="389"/>
      <c r="I808" s="65"/>
    </row>
    <row r="809" spans="1:9" x14ac:dyDescent="0.35">
      <c r="A809" s="370" t="s">
        <v>22</v>
      </c>
      <c r="B809" s="371" t="s">
        <v>1459</v>
      </c>
      <c r="C809" s="371" t="s">
        <v>1460</v>
      </c>
      <c r="D809" s="363"/>
      <c r="E809" s="346" t="s">
        <v>1450</v>
      </c>
      <c r="F809" s="346" t="str">
        <f>IF(E809="","",VLOOKUP(E809,'2 Pdc unico (segm A)'!F$3:H$723,3,FALSE))</f>
        <v>Costi per acquisto di materiali di consumo</v>
      </c>
      <c r="G809" s="287"/>
      <c r="H809" s="389"/>
      <c r="I809" s="65"/>
    </row>
    <row r="810" spans="1:9" x14ac:dyDescent="0.35">
      <c r="A810" s="370" t="s">
        <v>22</v>
      </c>
      <c r="B810" s="371" t="s">
        <v>1461</v>
      </c>
      <c r="C810" s="371" t="s">
        <v>1462</v>
      </c>
      <c r="D810" s="363"/>
      <c r="E810" s="346" t="s">
        <v>1450</v>
      </c>
      <c r="F810" s="346" t="str">
        <f>IF(E810="","",VLOOKUP(E810,'2 Pdc unico (segm A)'!F$3:H$723,3,FALSE))</f>
        <v>Costi per acquisto di materiali di consumo</v>
      </c>
      <c r="G810" s="287"/>
      <c r="H810" s="389"/>
      <c r="I810" s="65"/>
    </row>
    <row r="811" spans="1:9" x14ac:dyDescent="0.35">
      <c r="A811" s="370" t="s">
        <v>22</v>
      </c>
      <c r="B811" s="371" t="s">
        <v>1463</v>
      </c>
      <c r="C811" s="371" t="s">
        <v>1464</v>
      </c>
      <c r="D811" s="363"/>
      <c r="E811" s="346" t="s">
        <v>1450</v>
      </c>
      <c r="F811" s="346" t="str">
        <f>IF(E811="","",VLOOKUP(E811,'2 Pdc unico (segm A)'!F$3:H$723,3,FALSE))</f>
        <v>Costi per acquisto di materiali di consumo</v>
      </c>
      <c r="G811" s="287"/>
      <c r="H811" s="389"/>
      <c r="I811" s="65"/>
    </row>
    <row r="812" spans="1:9" x14ac:dyDescent="0.35">
      <c r="A812" s="370" t="s">
        <v>22</v>
      </c>
      <c r="B812" s="371" t="s">
        <v>1465</v>
      </c>
      <c r="C812" s="371" t="s">
        <v>1466</v>
      </c>
      <c r="D812" s="363"/>
      <c r="E812" s="346" t="s">
        <v>1450</v>
      </c>
      <c r="F812" s="346" t="str">
        <f>IF(E812="","",VLOOKUP(E812,'2 Pdc unico (segm A)'!F$3:H$723,3,FALSE))</f>
        <v>Costi per acquisto di materiali di consumo</v>
      </c>
      <c r="G812" s="287"/>
      <c r="H812" s="389"/>
      <c r="I812" s="65"/>
    </row>
    <row r="813" spans="1:9" x14ac:dyDescent="0.35">
      <c r="A813" s="370" t="s">
        <v>22</v>
      </c>
      <c r="B813" s="371" t="s">
        <v>1467</v>
      </c>
      <c r="C813" s="371" t="s">
        <v>1468</v>
      </c>
      <c r="D813" s="363"/>
      <c r="E813" s="346" t="s">
        <v>1450</v>
      </c>
      <c r="F813" s="346" t="str">
        <f>IF(E813="","",VLOOKUP(E813,'2 Pdc unico (segm A)'!F$3:H$723,3,FALSE))</f>
        <v>Costi per acquisto di materiali di consumo</v>
      </c>
      <c r="G813" s="287"/>
      <c r="H813" s="389"/>
      <c r="I813" s="65"/>
    </row>
    <row r="814" spans="1:9" x14ac:dyDescent="0.35">
      <c r="A814" s="370" t="s">
        <v>22</v>
      </c>
      <c r="B814" s="371" t="s">
        <v>1469</v>
      </c>
      <c r="C814" s="371" t="s">
        <v>1470</v>
      </c>
      <c r="D814" s="363"/>
      <c r="E814" s="346" t="s">
        <v>1450</v>
      </c>
      <c r="F814" s="346" t="str">
        <f>IF(E814="","",VLOOKUP(E814,'2 Pdc unico (segm A)'!F$3:H$723,3,FALSE))</f>
        <v>Costi per acquisto di materiali di consumo</v>
      </c>
      <c r="G814" s="287"/>
      <c r="H814" s="389"/>
      <c r="I814" s="65"/>
    </row>
    <row r="815" spans="1:9" x14ac:dyDescent="0.35">
      <c r="A815" s="370" t="s">
        <v>22</v>
      </c>
      <c r="B815" s="371" t="s">
        <v>1471</v>
      </c>
      <c r="C815" s="371" t="s">
        <v>1472</v>
      </c>
      <c r="D815" s="363"/>
      <c r="E815" s="346" t="s">
        <v>1450</v>
      </c>
      <c r="F815" s="346" t="str">
        <f>IF(E815="","",VLOOKUP(E815,'2 Pdc unico (segm A)'!F$3:H$723,3,FALSE))</f>
        <v>Costi per acquisto di materiali di consumo</v>
      </c>
      <c r="G815" s="287"/>
      <c r="H815" s="389"/>
      <c r="I815" s="65"/>
    </row>
    <row r="816" spans="1:9" x14ac:dyDescent="0.35">
      <c r="A816" s="370" t="s">
        <v>22</v>
      </c>
      <c r="B816" s="371" t="s">
        <v>1473</v>
      </c>
      <c r="C816" s="371" t="s">
        <v>1474</v>
      </c>
      <c r="D816" s="363"/>
      <c r="E816" s="346" t="s">
        <v>1450</v>
      </c>
      <c r="F816" s="346" t="str">
        <f>IF(E816="","",VLOOKUP(E816,'2 Pdc unico (segm A)'!F$3:H$723,3,FALSE))</f>
        <v>Costi per acquisto di materiali di consumo</v>
      </c>
      <c r="G816" s="287"/>
      <c r="H816" s="389"/>
      <c r="I816" s="65"/>
    </row>
    <row r="817" spans="1:9" x14ac:dyDescent="0.35">
      <c r="A817" s="370" t="s">
        <v>22</v>
      </c>
      <c r="B817" s="371" t="s">
        <v>1475</v>
      </c>
      <c r="C817" s="371" t="s">
        <v>1476</v>
      </c>
      <c r="D817" s="363"/>
      <c r="E817" s="346" t="s">
        <v>1450</v>
      </c>
      <c r="F817" s="346" t="str">
        <f>IF(E817="","",VLOOKUP(E817,'2 Pdc unico (segm A)'!F$3:H$723,3,FALSE))</f>
        <v>Costi per acquisto di materiali di consumo</v>
      </c>
      <c r="G817" s="287"/>
      <c r="H817" s="389"/>
      <c r="I817" s="65"/>
    </row>
    <row r="818" spans="1:9" x14ac:dyDescent="0.35">
      <c r="A818" s="370" t="s">
        <v>22</v>
      </c>
      <c r="B818" s="371" t="s">
        <v>1477</v>
      </c>
      <c r="C818" s="371" t="s">
        <v>1478</v>
      </c>
      <c r="D818" s="363"/>
      <c r="E818" s="346" t="s">
        <v>1450</v>
      </c>
      <c r="F818" s="346" t="str">
        <f>IF(E818="","",VLOOKUP(E818,'2 Pdc unico (segm A)'!F$3:H$723,3,FALSE))</f>
        <v>Costi per acquisto di materiali di consumo</v>
      </c>
      <c r="G818" s="287"/>
      <c r="H818" s="389"/>
      <c r="I818" s="65"/>
    </row>
    <row r="819" spans="1:9" x14ac:dyDescent="0.35">
      <c r="A819" s="370" t="s">
        <v>22</v>
      </c>
      <c r="B819" s="371" t="s">
        <v>1479</v>
      </c>
      <c r="C819" s="371" t="s">
        <v>1480</v>
      </c>
      <c r="D819" s="363"/>
      <c r="E819" s="346" t="s">
        <v>1450</v>
      </c>
      <c r="F819" s="346" t="str">
        <f>IF(E819="","",VLOOKUP(E819,'2 Pdc unico (segm A)'!F$3:H$723,3,FALSE))</f>
        <v>Costi per acquisto di materiali di consumo</v>
      </c>
      <c r="G819" s="287"/>
      <c r="H819" s="389"/>
      <c r="I819" s="65"/>
    </row>
    <row r="820" spans="1:9" x14ac:dyDescent="0.35">
      <c r="A820" s="370" t="s">
        <v>22</v>
      </c>
      <c r="B820" s="371" t="s">
        <v>1481</v>
      </c>
      <c r="C820" s="371" t="s">
        <v>1482</v>
      </c>
      <c r="D820" s="363"/>
      <c r="E820" s="346" t="s">
        <v>1450</v>
      </c>
      <c r="F820" s="346" t="str">
        <f>IF(E820="","",VLOOKUP(E820,'2 Pdc unico (segm A)'!F$3:H$723,3,FALSE))</f>
        <v>Costi per acquisto di materiali di consumo</v>
      </c>
      <c r="G820" s="287"/>
      <c r="H820" s="389"/>
      <c r="I820" s="65"/>
    </row>
    <row r="821" spans="1:9" ht="18.5" x14ac:dyDescent="0.35">
      <c r="A821" s="368" t="s">
        <v>19</v>
      </c>
      <c r="B821" s="369" t="s">
        <v>1483</v>
      </c>
      <c r="C821" s="369" t="s">
        <v>1484</v>
      </c>
      <c r="D821" s="363"/>
      <c r="E821" s="101"/>
      <c r="F821" s="101" t="str">
        <f>IF(E821="","",VLOOKUP(E821,'2 Pdc unico (segm A)'!F$3:H$723,3,FALSE))</f>
        <v/>
      </c>
      <c r="G821" s="287"/>
      <c r="H821" s="388"/>
      <c r="I821" s="65"/>
    </row>
    <row r="822" spans="1:9" x14ac:dyDescent="0.35">
      <c r="A822" s="370" t="s">
        <v>22</v>
      </c>
      <c r="B822" s="371" t="s">
        <v>1485</v>
      </c>
      <c r="C822" s="371" t="s">
        <v>1486</v>
      </c>
      <c r="D822" s="363"/>
      <c r="E822" s="346" t="s">
        <v>1487</v>
      </c>
      <c r="F822" s="346" t="str">
        <f>IF(E822="","",VLOOKUP(E822,'2 Pdc unico (segm A)'!F$3:H$723,3,FALSE))</f>
        <v>Costi per acquisto di merci</v>
      </c>
      <c r="G822" s="287"/>
      <c r="H822" s="389"/>
      <c r="I822" s="65"/>
    </row>
    <row r="823" spans="1:9" x14ac:dyDescent="0.35">
      <c r="A823" s="370" t="s">
        <v>22</v>
      </c>
      <c r="B823" s="371" t="s">
        <v>1488</v>
      </c>
      <c r="C823" s="371" t="s">
        <v>1489</v>
      </c>
      <c r="D823" s="363"/>
      <c r="E823" s="346" t="s">
        <v>1487</v>
      </c>
      <c r="F823" s="346" t="str">
        <f>IF(E823="","",VLOOKUP(E823,'2 Pdc unico (segm A)'!F$3:H$723,3,FALSE))</f>
        <v>Costi per acquisto di merci</v>
      </c>
      <c r="G823" s="287"/>
      <c r="H823" s="389"/>
      <c r="I823" s="65"/>
    </row>
    <row r="824" spans="1:9" ht="18.5" x14ac:dyDescent="0.35">
      <c r="A824" s="368" t="s">
        <v>19</v>
      </c>
      <c r="B824" s="369" t="s">
        <v>1490</v>
      </c>
      <c r="C824" s="369" t="s">
        <v>1491</v>
      </c>
      <c r="D824" s="363"/>
      <c r="E824" s="101"/>
      <c r="F824" s="101" t="str">
        <f>IF(E824="","",VLOOKUP(E824,'2 Pdc unico (segm A)'!F$3:H$723,3,FALSE))</f>
        <v/>
      </c>
      <c r="G824" s="287"/>
      <c r="H824" s="388"/>
      <c r="I824" s="65"/>
    </row>
    <row r="825" spans="1:9" x14ac:dyDescent="0.35">
      <c r="A825" s="370" t="s">
        <v>22</v>
      </c>
      <c r="B825" s="371" t="s">
        <v>1492</v>
      </c>
      <c r="C825" s="371" t="s">
        <v>1493</v>
      </c>
      <c r="D825" s="363"/>
      <c r="E825" s="346" t="s">
        <v>1450</v>
      </c>
      <c r="F825" s="346" t="str">
        <f>IF(E825="","",VLOOKUP(E825,'2 Pdc unico (segm A)'!F$3:H$723,3,FALSE))</f>
        <v>Costi per acquisto di materiali di consumo</v>
      </c>
      <c r="G825" s="287"/>
      <c r="H825" s="389"/>
      <c r="I825" s="65"/>
    </row>
    <row r="826" spans="1:9" x14ac:dyDescent="0.35">
      <c r="A826" s="370" t="s">
        <v>22</v>
      </c>
      <c r="B826" s="371" t="s">
        <v>1494</v>
      </c>
      <c r="C826" s="371" t="s">
        <v>1495</v>
      </c>
      <c r="D826" s="363"/>
      <c r="E826" s="346" t="s">
        <v>1450</v>
      </c>
      <c r="F826" s="346" t="str">
        <f>IF(E826="","",VLOOKUP(E826,'2 Pdc unico (segm A)'!F$3:H$723,3,FALSE))</f>
        <v>Costi per acquisto di materiali di consumo</v>
      </c>
      <c r="G826" s="287"/>
      <c r="H826" s="389"/>
      <c r="I826" s="65"/>
    </row>
    <row r="827" spans="1:9" ht="18.5" x14ac:dyDescent="0.35">
      <c r="A827" s="368" t="s">
        <v>19</v>
      </c>
      <c r="B827" s="369" t="s">
        <v>1496</v>
      </c>
      <c r="C827" s="369" t="s">
        <v>1497</v>
      </c>
      <c r="D827" s="363"/>
      <c r="E827" s="101"/>
      <c r="F827" s="101" t="str">
        <f>IF(E827="","",VLOOKUP(E827,'2 Pdc unico (segm A)'!F$3:H$723,3,FALSE))</f>
        <v/>
      </c>
      <c r="G827" s="287"/>
      <c r="H827" s="388"/>
      <c r="I827" s="65"/>
    </row>
    <row r="828" spans="1:9" x14ac:dyDescent="0.35">
      <c r="A828" s="370" t="s">
        <v>22</v>
      </c>
      <c r="B828" s="371" t="s">
        <v>1498</v>
      </c>
      <c r="C828" s="371" t="s">
        <v>1499</v>
      </c>
      <c r="D828" s="363"/>
      <c r="E828" s="346" t="s">
        <v>1487</v>
      </c>
      <c r="F828" s="346" t="str">
        <f>IF(E828="","",VLOOKUP(E828,'2 Pdc unico (segm A)'!F$3:H$723,3,FALSE))</f>
        <v>Costi per acquisto di merci</v>
      </c>
      <c r="G828" s="287"/>
      <c r="H828" s="389"/>
      <c r="I828" s="65"/>
    </row>
    <row r="829" spans="1:9" x14ac:dyDescent="0.35">
      <c r="A829" s="370" t="s">
        <v>22</v>
      </c>
      <c r="B829" s="371" t="s">
        <v>1500</v>
      </c>
      <c r="C829" s="371" t="s">
        <v>1501</v>
      </c>
      <c r="D829" s="363"/>
      <c r="E829" s="346" t="s">
        <v>1487</v>
      </c>
      <c r="F829" s="346" t="str">
        <f>IF(E829="","",VLOOKUP(E829,'2 Pdc unico (segm A)'!F$3:H$723,3,FALSE))</f>
        <v>Costi per acquisto di merci</v>
      </c>
      <c r="G829" s="287"/>
      <c r="H829" s="389"/>
      <c r="I829" s="65"/>
    </row>
    <row r="830" spans="1:9" x14ac:dyDescent="0.35">
      <c r="A830" s="370" t="s">
        <v>22</v>
      </c>
      <c r="B830" s="371" t="s">
        <v>1502</v>
      </c>
      <c r="C830" s="371" t="s">
        <v>1503</v>
      </c>
      <c r="D830" s="363"/>
      <c r="E830" s="346" t="s">
        <v>1487</v>
      </c>
      <c r="F830" s="346" t="str">
        <f>IF(E830="","",VLOOKUP(E830,'2 Pdc unico (segm A)'!F$3:H$723,3,FALSE))</f>
        <v>Costi per acquisto di merci</v>
      </c>
      <c r="G830" s="287"/>
      <c r="H830" s="389"/>
      <c r="I830" s="65"/>
    </row>
    <row r="831" spans="1:9" x14ac:dyDescent="0.35">
      <c r="A831" s="370" t="s">
        <v>22</v>
      </c>
      <c r="B831" s="371" t="s">
        <v>1504</v>
      </c>
      <c r="C831" s="371" t="s">
        <v>1505</v>
      </c>
      <c r="D831" s="363"/>
      <c r="E831" s="346" t="s">
        <v>1487</v>
      </c>
      <c r="F831" s="346" t="str">
        <f>IF(E831="","",VLOOKUP(E831,'2 Pdc unico (segm A)'!F$3:H$723,3,FALSE))</f>
        <v>Costi per acquisto di merci</v>
      </c>
      <c r="G831" s="287"/>
      <c r="H831" s="389"/>
      <c r="I831" s="65"/>
    </row>
    <row r="832" spans="1:9" x14ac:dyDescent="0.35">
      <c r="A832" s="370" t="s">
        <v>22</v>
      </c>
      <c r="B832" s="371" t="s">
        <v>1506</v>
      </c>
      <c r="C832" s="371" t="s">
        <v>1507</v>
      </c>
      <c r="D832" s="363"/>
      <c r="E832" s="346" t="s">
        <v>1487</v>
      </c>
      <c r="F832" s="346" t="str">
        <f>IF(E832="","",VLOOKUP(E832,'2 Pdc unico (segm A)'!F$3:H$723,3,FALSE))</f>
        <v>Costi per acquisto di merci</v>
      </c>
      <c r="G832" s="287"/>
      <c r="H832" s="389"/>
      <c r="I832" s="65"/>
    </row>
    <row r="833" spans="1:9" x14ac:dyDescent="0.35">
      <c r="A833" s="370" t="s">
        <v>22</v>
      </c>
      <c r="B833" s="371" t="s">
        <v>1508</v>
      </c>
      <c r="C833" s="371" t="s">
        <v>1509</v>
      </c>
      <c r="D833" s="363"/>
      <c r="E833" s="346" t="s">
        <v>1487</v>
      </c>
      <c r="F833" s="346" t="str">
        <f>IF(E833="","",VLOOKUP(E833,'2 Pdc unico (segm A)'!F$3:H$723,3,FALSE))</f>
        <v>Costi per acquisto di merci</v>
      </c>
      <c r="G833" s="287"/>
      <c r="H833" s="389"/>
      <c r="I833" s="65"/>
    </row>
    <row r="834" spans="1:9" x14ac:dyDescent="0.35">
      <c r="A834" s="370" t="s">
        <v>22</v>
      </c>
      <c r="B834" s="371" t="s">
        <v>1510</v>
      </c>
      <c r="C834" s="371" t="s">
        <v>1511</v>
      </c>
      <c r="D834" s="363"/>
      <c r="E834" s="346" t="s">
        <v>1487</v>
      </c>
      <c r="F834" s="346" t="str">
        <f>IF(E834="","",VLOOKUP(E834,'2 Pdc unico (segm A)'!F$3:H$723,3,FALSE))</f>
        <v>Costi per acquisto di merci</v>
      </c>
      <c r="G834" s="287"/>
      <c r="H834" s="389"/>
      <c r="I834" s="65"/>
    </row>
    <row r="835" spans="1:9" x14ac:dyDescent="0.35">
      <c r="A835" s="370" t="s">
        <v>22</v>
      </c>
      <c r="B835" s="371" t="s">
        <v>1512</v>
      </c>
      <c r="C835" s="371" t="s">
        <v>1513</v>
      </c>
      <c r="D835" s="363"/>
      <c r="E835" s="346" t="s">
        <v>1487</v>
      </c>
      <c r="F835" s="346" t="str">
        <f>IF(E835="","",VLOOKUP(E835,'2 Pdc unico (segm A)'!F$3:H$723,3,FALSE))</f>
        <v>Costi per acquisto di merci</v>
      </c>
      <c r="G835" s="287"/>
      <c r="H835" s="389"/>
      <c r="I835" s="65"/>
    </row>
    <row r="836" spans="1:9" ht="18.5" x14ac:dyDescent="0.35">
      <c r="A836" s="99" t="s">
        <v>13</v>
      </c>
      <c r="B836" s="366" t="s">
        <v>1514</v>
      </c>
      <c r="C836" s="366" t="s">
        <v>1515</v>
      </c>
      <c r="D836" s="363"/>
      <c r="E836" s="99"/>
      <c r="F836" s="99" t="str">
        <f>IF(E836="","",VLOOKUP(E836,'2 Pdc unico (segm A)'!F$3:H$723,3,FALSE))</f>
        <v/>
      </c>
      <c r="G836" s="287"/>
      <c r="H836" s="386"/>
      <c r="I836" s="65"/>
    </row>
    <row r="837" spans="1:9" ht="18.5" x14ac:dyDescent="0.35">
      <c r="A837" s="100" t="s">
        <v>16</v>
      </c>
      <c r="B837" s="367" t="s">
        <v>1516</v>
      </c>
      <c r="C837" s="367" t="s">
        <v>1517</v>
      </c>
      <c r="D837" s="363"/>
      <c r="E837" s="100"/>
      <c r="F837" s="100" t="str">
        <f>IF(E837="","",VLOOKUP(E837,'2 Pdc unico (segm A)'!F$3:H$723,3,FALSE))</f>
        <v/>
      </c>
      <c r="G837" s="287"/>
      <c r="H837" s="387"/>
      <c r="I837" s="65"/>
    </row>
    <row r="838" spans="1:9" ht="18.5" x14ac:dyDescent="0.35">
      <c r="A838" s="368" t="s">
        <v>19</v>
      </c>
      <c r="B838" s="369" t="s">
        <v>1518</v>
      </c>
      <c r="C838" s="369" t="s">
        <v>1519</v>
      </c>
      <c r="D838" s="363"/>
      <c r="E838" s="101"/>
      <c r="F838" s="101" t="str">
        <f>IF(E838="","",VLOOKUP(E838,'2 Pdc unico (segm A)'!F$3:H$723,3,FALSE))</f>
        <v/>
      </c>
      <c r="G838" s="287"/>
      <c r="H838" s="388"/>
      <c r="I838" s="65"/>
    </row>
    <row r="839" spans="1:9" x14ac:dyDescent="0.35">
      <c r="A839" s="370" t="s">
        <v>22</v>
      </c>
      <c r="B839" s="371" t="s">
        <v>1520</v>
      </c>
      <c r="C839" s="371" t="s">
        <v>1521</v>
      </c>
      <c r="D839" s="363"/>
      <c r="E839" s="346" t="s">
        <v>1522</v>
      </c>
      <c r="F839" s="346" t="str">
        <f>IF(E839="","",VLOOKUP(E839,'2 Pdc unico (segm A)'!F$3:H$723,3,FALSE))</f>
        <v>Acquisti di servizi non sanitari</v>
      </c>
      <c r="G839" s="287"/>
      <c r="H839" s="389"/>
      <c r="I839" s="65"/>
    </row>
    <row r="840" spans="1:9" x14ac:dyDescent="0.35">
      <c r="A840" s="370" t="s">
        <v>22</v>
      </c>
      <c r="B840" s="371" t="s">
        <v>1523</v>
      </c>
      <c r="C840" s="371" t="s">
        <v>1524</v>
      </c>
      <c r="D840" s="363"/>
      <c r="E840" s="346" t="s">
        <v>1522</v>
      </c>
      <c r="F840" s="346" t="str">
        <f>IF(E840="","",VLOOKUP(E840,'2 Pdc unico (segm A)'!F$3:H$723,3,FALSE))</f>
        <v>Acquisti di servizi non sanitari</v>
      </c>
      <c r="G840" s="287"/>
      <c r="H840" s="389"/>
      <c r="I840" s="65"/>
    </row>
    <row r="841" spans="1:9" x14ac:dyDescent="0.35">
      <c r="A841" s="370" t="s">
        <v>22</v>
      </c>
      <c r="B841" s="371" t="s">
        <v>1525</v>
      </c>
      <c r="C841" s="371" t="s">
        <v>1526</v>
      </c>
      <c r="D841" s="363"/>
      <c r="E841" s="346" t="s">
        <v>1522</v>
      </c>
      <c r="F841" s="346" t="str">
        <f>IF(E841="","",VLOOKUP(E841,'2 Pdc unico (segm A)'!F$3:H$723,3,FALSE))</f>
        <v>Acquisti di servizi non sanitari</v>
      </c>
      <c r="G841" s="287"/>
      <c r="H841" s="389"/>
      <c r="I841" s="65"/>
    </row>
    <row r="842" spans="1:9" ht="29" x14ac:dyDescent="0.35">
      <c r="A842" s="370" t="s">
        <v>22</v>
      </c>
      <c r="B842" s="371" t="s">
        <v>1527</v>
      </c>
      <c r="C842" s="371" t="s">
        <v>1528</v>
      </c>
      <c r="D842" s="363"/>
      <c r="E842" s="346" t="s">
        <v>1522</v>
      </c>
      <c r="F842" s="346" t="str">
        <f>IF(E842="","",VLOOKUP(E842,'2 Pdc unico (segm A)'!F$3:H$723,3,FALSE))</f>
        <v>Acquisti di servizi non sanitari</v>
      </c>
      <c r="G842" s="287"/>
      <c r="H842" s="389"/>
      <c r="I842" s="65"/>
    </row>
    <row r="843" spans="1:9" ht="18.5" x14ac:dyDescent="0.35">
      <c r="A843" s="368" t="s">
        <v>19</v>
      </c>
      <c r="B843" s="369" t="s">
        <v>1529</v>
      </c>
      <c r="C843" s="369" t="s">
        <v>1530</v>
      </c>
      <c r="D843" s="363"/>
      <c r="E843" s="101"/>
      <c r="F843" s="101" t="str">
        <f>IF(E843="","",VLOOKUP(E843,'2 Pdc unico (segm A)'!F$3:H$723,3,FALSE))</f>
        <v/>
      </c>
      <c r="G843" s="287"/>
      <c r="H843" s="388"/>
      <c r="I843" s="65"/>
    </row>
    <row r="844" spans="1:9" x14ac:dyDescent="0.35">
      <c r="A844" s="370" t="s">
        <v>22</v>
      </c>
      <c r="B844" s="371" t="s">
        <v>1531</v>
      </c>
      <c r="C844" s="371" t="s">
        <v>1532</v>
      </c>
      <c r="D844" s="363"/>
      <c r="E844" s="346" t="s">
        <v>1522</v>
      </c>
      <c r="F844" s="346" t="str">
        <f>IF(E844="","",VLOOKUP(E844,'2 Pdc unico (segm A)'!F$3:H$723,3,FALSE))</f>
        <v>Acquisti di servizi non sanitari</v>
      </c>
      <c r="G844" s="287"/>
      <c r="H844" s="389"/>
      <c r="I844" s="65"/>
    </row>
    <row r="845" spans="1:9" x14ac:dyDescent="0.35">
      <c r="A845" s="370" t="s">
        <v>22</v>
      </c>
      <c r="B845" s="371" t="s">
        <v>1533</v>
      </c>
      <c r="C845" s="371" t="s">
        <v>1534</v>
      </c>
      <c r="D845" s="363"/>
      <c r="E845" s="346" t="s">
        <v>1522</v>
      </c>
      <c r="F845" s="346" t="str">
        <f>IF(E845="","",VLOOKUP(E845,'2 Pdc unico (segm A)'!F$3:H$723,3,FALSE))</f>
        <v>Acquisti di servizi non sanitari</v>
      </c>
      <c r="G845" s="287"/>
      <c r="H845" s="389"/>
      <c r="I845" s="65"/>
    </row>
    <row r="846" spans="1:9" x14ac:dyDescent="0.35">
      <c r="A846" s="370" t="s">
        <v>22</v>
      </c>
      <c r="B846" s="371" t="s">
        <v>1535</v>
      </c>
      <c r="C846" s="371" t="s">
        <v>1536</v>
      </c>
      <c r="D846" s="363"/>
      <c r="E846" s="346" t="s">
        <v>1522</v>
      </c>
      <c r="F846" s="346" t="str">
        <f>IF(E846="","",VLOOKUP(E846,'2 Pdc unico (segm A)'!F$3:H$723,3,FALSE))</f>
        <v>Acquisti di servizi non sanitari</v>
      </c>
      <c r="G846" s="287"/>
      <c r="H846" s="389"/>
      <c r="I846" s="65"/>
    </row>
    <row r="847" spans="1:9" x14ac:dyDescent="0.35">
      <c r="A847" s="370" t="s">
        <v>22</v>
      </c>
      <c r="B847" s="371" t="s">
        <v>1537</v>
      </c>
      <c r="C847" s="371" t="s">
        <v>1538</v>
      </c>
      <c r="D847" s="363"/>
      <c r="E847" s="346" t="s">
        <v>1522</v>
      </c>
      <c r="F847" s="346" t="str">
        <f>IF(E847="","",VLOOKUP(E847,'2 Pdc unico (segm A)'!F$3:H$723,3,FALSE))</f>
        <v>Acquisti di servizi non sanitari</v>
      </c>
      <c r="G847" s="287"/>
      <c r="H847" s="389"/>
      <c r="I847" s="65"/>
    </row>
    <row r="848" spans="1:9" x14ac:dyDescent="0.35">
      <c r="A848" s="370" t="s">
        <v>22</v>
      </c>
      <c r="B848" s="371" t="s">
        <v>1539</v>
      </c>
      <c r="C848" s="371" t="s">
        <v>1540</v>
      </c>
      <c r="D848" s="363"/>
      <c r="E848" s="346" t="s">
        <v>1522</v>
      </c>
      <c r="F848" s="346" t="str">
        <f>IF(E848="","",VLOOKUP(E848,'2 Pdc unico (segm A)'!F$3:H$723,3,FALSE))</f>
        <v>Acquisti di servizi non sanitari</v>
      </c>
      <c r="G848" s="287"/>
      <c r="H848" s="389"/>
      <c r="I848" s="65"/>
    </row>
    <row r="849" spans="1:9" ht="18.5" x14ac:dyDescent="0.35">
      <c r="A849" s="368" t="s">
        <v>19</v>
      </c>
      <c r="B849" s="369" t="s">
        <v>1541</v>
      </c>
      <c r="C849" s="369" t="s">
        <v>1542</v>
      </c>
      <c r="D849" s="363"/>
      <c r="E849" s="101"/>
      <c r="F849" s="101" t="str">
        <f>IF(E849="","",VLOOKUP(E849,'2 Pdc unico (segm A)'!F$3:H$723,3,FALSE))</f>
        <v/>
      </c>
      <c r="G849" s="287"/>
      <c r="H849" s="388"/>
      <c r="I849" s="65"/>
    </row>
    <row r="850" spans="1:9" x14ac:dyDescent="0.35">
      <c r="A850" s="370" t="s">
        <v>22</v>
      </c>
      <c r="B850" s="371" t="s">
        <v>1543</v>
      </c>
      <c r="C850" s="371" t="s">
        <v>1544</v>
      </c>
      <c r="D850" s="363"/>
      <c r="E850" s="346" t="s">
        <v>1522</v>
      </c>
      <c r="F850" s="346" t="str">
        <f>IF(E850="","",VLOOKUP(E850,'2 Pdc unico (segm A)'!F$3:H$723,3,FALSE))</f>
        <v>Acquisti di servizi non sanitari</v>
      </c>
      <c r="G850" s="287"/>
      <c r="H850" s="389"/>
      <c r="I850" s="65"/>
    </row>
    <row r="851" spans="1:9" ht="18.5" x14ac:dyDescent="0.35">
      <c r="A851" s="368" t="s">
        <v>19</v>
      </c>
      <c r="B851" s="369" t="s">
        <v>1545</v>
      </c>
      <c r="C851" s="369" t="s">
        <v>1546</v>
      </c>
      <c r="D851" s="363"/>
      <c r="E851" s="101"/>
      <c r="F851" s="101" t="str">
        <f>IF(E851="","",VLOOKUP(E851,'2 Pdc unico (segm A)'!F$3:H$723,3,FALSE))</f>
        <v/>
      </c>
      <c r="G851" s="287"/>
      <c r="H851" s="388"/>
      <c r="I851" s="65"/>
    </row>
    <row r="852" spans="1:9" x14ac:dyDescent="0.35">
      <c r="A852" s="370" t="s">
        <v>22</v>
      </c>
      <c r="B852" s="371" t="s">
        <v>1547</v>
      </c>
      <c r="C852" s="371" t="s">
        <v>1548</v>
      </c>
      <c r="D852" s="363"/>
      <c r="E852" s="346" t="s">
        <v>1522</v>
      </c>
      <c r="F852" s="346" t="str">
        <f>IF(E852="","",VLOOKUP(E852,'2 Pdc unico (segm A)'!F$3:H$723,3,FALSE))</f>
        <v>Acquisti di servizi non sanitari</v>
      </c>
      <c r="G852" s="287"/>
      <c r="H852" s="389"/>
      <c r="I852" s="65"/>
    </row>
    <row r="853" spans="1:9" x14ac:dyDescent="0.35">
      <c r="A853" s="370" t="s">
        <v>22</v>
      </c>
      <c r="B853" s="371" t="s">
        <v>1549</v>
      </c>
      <c r="C853" s="371" t="s">
        <v>1550</v>
      </c>
      <c r="D853" s="363"/>
      <c r="E853" s="346" t="s">
        <v>1522</v>
      </c>
      <c r="F853" s="346" t="str">
        <f>IF(E853="","",VLOOKUP(E853,'2 Pdc unico (segm A)'!F$3:H$723,3,FALSE))</f>
        <v>Acquisti di servizi non sanitari</v>
      </c>
      <c r="G853" s="287"/>
      <c r="H853" s="389"/>
      <c r="I853" s="65"/>
    </row>
    <row r="854" spans="1:9" ht="18.5" x14ac:dyDescent="0.35">
      <c r="A854" s="368" t="s">
        <v>19</v>
      </c>
      <c r="B854" s="369" t="s">
        <v>1551</v>
      </c>
      <c r="C854" s="369" t="s">
        <v>1552</v>
      </c>
      <c r="D854" s="363"/>
      <c r="E854" s="101"/>
      <c r="F854" s="101" t="str">
        <f>IF(E854="","",VLOOKUP(E854,'2 Pdc unico (segm A)'!F$3:H$723,3,FALSE))</f>
        <v/>
      </c>
      <c r="G854" s="287"/>
      <c r="H854" s="388"/>
      <c r="I854" s="65"/>
    </row>
    <row r="855" spans="1:9" x14ac:dyDescent="0.35">
      <c r="A855" s="370" t="s">
        <v>22</v>
      </c>
      <c r="B855" s="371" t="s">
        <v>1553</v>
      </c>
      <c r="C855" s="371" t="s">
        <v>1554</v>
      </c>
      <c r="D855" s="363"/>
      <c r="E855" s="346" t="s">
        <v>1522</v>
      </c>
      <c r="F855" s="346" t="str">
        <f>IF(E855="","",VLOOKUP(E855,'2 Pdc unico (segm A)'!F$3:H$723,3,FALSE))</f>
        <v>Acquisti di servizi non sanitari</v>
      </c>
      <c r="G855" s="287"/>
      <c r="H855" s="389"/>
      <c r="I855" s="65"/>
    </row>
    <row r="856" spans="1:9" x14ac:dyDescent="0.35">
      <c r="A856" s="370" t="s">
        <v>22</v>
      </c>
      <c r="B856" s="371" t="s">
        <v>1555</v>
      </c>
      <c r="C856" s="371" t="s">
        <v>1556</v>
      </c>
      <c r="D856" s="363"/>
      <c r="E856" s="346" t="s">
        <v>1522</v>
      </c>
      <c r="F856" s="346" t="str">
        <f>IF(E856="","",VLOOKUP(E856,'2 Pdc unico (segm A)'!F$3:H$723,3,FALSE))</f>
        <v>Acquisti di servizi non sanitari</v>
      </c>
      <c r="G856" s="287"/>
      <c r="H856" s="389"/>
      <c r="I856" s="65"/>
    </row>
    <row r="857" spans="1:9" x14ac:dyDescent="0.35">
      <c r="A857" s="370" t="s">
        <v>22</v>
      </c>
      <c r="B857" s="371" t="s">
        <v>681</v>
      </c>
      <c r="C857" s="371" t="s">
        <v>1557</v>
      </c>
      <c r="D857" s="363"/>
      <c r="E857" s="346" t="s">
        <v>1522</v>
      </c>
      <c r="F857" s="346" t="str">
        <f>IF(E857="","",VLOOKUP(E857,'2 Pdc unico (segm A)'!F$3:H$723,3,FALSE))</f>
        <v>Acquisti di servizi non sanitari</v>
      </c>
      <c r="G857" s="287"/>
      <c r="H857" s="389"/>
      <c r="I857" s="65"/>
    </row>
    <row r="858" spans="1:9" x14ac:dyDescent="0.35">
      <c r="A858" s="370" t="s">
        <v>22</v>
      </c>
      <c r="B858" s="371" t="s">
        <v>1558</v>
      </c>
      <c r="C858" s="371" t="s">
        <v>1559</v>
      </c>
      <c r="D858" s="363"/>
      <c r="E858" s="346" t="s">
        <v>1522</v>
      </c>
      <c r="F858" s="346" t="str">
        <f>IF(E858="","",VLOOKUP(E858,'2 Pdc unico (segm A)'!F$3:H$723,3,FALSE))</f>
        <v>Acquisti di servizi non sanitari</v>
      </c>
      <c r="G858" s="287"/>
      <c r="H858" s="389"/>
      <c r="I858" s="65"/>
    </row>
    <row r="859" spans="1:9" x14ac:dyDescent="0.35">
      <c r="A859" s="370" t="s">
        <v>22</v>
      </c>
      <c r="B859" s="371" t="s">
        <v>1560</v>
      </c>
      <c r="C859" s="371" t="s">
        <v>1561</v>
      </c>
      <c r="D859" s="363"/>
      <c r="E859" s="346" t="s">
        <v>1522</v>
      </c>
      <c r="F859" s="346" t="str">
        <f>IF(E859="","",VLOOKUP(E859,'2 Pdc unico (segm A)'!F$3:H$723,3,FALSE))</f>
        <v>Acquisti di servizi non sanitari</v>
      </c>
      <c r="G859" s="287"/>
      <c r="H859" s="389"/>
      <c r="I859" s="65"/>
    </row>
    <row r="860" spans="1:9" x14ac:dyDescent="0.35">
      <c r="A860" s="370" t="s">
        <v>22</v>
      </c>
      <c r="B860" s="371" t="s">
        <v>1562</v>
      </c>
      <c r="C860" s="371" t="s">
        <v>1563</v>
      </c>
      <c r="D860" s="363"/>
      <c r="E860" s="346" t="s">
        <v>1522</v>
      </c>
      <c r="F860" s="346" t="str">
        <f>IF(E860="","",VLOOKUP(E860,'2 Pdc unico (segm A)'!F$3:H$723,3,FALSE))</f>
        <v>Acquisti di servizi non sanitari</v>
      </c>
      <c r="G860" s="287"/>
      <c r="H860" s="389"/>
      <c r="I860" s="65"/>
    </row>
    <row r="861" spans="1:9" x14ac:dyDescent="0.35">
      <c r="A861" s="370" t="s">
        <v>22</v>
      </c>
      <c r="B861" s="371" t="s">
        <v>1564</v>
      </c>
      <c r="C861" s="371" t="s">
        <v>1565</v>
      </c>
      <c r="D861" s="363"/>
      <c r="E861" s="346" t="s">
        <v>1522</v>
      </c>
      <c r="F861" s="346" t="str">
        <f>IF(E861="","",VLOOKUP(E861,'2 Pdc unico (segm A)'!F$3:H$723,3,FALSE))</f>
        <v>Acquisti di servizi non sanitari</v>
      </c>
      <c r="G861" s="287"/>
      <c r="H861" s="389"/>
      <c r="I861" s="65"/>
    </row>
    <row r="862" spans="1:9" x14ac:dyDescent="0.35">
      <c r="A862" s="370" t="s">
        <v>22</v>
      </c>
      <c r="B862" s="371" t="s">
        <v>1566</v>
      </c>
      <c r="C862" s="371" t="s">
        <v>1567</v>
      </c>
      <c r="D862" s="363"/>
      <c r="E862" s="346" t="s">
        <v>1522</v>
      </c>
      <c r="F862" s="346" t="str">
        <f>IF(E862="","",VLOOKUP(E862,'2 Pdc unico (segm A)'!F$3:H$723,3,FALSE))</f>
        <v>Acquisti di servizi non sanitari</v>
      </c>
      <c r="G862" s="287"/>
      <c r="H862" s="389"/>
      <c r="I862" s="65"/>
    </row>
    <row r="863" spans="1:9" ht="18.5" x14ac:dyDescent="0.35">
      <c r="A863" s="368" t="s">
        <v>19</v>
      </c>
      <c r="B863" s="369" t="s">
        <v>1568</v>
      </c>
      <c r="C863" s="369" t="s">
        <v>1569</v>
      </c>
      <c r="D863" s="363"/>
      <c r="E863" s="101"/>
      <c r="F863" s="101" t="str">
        <f>IF(E863="","",VLOOKUP(E863,'2 Pdc unico (segm A)'!F$3:H$723,3,FALSE))</f>
        <v/>
      </c>
      <c r="G863" s="287"/>
      <c r="H863" s="388"/>
      <c r="I863" s="65"/>
    </row>
    <row r="864" spans="1:9" x14ac:dyDescent="0.35">
      <c r="A864" s="370" t="s">
        <v>22</v>
      </c>
      <c r="B864" s="371" t="s">
        <v>1570</v>
      </c>
      <c r="C864" s="371" t="s">
        <v>1571</v>
      </c>
      <c r="D864" s="363"/>
      <c r="E864" s="346" t="s">
        <v>1572</v>
      </c>
      <c r="F864" s="346" t="str">
        <f>IF(E864="","",VLOOKUP(E864,'2 Pdc unico (segm A)'!F$3:H$723,3,FALSE))</f>
        <v>Costi per concessioni, diritti reali di godimento e servitù onerose</v>
      </c>
      <c r="G864" s="287"/>
      <c r="H864" s="389"/>
      <c r="I864" s="65"/>
    </row>
    <row r="865" spans="1:9" x14ac:dyDescent="0.35">
      <c r="A865" s="370" t="s">
        <v>22</v>
      </c>
      <c r="B865" s="371" t="s">
        <v>1573</v>
      </c>
      <c r="C865" s="371" t="s">
        <v>1574</v>
      </c>
      <c r="D865" s="363"/>
      <c r="E865" s="346" t="s">
        <v>1572</v>
      </c>
      <c r="F865" s="346" t="str">
        <f>IF(E865="","",VLOOKUP(E865,'2 Pdc unico (segm A)'!F$3:H$723,3,FALSE))</f>
        <v>Costi per concessioni, diritti reali di godimento e servitù onerose</v>
      </c>
      <c r="G865" s="287"/>
      <c r="H865" s="389"/>
      <c r="I865" s="65"/>
    </row>
    <row r="866" spans="1:9" x14ac:dyDescent="0.35">
      <c r="A866" s="370" t="s">
        <v>22</v>
      </c>
      <c r="B866" s="371" t="s">
        <v>1575</v>
      </c>
      <c r="C866" s="371" t="s">
        <v>1576</v>
      </c>
      <c r="D866" s="363"/>
      <c r="E866" s="346" t="s">
        <v>1572</v>
      </c>
      <c r="F866" s="346" t="str">
        <f>IF(E866="","",VLOOKUP(E866,'2 Pdc unico (segm A)'!F$3:H$723,3,FALSE))</f>
        <v>Costi per concessioni, diritti reali di godimento e servitù onerose</v>
      </c>
      <c r="G866" s="287"/>
      <c r="H866" s="389"/>
      <c r="I866" s="65"/>
    </row>
    <row r="867" spans="1:9" ht="18.5" x14ac:dyDescent="0.35">
      <c r="A867" s="368" t="s">
        <v>19</v>
      </c>
      <c r="B867" s="369" t="s">
        <v>1577</v>
      </c>
      <c r="C867" s="369" t="s">
        <v>1578</v>
      </c>
      <c r="D867" s="363"/>
      <c r="E867" s="101"/>
      <c r="F867" s="101" t="str">
        <f>IF(E867="","",VLOOKUP(E867,'2 Pdc unico (segm A)'!F$3:H$723,3,FALSE))</f>
        <v/>
      </c>
      <c r="G867" s="287"/>
      <c r="H867" s="388"/>
      <c r="I867" s="65"/>
    </row>
    <row r="868" spans="1:9" ht="29" x14ac:dyDescent="0.35">
      <c r="A868" s="370" t="s">
        <v>22</v>
      </c>
      <c r="B868" s="371" t="s">
        <v>1579</v>
      </c>
      <c r="C868" s="371" t="s">
        <v>1580</v>
      </c>
      <c r="D868" s="363"/>
      <c r="E868" s="346" t="s">
        <v>1522</v>
      </c>
      <c r="F868" s="346" t="str">
        <f>IF(E868="","",VLOOKUP(E868,'2 Pdc unico (segm A)'!F$3:H$723,3,FALSE))</f>
        <v>Acquisti di servizi non sanitari</v>
      </c>
      <c r="G868" s="287"/>
      <c r="H868" s="389"/>
      <c r="I868" s="65"/>
    </row>
    <row r="869" spans="1:9" x14ac:dyDescent="0.35">
      <c r="A869" s="370" t="s">
        <v>22</v>
      </c>
      <c r="B869" s="371" t="s">
        <v>1581</v>
      </c>
      <c r="C869" s="371" t="s">
        <v>1582</v>
      </c>
      <c r="D869" s="363"/>
      <c r="E869" s="346" t="s">
        <v>1522</v>
      </c>
      <c r="F869" s="346" t="str">
        <f>IF(E869="","",VLOOKUP(E869,'2 Pdc unico (segm A)'!F$3:H$723,3,FALSE))</f>
        <v>Acquisti di servizi non sanitari</v>
      </c>
      <c r="G869" s="287"/>
      <c r="H869" s="389"/>
      <c r="I869" s="65"/>
    </row>
    <row r="870" spans="1:9" x14ac:dyDescent="0.35">
      <c r="A870" s="370" t="s">
        <v>22</v>
      </c>
      <c r="B870" s="371" t="s">
        <v>1583</v>
      </c>
      <c r="C870" s="371" t="s">
        <v>1584</v>
      </c>
      <c r="D870" s="363"/>
      <c r="E870" s="346" t="s">
        <v>1522</v>
      </c>
      <c r="F870" s="346" t="str">
        <f>IF(E870="","",VLOOKUP(E870,'2 Pdc unico (segm A)'!F$3:H$723,3,FALSE))</f>
        <v>Acquisti di servizi non sanitari</v>
      </c>
      <c r="G870" s="287"/>
      <c r="H870" s="389"/>
      <c r="I870" s="65"/>
    </row>
    <row r="871" spans="1:9" x14ac:dyDescent="0.35">
      <c r="A871" s="370" t="s">
        <v>22</v>
      </c>
      <c r="B871" s="371" t="s">
        <v>1585</v>
      </c>
      <c r="C871" s="371" t="s">
        <v>1586</v>
      </c>
      <c r="D871" s="363"/>
      <c r="E871" s="346" t="s">
        <v>1522</v>
      </c>
      <c r="F871" s="346" t="str">
        <f>IF(E871="","",VLOOKUP(E871,'2 Pdc unico (segm A)'!F$3:H$723,3,FALSE))</f>
        <v>Acquisti di servizi non sanitari</v>
      </c>
      <c r="G871" s="287"/>
      <c r="H871" s="389"/>
      <c r="I871" s="65"/>
    </row>
    <row r="872" spans="1:9" x14ac:dyDescent="0.35">
      <c r="A872" s="370" t="s">
        <v>22</v>
      </c>
      <c r="B872" s="371" t="s">
        <v>1587</v>
      </c>
      <c r="C872" s="371" t="s">
        <v>1588</v>
      </c>
      <c r="D872" s="363"/>
      <c r="E872" s="346" t="s">
        <v>1522</v>
      </c>
      <c r="F872" s="346" t="str">
        <f>IF(E872="","",VLOOKUP(E872,'2 Pdc unico (segm A)'!F$3:H$723,3,FALSE))</f>
        <v>Acquisti di servizi non sanitari</v>
      </c>
      <c r="G872" s="287"/>
      <c r="H872" s="389"/>
      <c r="I872" s="65"/>
    </row>
    <row r="873" spans="1:9" x14ac:dyDescent="0.35">
      <c r="A873" s="370" t="s">
        <v>22</v>
      </c>
      <c r="B873" s="371" t="s">
        <v>1589</v>
      </c>
      <c r="C873" s="371" t="s">
        <v>1590</v>
      </c>
      <c r="D873" s="363"/>
      <c r="E873" s="346" t="s">
        <v>1522</v>
      </c>
      <c r="F873" s="346" t="str">
        <f>IF(E873="","",VLOOKUP(E873,'2 Pdc unico (segm A)'!F$3:H$723,3,FALSE))</f>
        <v>Acquisti di servizi non sanitari</v>
      </c>
      <c r="G873" s="287"/>
      <c r="H873" s="389"/>
      <c r="I873" s="65"/>
    </row>
    <row r="874" spans="1:9" x14ac:dyDescent="0.35">
      <c r="A874" s="370" t="s">
        <v>22</v>
      </c>
      <c r="B874" s="371" t="s">
        <v>1591</v>
      </c>
      <c r="C874" s="371" t="s">
        <v>1592</v>
      </c>
      <c r="D874" s="363"/>
      <c r="E874" s="346" t="s">
        <v>1522</v>
      </c>
      <c r="F874" s="346" t="str">
        <f>IF(E874="","",VLOOKUP(E874,'2 Pdc unico (segm A)'!F$3:H$723,3,FALSE))</f>
        <v>Acquisti di servizi non sanitari</v>
      </c>
      <c r="G874" s="287"/>
      <c r="H874" s="389"/>
      <c r="I874" s="65"/>
    </row>
    <row r="875" spans="1:9" ht="29" x14ac:dyDescent="0.35">
      <c r="A875" s="370" t="s">
        <v>22</v>
      </c>
      <c r="B875" s="371" t="s">
        <v>1593</v>
      </c>
      <c r="C875" s="371" t="s">
        <v>1594</v>
      </c>
      <c r="D875" s="363"/>
      <c r="E875" s="346" t="s">
        <v>1522</v>
      </c>
      <c r="F875" s="346" t="str">
        <f>IF(E875="","",VLOOKUP(E875,'2 Pdc unico (segm A)'!F$3:H$723,3,FALSE))</f>
        <v>Acquisti di servizi non sanitari</v>
      </c>
      <c r="G875" s="287"/>
      <c r="H875" s="389"/>
      <c r="I875" s="65"/>
    </row>
    <row r="876" spans="1:9" x14ac:dyDescent="0.35">
      <c r="A876" s="370" t="s">
        <v>22</v>
      </c>
      <c r="B876" s="371" t="s">
        <v>1595</v>
      </c>
      <c r="C876" s="371" t="s">
        <v>1596</v>
      </c>
      <c r="D876" s="363"/>
      <c r="E876" s="346" t="s">
        <v>1522</v>
      </c>
      <c r="F876" s="346" t="str">
        <f>IF(E876="","",VLOOKUP(E876,'2 Pdc unico (segm A)'!F$3:H$723,3,FALSE))</f>
        <v>Acquisti di servizi non sanitari</v>
      </c>
      <c r="G876" s="287"/>
      <c r="H876" s="389"/>
      <c r="I876" s="65"/>
    </row>
    <row r="877" spans="1:9" x14ac:dyDescent="0.35">
      <c r="A877" s="370" t="s">
        <v>22</v>
      </c>
      <c r="B877" s="371" t="s">
        <v>1597</v>
      </c>
      <c r="C877" s="371" t="s">
        <v>1598</v>
      </c>
      <c r="D877" s="363"/>
      <c r="E877" s="346" t="s">
        <v>1522</v>
      </c>
      <c r="F877" s="346" t="str">
        <f>IF(E877="","",VLOOKUP(E877,'2 Pdc unico (segm A)'!F$3:H$723,3,FALSE))</f>
        <v>Acquisti di servizi non sanitari</v>
      </c>
      <c r="G877" s="287"/>
      <c r="H877" s="389"/>
      <c r="I877" s="65"/>
    </row>
    <row r="878" spans="1:9" x14ac:dyDescent="0.35">
      <c r="A878" s="370" t="s">
        <v>22</v>
      </c>
      <c r="B878" s="371" t="s">
        <v>1599</v>
      </c>
      <c r="C878" s="371" t="s">
        <v>1600</v>
      </c>
      <c r="D878" s="363"/>
      <c r="E878" s="346" t="s">
        <v>1522</v>
      </c>
      <c r="F878" s="346" t="str">
        <f>IF(E878="","",VLOOKUP(E878,'2 Pdc unico (segm A)'!F$3:H$723,3,FALSE))</f>
        <v>Acquisti di servizi non sanitari</v>
      </c>
      <c r="G878" s="287"/>
      <c r="H878" s="389"/>
      <c r="I878" s="65"/>
    </row>
    <row r="879" spans="1:9" ht="18.5" x14ac:dyDescent="0.35">
      <c r="A879" s="368" t="s">
        <v>19</v>
      </c>
      <c r="B879" s="369" t="s">
        <v>697</v>
      </c>
      <c r="C879" s="369" t="s">
        <v>1601</v>
      </c>
      <c r="D879" s="363"/>
      <c r="E879" s="101"/>
      <c r="F879" s="101" t="str">
        <f>IF(E879="","",VLOOKUP(E879,'2 Pdc unico (segm A)'!F$3:H$723,3,FALSE))</f>
        <v/>
      </c>
      <c r="G879" s="287"/>
      <c r="H879" s="388"/>
      <c r="I879" s="65"/>
    </row>
    <row r="880" spans="1:9" x14ac:dyDescent="0.35">
      <c r="A880" s="370" t="s">
        <v>22</v>
      </c>
      <c r="B880" s="371" t="s">
        <v>1602</v>
      </c>
      <c r="C880" s="371" t="s">
        <v>1603</v>
      </c>
      <c r="D880" s="363"/>
      <c r="E880" s="346" t="s">
        <v>1522</v>
      </c>
      <c r="F880" s="346" t="str">
        <f>IF(E880="","",VLOOKUP(E880,'2 Pdc unico (segm A)'!F$3:H$723,3,FALSE))</f>
        <v>Acquisti di servizi non sanitari</v>
      </c>
      <c r="G880" s="287"/>
      <c r="H880" s="389"/>
      <c r="I880" s="65"/>
    </row>
    <row r="881" spans="1:9" x14ac:dyDescent="0.35">
      <c r="A881" s="370" t="s">
        <v>22</v>
      </c>
      <c r="B881" s="371" t="s">
        <v>1604</v>
      </c>
      <c r="C881" s="371" t="s">
        <v>1605</v>
      </c>
      <c r="D881" s="363"/>
      <c r="E881" s="346" t="s">
        <v>1522</v>
      </c>
      <c r="F881" s="346" t="str">
        <f>IF(E881="","",VLOOKUP(E881,'2 Pdc unico (segm A)'!F$3:H$723,3,FALSE))</f>
        <v>Acquisti di servizi non sanitari</v>
      </c>
      <c r="G881" s="287"/>
      <c r="H881" s="389"/>
      <c r="I881" s="65"/>
    </row>
    <row r="882" spans="1:9" x14ac:dyDescent="0.35">
      <c r="A882" s="370" t="s">
        <v>22</v>
      </c>
      <c r="B882" s="371" t="s">
        <v>1606</v>
      </c>
      <c r="C882" s="371" t="s">
        <v>1607</v>
      </c>
      <c r="D882" s="363"/>
      <c r="E882" s="346" t="s">
        <v>1522</v>
      </c>
      <c r="F882" s="346" t="str">
        <f>IF(E882="","",VLOOKUP(E882,'2 Pdc unico (segm A)'!F$3:H$723,3,FALSE))</f>
        <v>Acquisti di servizi non sanitari</v>
      </c>
      <c r="G882" s="287"/>
      <c r="H882" s="389"/>
      <c r="I882" s="65"/>
    </row>
    <row r="883" spans="1:9" ht="18.5" x14ac:dyDescent="0.35">
      <c r="A883" s="368" t="s">
        <v>19</v>
      </c>
      <c r="B883" s="369" t="s">
        <v>1608</v>
      </c>
      <c r="C883" s="369" t="s">
        <v>1609</v>
      </c>
      <c r="D883" s="363"/>
      <c r="E883" s="101"/>
      <c r="F883" s="101" t="str">
        <f>IF(E883="","",VLOOKUP(E883,'2 Pdc unico (segm A)'!F$3:H$723,3,FALSE))</f>
        <v/>
      </c>
      <c r="G883" s="287"/>
      <c r="H883" s="388"/>
      <c r="I883" s="65"/>
    </row>
    <row r="884" spans="1:9" x14ac:dyDescent="0.35">
      <c r="A884" s="370" t="s">
        <v>22</v>
      </c>
      <c r="B884" s="371" t="s">
        <v>1610</v>
      </c>
      <c r="C884" s="371" t="s">
        <v>1611</v>
      </c>
      <c r="D884" s="363"/>
      <c r="E884" s="346" t="s">
        <v>1522</v>
      </c>
      <c r="F884" s="346" t="str">
        <f>IF(E884="","",VLOOKUP(E884,'2 Pdc unico (segm A)'!F$3:H$723,3,FALSE))</f>
        <v>Acquisti di servizi non sanitari</v>
      </c>
      <c r="G884" s="287"/>
      <c r="H884" s="389"/>
      <c r="I884" s="65"/>
    </row>
    <row r="885" spans="1:9" x14ac:dyDescent="0.35">
      <c r="A885" s="370" t="s">
        <v>22</v>
      </c>
      <c r="B885" s="371" t="s">
        <v>1612</v>
      </c>
      <c r="C885" s="371" t="s">
        <v>1613</v>
      </c>
      <c r="D885" s="363"/>
      <c r="E885" s="346" t="s">
        <v>1522</v>
      </c>
      <c r="F885" s="346" t="str">
        <f>IF(E885="","",VLOOKUP(E885,'2 Pdc unico (segm A)'!F$3:H$723,3,FALSE))</f>
        <v>Acquisti di servizi non sanitari</v>
      </c>
      <c r="G885" s="287"/>
      <c r="H885" s="389"/>
      <c r="I885" s="65"/>
    </row>
    <row r="886" spans="1:9" x14ac:dyDescent="0.35">
      <c r="A886" s="370" t="s">
        <v>22</v>
      </c>
      <c r="B886" s="371" t="s">
        <v>1614</v>
      </c>
      <c r="C886" s="371" t="s">
        <v>1615</v>
      </c>
      <c r="D886" s="363"/>
      <c r="E886" s="346" t="s">
        <v>1616</v>
      </c>
      <c r="F886" s="346" t="str">
        <f>IF(E886="","",VLOOKUP(E886,'2 Pdc unico (segm A)'!F$3:H$723,3,FALSE))</f>
        <v>Acquisti di servizi sanitari</v>
      </c>
      <c r="G886" s="287"/>
      <c r="H886" s="389"/>
      <c r="I886" s="65"/>
    </row>
    <row r="887" spans="1:9" x14ac:dyDescent="0.35">
      <c r="A887" s="370" t="s">
        <v>22</v>
      </c>
      <c r="B887" s="371" t="s">
        <v>1617</v>
      </c>
      <c r="C887" s="371" t="s">
        <v>1618</v>
      </c>
      <c r="D887" s="363"/>
      <c r="E887" s="346" t="s">
        <v>1522</v>
      </c>
      <c r="F887" s="346" t="str">
        <f>IF(E887="","",VLOOKUP(E887,'2 Pdc unico (segm A)'!F$3:H$723,3,FALSE))</f>
        <v>Acquisti di servizi non sanitari</v>
      </c>
      <c r="G887" s="287"/>
      <c r="H887" s="389"/>
      <c r="I887" s="65"/>
    </row>
    <row r="888" spans="1:9" x14ac:dyDescent="0.35">
      <c r="A888" s="370" t="s">
        <v>22</v>
      </c>
      <c r="B888" s="371" t="s">
        <v>1619</v>
      </c>
      <c r="C888" s="371" t="s">
        <v>1620</v>
      </c>
      <c r="D888" s="363"/>
      <c r="E888" s="346" t="s">
        <v>1522</v>
      </c>
      <c r="F888" s="346" t="str">
        <f>IF(E888="","",VLOOKUP(E888,'2 Pdc unico (segm A)'!F$3:H$723,3,FALSE))</f>
        <v>Acquisti di servizi non sanitari</v>
      </c>
      <c r="G888" s="287"/>
      <c r="H888" s="389"/>
      <c r="I888" s="65"/>
    </row>
    <row r="889" spans="1:9" x14ac:dyDescent="0.35">
      <c r="A889" s="370" t="s">
        <v>22</v>
      </c>
      <c r="B889" s="371" t="s">
        <v>1621</v>
      </c>
      <c r="C889" s="371" t="s">
        <v>1622</v>
      </c>
      <c r="D889" s="363"/>
      <c r="E889" s="346" t="s">
        <v>1522</v>
      </c>
      <c r="F889" s="346" t="str">
        <f>IF(E889="","",VLOOKUP(E889,'2 Pdc unico (segm A)'!F$3:H$723,3,FALSE))</f>
        <v>Acquisti di servizi non sanitari</v>
      </c>
      <c r="G889" s="287"/>
      <c r="H889" s="389"/>
      <c r="I889" s="65"/>
    </row>
    <row r="890" spans="1:9" x14ac:dyDescent="0.35">
      <c r="A890" s="370" t="s">
        <v>22</v>
      </c>
      <c r="B890" s="371" t="s">
        <v>1623</v>
      </c>
      <c r="C890" s="371" t="s">
        <v>1624</v>
      </c>
      <c r="D890" s="363"/>
      <c r="E890" s="346" t="s">
        <v>1522</v>
      </c>
      <c r="F890" s="346" t="str">
        <f>IF(E890="","",VLOOKUP(E890,'2 Pdc unico (segm A)'!F$3:H$723,3,FALSE))</f>
        <v>Acquisti di servizi non sanitari</v>
      </c>
      <c r="G890" s="287"/>
      <c r="H890" s="389"/>
      <c r="I890" s="65"/>
    </row>
    <row r="891" spans="1:9" x14ac:dyDescent="0.35">
      <c r="A891" s="370" t="s">
        <v>22</v>
      </c>
      <c r="B891" s="371" t="s">
        <v>1625</v>
      </c>
      <c r="C891" s="371" t="s">
        <v>1626</v>
      </c>
      <c r="D891" s="363"/>
      <c r="E891" s="346" t="s">
        <v>1522</v>
      </c>
      <c r="F891" s="346" t="str">
        <f>IF(E891="","",VLOOKUP(E891,'2 Pdc unico (segm A)'!F$3:H$723,3,FALSE))</f>
        <v>Acquisti di servizi non sanitari</v>
      </c>
      <c r="G891" s="287"/>
      <c r="H891" s="389"/>
      <c r="I891" s="65"/>
    </row>
    <row r="892" spans="1:9" x14ac:dyDescent="0.35">
      <c r="A892" s="370" t="s">
        <v>22</v>
      </c>
      <c r="B892" s="371" t="s">
        <v>1627</v>
      </c>
      <c r="C892" s="371" t="s">
        <v>1628</v>
      </c>
      <c r="D892" s="363"/>
      <c r="E892" s="346" t="s">
        <v>1522</v>
      </c>
      <c r="F892" s="346" t="str">
        <f>IF(E892="","",VLOOKUP(E892,'2 Pdc unico (segm A)'!F$3:H$723,3,FALSE))</f>
        <v>Acquisti di servizi non sanitari</v>
      </c>
      <c r="G892" s="287"/>
      <c r="H892" s="389"/>
      <c r="I892" s="65"/>
    </row>
    <row r="893" spans="1:9" x14ac:dyDescent="0.35">
      <c r="A893" s="370" t="s">
        <v>22</v>
      </c>
      <c r="B893" s="371" t="s">
        <v>1629</v>
      </c>
      <c r="C893" s="371" t="s">
        <v>1630</v>
      </c>
      <c r="D893" s="363"/>
      <c r="E893" s="346" t="s">
        <v>1522</v>
      </c>
      <c r="F893" s="346" t="str">
        <f>IF(E893="","",VLOOKUP(E893,'2 Pdc unico (segm A)'!F$3:H$723,3,FALSE))</f>
        <v>Acquisti di servizi non sanitari</v>
      </c>
      <c r="G893" s="287"/>
      <c r="H893" s="389"/>
      <c r="I893" s="65"/>
    </row>
    <row r="894" spans="1:9" x14ac:dyDescent="0.35">
      <c r="A894" s="370" t="s">
        <v>22</v>
      </c>
      <c r="B894" s="371" t="s">
        <v>1631</v>
      </c>
      <c r="C894" s="371" t="s">
        <v>1632</v>
      </c>
      <c r="D894" s="363"/>
      <c r="E894" s="346" t="s">
        <v>1522</v>
      </c>
      <c r="F894" s="346" t="str">
        <f>IF(E894="","",VLOOKUP(E894,'2 Pdc unico (segm A)'!F$3:H$723,3,FALSE))</f>
        <v>Acquisti di servizi non sanitari</v>
      </c>
      <c r="G894" s="287"/>
      <c r="H894" s="389"/>
      <c r="I894" s="65"/>
    </row>
    <row r="895" spans="1:9" ht="18.5" x14ac:dyDescent="0.35">
      <c r="A895" s="368" t="s">
        <v>19</v>
      </c>
      <c r="B895" s="369" t="s">
        <v>1633</v>
      </c>
      <c r="C895" s="369" t="s">
        <v>1634</v>
      </c>
      <c r="D895" s="363"/>
      <c r="E895" s="101"/>
      <c r="F895" s="101" t="str">
        <f>IF(E895="","",VLOOKUP(E895,'2 Pdc unico (segm A)'!F$3:H$723,3,FALSE))</f>
        <v/>
      </c>
      <c r="G895" s="287"/>
      <c r="H895" s="388"/>
      <c r="I895" s="65"/>
    </row>
    <row r="896" spans="1:9" x14ac:dyDescent="0.35">
      <c r="A896" s="370" t="s">
        <v>22</v>
      </c>
      <c r="B896" s="371" t="s">
        <v>1635</v>
      </c>
      <c r="C896" s="371" t="s">
        <v>1636</v>
      </c>
      <c r="D896" s="363"/>
      <c r="E896" s="346" t="s">
        <v>1522</v>
      </c>
      <c r="F896" s="346" t="str">
        <f>IF(E896="","",VLOOKUP(E896,'2 Pdc unico (segm A)'!F$3:H$723,3,FALSE))</f>
        <v>Acquisti di servizi non sanitari</v>
      </c>
      <c r="G896" s="287"/>
      <c r="H896" s="389"/>
      <c r="I896" s="65"/>
    </row>
    <row r="897" spans="1:9" x14ac:dyDescent="0.35">
      <c r="A897" s="370" t="s">
        <v>22</v>
      </c>
      <c r="B897" s="371" t="s">
        <v>1637</v>
      </c>
      <c r="C897" s="371" t="s">
        <v>1638</v>
      </c>
      <c r="D897" s="363"/>
      <c r="E897" s="346" t="s">
        <v>1522</v>
      </c>
      <c r="F897" s="346" t="str">
        <f>IF(E897="","",VLOOKUP(E897,'2 Pdc unico (segm A)'!F$3:H$723,3,FALSE))</f>
        <v>Acquisti di servizi non sanitari</v>
      </c>
      <c r="G897" s="287"/>
      <c r="H897" s="389"/>
      <c r="I897" s="65"/>
    </row>
    <row r="898" spans="1:9" x14ac:dyDescent="0.35">
      <c r="A898" s="370" t="s">
        <v>22</v>
      </c>
      <c r="B898" s="371" t="s">
        <v>1639</v>
      </c>
      <c r="C898" s="371" t="s">
        <v>1640</v>
      </c>
      <c r="D898" s="363"/>
      <c r="E898" s="346" t="s">
        <v>1522</v>
      </c>
      <c r="F898" s="346" t="str">
        <f>IF(E898="","",VLOOKUP(E898,'2 Pdc unico (segm A)'!F$3:H$723,3,FALSE))</f>
        <v>Acquisti di servizi non sanitari</v>
      </c>
      <c r="G898" s="287"/>
      <c r="H898" s="389"/>
      <c r="I898" s="65"/>
    </row>
    <row r="899" spans="1:9" x14ac:dyDescent="0.35">
      <c r="A899" s="370" t="s">
        <v>22</v>
      </c>
      <c r="B899" s="371" t="s">
        <v>1641</v>
      </c>
      <c r="C899" s="371" t="s">
        <v>1642</v>
      </c>
      <c r="D899" s="363"/>
      <c r="E899" s="346" t="s">
        <v>1522</v>
      </c>
      <c r="F899" s="346" t="str">
        <f>IF(E899="","",VLOOKUP(E899,'2 Pdc unico (segm A)'!F$3:H$723,3,FALSE))</f>
        <v>Acquisti di servizi non sanitari</v>
      </c>
      <c r="G899" s="287"/>
      <c r="H899" s="389"/>
      <c r="I899" s="65"/>
    </row>
    <row r="900" spans="1:9" x14ac:dyDescent="0.35">
      <c r="A900" s="370" t="s">
        <v>22</v>
      </c>
      <c r="B900" s="371" t="s">
        <v>1643</v>
      </c>
      <c r="C900" s="371" t="s">
        <v>1644</v>
      </c>
      <c r="D900" s="363"/>
      <c r="E900" s="346" t="s">
        <v>1522</v>
      </c>
      <c r="F900" s="346" t="str">
        <f>IF(E900="","",VLOOKUP(E900,'2 Pdc unico (segm A)'!F$3:H$723,3,FALSE))</f>
        <v>Acquisti di servizi non sanitari</v>
      </c>
      <c r="G900" s="287"/>
      <c r="H900" s="389"/>
      <c r="I900" s="65"/>
    </row>
    <row r="901" spans="1:9" ht="18.5" x14ac:dyDescent="0.35">
      <c r="A901" s="368" t="s">
        <v>19</v>
      </c>
      <c r="B901" s="369" t="s">
        <v>1645</v>
      </c>
      <c r="C901" s="369" t="s">
        <v>1646</v>
      </c>
      <c r="D901" s="363"/>
      <c r="E901" s="101"/>
      <c r="F901" s="101" t="str">
        <f>IF(E901="","",VLOOKUP(E901,'2 Pdc unico (segm A)'!F$3:H$723,3,FALSE))</f>
        <v/>
      </c>
      <c r="G901" s="287"/>
      <c r="H901" s="388"/>
      <c r="I901" s="65"/>
    </row>
    <row r="902" spans="1:9" x14ac:dyDescent="0.35">
      <c r="A902" s="370" t="s">
        <v>22</v>
      </c>
      <c r="B902" s="371" t="s">
        <v>1647</v>
      </c>
      <c r="C902" s="371" t="s">
        <v>1648</v>
      </c>
      <c r="D902" s="363"/>
      <c r="E902" s="346" t="s">
        <v>1522</v>
      </c>
      <c r="F902" s="346" t="str">
        <f>IF(E902="","",VLOOKUP(E902,'2 Pdc unico (segm A)'!F$3:H$723,3,FALSE))</f>
        <v>Acquisti di servizi non sanitari</v>
      </c>
      <c r="G902" s="287"/>
      <c r="H902" s="389"/>
      <c r="I902" s="65"/>
    </row>
    <row r="903" spans="1:9" x14ac:dyDescent="0.35">
      <c r="A903" s="370" t="s">
        <v>22</v>
      </c>
      <c r="B903" s="371" t="s">
        <v>1649</v>
      </c>
      <c r="C903" s="371" t="s">
        <v>1650</v>
      </c>
      <c r="D903" s="363"/>
      <c r="E903" s="346" t="s">
        <v>1522</v>
      </c>
      <c r="F903" s="346" t="str">
        <f>IF(E903="","",VLOOKUP(E903,'2 Pdc unico (segm A)'!F$3:H$723,3,FALSE))</f>
        <v>Acquisti di servizi non sanitari</v>
      </c>
      <c r="G903" s="287"/>
      <c r="H903" s="389"/>
      <c r="I903" s="65"/>
    </row>
    <row r="904" spans="1:9" x14ac:dyDescent="0.35">
      <c r="A904" s="370" t="s">
        <v>22</v>
      </c>
      <c r="B904" s="371" t="s">
        <v>1651</v>
      </c>
      <c r="C904" s="371" t="s">
        <v>1652</v>
      </c>
      <c r="D904" s="363"/>
      <c r="E904" s="346" t="s">
        <v>1522</v>
      </c>
      <c r="F904" s="346" t="str">
        <f>IF(E904="","",VLOOKUP(E904,'2 Pdc unico (segm A)'!F$3:H$723,3,FALSE))</f>
        <v>Acquisti di servizi non sanitari</v>
      </c>
      <c r="G904" s="287"/>
      <c r="H904" s="389"/>
      <c r="I904" s="65"/>
    </row>
    <row r="905" spans="1:9" x14ac:dyDescent="0.35">
      <c r="A905" s="370" t="s">
        <v>22</v>
      </c>
      <c r="B905" s="371" t="s">
        <v>1653</v>
      </c>
      <c r="C905" s="371" t="s">
        <v>1654</v>
      </c>
      <c r="D905" s="363"/>
      <c r="E905" s="346" t="s">
        <v>1522</v>
      </c>
      <c r="F905" s="346" t="str">
        <f>IF(E905="","",VLOOKUP(E905,'2 Pdc unico (segm A)'!F$3:H$723,3,FALSE))</f>
        <v>Acquisti di servizi non sanitari</v>
      </c>
      <c r="G905" s="287"/>
      <c r="H905" s="389"/>
      <c r="I905" s="65"/>
    </row>
    <row r="906" spans="1:9" x14ac:dyDescent="0.35">
      <c r="A906" s="370" t="s">
        <v>22</v>
      </c>
      <c r="B906" s="371" t="s">
        <v>1655</v>
      </c>
      <c r="C906" s="371" t="s">
        <v>1656</v>
      </c>
      <c r="D906" s="363"/>
      <c r="E906" s="346" t="s">
        <v>1522</v>
      </c>
      <c r="F906" s="346" t="str">
        <f>IF(E906="","",VLOOKUP(E906,'2 Pdc unico (segm A)'!F$3:H$723,3,FALSE))</f>
        <v>Acquisti di servizi non sanitari</v>
      </c>
      <c r="G906" s="287"/>
      <c r="H906" s="389"/>
      <c r="I906" s="65"/>
    </row>
    <row r="907" spans="1:9" x14ac:dyDescent="0.35">
      <c r="A907" s="370" t="s">
        <v>22</v>
      </c>
      <c r="B907" s="371" t="s">
        <v>1657</v>
      </c>
      <c r="C907" s="371" t="s">
        <v>1658</v>
      </c>
      <c r="D907" s="363"/>
      <c r="E907" s="346" t="s">
        <v>1522</v>
      </c>
      <c r="F907" s="346" t="str">
        <f>IF(E907="","",VLOOKUP(E907,'2 Pdc unico (segm A)'!F$3:H$723,3,FALSE))</f>
        <v>Acquisti di servizi non sanitari</v>
      </c>
      <c r="G907" s="287"/>
      <c r="H907" s="389"/>
      <c r="I907" s="65"/>
    </row>
    <row r="908" spans="1:9" x14ac:dyDescent="0.35">
      <c r="A908" s="370" t="s">
        <v>22</v>
      </c>
      <c r="B908" s="371" t="s">
        <v>1659</v>
      </c>
      <c r="C908" s="371" t="s">
        <v>1660</v>
      </c>
      <c r="D908" s="363"/>
      <c r="E908" s="346" t="s">
        <v>1522</v>
      </c>
      <c r="F908" s="346" t="str">
        <f>IF(E908="","",VLOOKUP(E908,'2 Pdc unico (segm A)'!F$3:H$723,3,FALSE))</f>
        <v>Acquisti di servizi non sanitari</v>
      </c>
      <c r="G908" s="287"/>
      <c r="H908" s="389"/>
      <c r="I908" s="65"/>
    </row>
    <row r="909" spans="1:9" ht="18.5" x14ac:dyDescent="0.35">
      <c r="A909" s="368" t="s">
        <v>19</v>
      </c>
      <c r="B909" s="369" t="s">
        <v>1661</v>
      </c>
      <c r="C909" s="369" t="s">
        <v>1662</v>
      </c>
      <c r="D909" s="363"/>
      <c r="E909" s="101"/>
      <c r="F909" s="101" t="str">
        <f>IF(E909="","",VLOOKUP(E909,'2 Pdc unico (segm A)'!F$3:H$723,3,FALSE))</f>
        <v/>
      </c>
      <c r="G909" s="287"/>
      <c r="H909" s="388"/>
      <c r="I909" s="65"/>
    </row>
    <row r="910" spans="1:9" x14ac:dyDescent="0.35">
      <c r="A910" s="370" t="s">
        <v>22</v>
      </c>
      <c r="B910" s="371" t="s">
        <v>1663</v>
      </c>
      <c r="C910" s="371" t="s">
        <v>1664</v>
      </c>
      <c r="D910" s="363"/>
      <c r="E910" s="346" t="s">
        <v>1665</v>
      </c>
      <c r="F910" s="346" t="str">
        <f>IF(E910="","",VLOOKUP(E910,'2 Pdc unico (segm A)'!F$3:H$723,3,FALSE))</f>
        <v>Costi diversi del personale</v>
      </c>
      <c r="G910" s="287"/>
      <c r="H910" s="389"/>
      <c r="I910" s="65"/>
    </row>
    <row r="911" spans="1:9" x14ac:dyDescent="0.35">
      <c r="A911" s="370" t="s">
        <v>22</v>
      </c>
      <c r="B911" s="371" t="s">
        <v>1666</v>
      </c>
      <c r="C911" s="371" t="s">
        <v>1667</v>
      </c>
      <c r="D911" s="363"/>
      <c r="E911" s="346" t="s">
        <v>1665</v>
      </c>
      <c r="F911" s="346" t="str">
        <f>IF(E911="","",VLOOKUP(E911,'2 Pdc unico (segm A)'!F$3:H$723,3,FALSE))</f>
        <v>Costi diversi del personale</v>
      </c>
      <c r="G911" s="287"/>
      <c r="H911" s="389"/>
      <c r="I911" s="65"/>
    </row>
    <row r="912" spans="1:9" x14ac:dyDescent="0.35">
      <c r="A912" s="370" t="s">
        <v>22</v>
      </c>
      <c r="B912" s="371" t="s">
        <v>1668</v>
      </c>
      <c r="C912" s="371" t="s">
        <v>1669</v>
      </c>
      <c r="D912" s="363"/>
      <c r="E912" s="346" t="s">
        <v>1522</v>
      </c>
      <c r="F912" s="346" t="str">
        <f>IF(E912="","",VLOOKUP(E912,'2 Pdc unico (segm A)'!F$3:H$723,3,FALSE))</f>
        <v>Acquisti di servizi non sanitari</v>
      </c>
      <c r="G912" s="287"/>
      <c r="H912" s="389"/>
      <c r="I912" s="65"/>
    </row>
    <row r="913" spans="1:9" x14ac:dyDescent="0.35">
      <c r="A913" s="370" t="s">
        <v>22</v>
      </c>
      <c r="B913" s="371" t="s">
        <v>1670</v>
      </c>
      <c r="C913" s="371" t="s">
        <v>1671</v>
      </c>
      <c r="D913" s="363"/>
      <c r="E913" s="346" t="s">
        <v>1522</v>
      </c>
      <c r="F913" s="346" t="str">
        <f>IF(E913="","",VLOOKUP(E913,'2 Pdc unico (segm A)'!F$3:H$723,3,FALSE))</f>
        <v>Acquisti di servizi non sanitari</v>
      </c>
      <c r="G913" s="287"/>
      <c r="H913" s="389"/>
      <c r="I913" s="65"/>
    </row>
    <row r="914" spans="1:9" ht="18.5" x14ac:dyDescent="0.35">
      <c r="A914" s="368" t="s">
        <v>19</v>
      </c>
      <c r="B914" s="369" t="s">
        <v>1672</v>
      </c>
      <c r="C914" s="369" t="s">
        <v>1673</v>
      </c>
      <c r="D914" s="363"/>
      <c r="E914" s="101"/>
      <c r="F914" s="101" t="str">
        <f>IF(E914="","",VLOOKUP(E914,'2 Pdc unico (segm A)'!F$3:H$723,3,FALSE))</f>
        <v/>
      </c>
      <c r="G914" s="287"/>
      <c r="H914" s="388"/>
      <c r="I914" s="65"/>
    </row>
    <row r="915" spans="1:9" x14ac:dyDescent="0.35">
      <c r="A915" s="370" t="s">
        <v>22</v>
      </c>
      <c r="B915" s="371" t="s">
        <v>1674</v>
      </c>
      <c r="C915" s="371" t="s">
        <v>1675</v>
      </c>
      <c r="D915" s="363"/>
      <c r="E915" s="346" t="s">
        <v>1522</v>
      </c>
      <c r="F915" s="346" t="str">
        <f>IF(E915="","",VLOOKUP(E915,'2 Pdc unico (segm A)'!F$3:H$723,3,FALSE))</f>
        <v>Acquisti di servizi non sanitari</v>
      </c>
      <c r="G915" s="287"/>
      <c r="H915" s="389"/>
      <c r="I915" s="65"/>
    </row>
    <row r="916" spans="1:9" x14ac:dyDescent="0.35">
      <c r="A916" s="370" t="s">
        <v>22</v>
      </c>
      <c r="B916" s="371" t="s">
        <v>1676</v>
      </c>
      <c r="C916" s="371" t="s">
        <v>1677</v>
      </c>
      <c r="D916" s="363"/>
      <c r="E916" s="346" t="s">
        <v>1522</v>
      </c>
      <c r="F916" s="346" t="str">
        <f>IF(E916="","",VLOOKUP(E916,'2 Pdc unico (segm A)'!F$3:H$723,3,FALSE))</f>
        <v>Acquisti di servizi non sanitari</v>
      </c>
      <c r="G916" s="287"/>
      <c r="H916" s="389"/>
      <c r="I916" s="65"/>
    </row>
    <row r="917" spans="1:9" x14ac:dyDescent="0.35">
      <c r="A917" s="370" t="s">
        <v>22</v>
      </c>
      <c r="B917" s="371" t="s">
        <v>1678</v>
      </c>
      <c r="C917" s="371" t="s">
        <v>1679</v>
      </c>
      <c r="D917" s="363"/>
      <c r="E917" s="346" t="s">
        <v>1522</v>
      </c>
      <c r="F917" s="346" t="str">
        <f>IF(E917="","",VLOOKUP(E917,'2 Pdc unico (segm A)'!F$3:H$723,3,FALSE))</f>
        <v>Acquisti di servizi non sanitari</v>
      </c>
      <c r="G917" s="287"/>
      <c r="H917" s="389"/>
      <c r="I917" s="65"/>
    </row>
    <row r="918" spans="1:9" x14ac:dyDescent="0.35">
      <c r="A918" s="370" t="s">
        <v>22</v>
      </c>
      <c r="B918" s="371" t="s">
        <v>1680</v>
      </c>
      <c r="C918" s="371" t="s">
        <v>1681</v>
      </c>
      <c r="D918" s="363"/>
      <c r="E918" s="346" t="s">
        <v>1522</v>
      </c>
      <c r="F918" s="346" t="str">
        <f>IF(E918="","",VLOOKUP(E918,'2 Pdc unico (segm A)'!F$3:H$723,3,FALSE))</f>
        <v>Acquisti di servizi non sanitari</v>
      </c>
      <c r="G918" s="287"/>
      <c r="H918" s="389"/>
      <c r="I918" s="65"/>
    </row>
    <row r="919" spans="1:9" x14ac:dyDescent="0.35">
      <c r="A919" s="370" t="s">
        <v>22</v>
      </c>
      <c r="B919" s="371" t="s">
        <v>1682</v>
      </c>
      <c r="C919" s="371" t="s">
        <v>1683</v>
      </c>
      <c r="D919" s="363"/>
      <c r="E919" s="346" t="s">
        <v>1522</v>
      </c>
      <c r="F919" s="346" t="str">
        <f>IF(E919="","",VLOOKUP(E919,'2 Pdc unico (segm A)'!F$3:H$723,3,FALSE))</f>
        <v>Acquisti di servizi non sanitari</v>
      </c>
      <c r="G919" s="287"/>
      <c r="H919" s="389"/>
      <c r="I919" s="65"/>
    </row>
    <row r="920" spans="1:9" x14ac:dyDescent="0.35">
      <c r="A920" s="370" t="s">
        <v>22</v>
      </c>
      <c r="B920" s="371" t="s">
        <v>1684</v>
      </c>
      <c r="C920" s="371" t="s">
        <v>1685</v>
      </c>
      <c r="D920" s="363"/>
      <c r="E920" s="346" t="s">
        <v>1522</v>
      </c>
      <c r="F920" s="346" t="str">
        <f>IF(E920="","",VLOOKUP(E920,'2 Pdc unico (segm A)'!F$3:H$723,3,FALSE))</f>
        <v>Acquisti di servizi non sanitari</v>
      </c>
      <c r="G920" s="287"/>
      <c r="H920" s="389"/>
      <c r="I920" s="65"/>
    </row>
    <row r="921" spans="1:9" x14ac:dyDescent="0.35">
      <c r="A921" s="370" t="s">
        <v>22</v>
      </c>
      <c r="B921" s="371" t="s">
        <v>1686</v>
      </c>
      <c r="C921" s="371" t="s">
        <v>1687</v>
      </c>
      <c r="D921" s="363"/>
      <c r="E921" s="346" t="s">
        <v>1522</v>
      </c>
      <c r="F921" s="346" t="str">
        <f>IF(E921="","",VLOOKUP(E921,'2 Pdc unico (segm A)'!F$3:H$723,3,FALSE))</f>
        <v>Acquisti di servizi non sanitari</v>
      </c>
      <c r="G921" s="287"/>
      <c r="H921" s="389"/>
      <c r="I921" s="65"/>
    </row>
    <row r="922" spans="1:9" x14ac:dyDescent="0.35">
      <c r="A922" s="370" t="s">
        <v>22</v>
      </c>
      <c r="B922" s="371" t="s">
        <v>1688</v>
      </c>
      <c r="C922" s="371" t="s">
        <v>1689</v>
      </c>
      <c r="D922" s="363"/>
      <c r="E922" s="346" t="s">
        <v>1522</v>
      </c>
      <c r="F922" s="346" t="str">
        <f>IF(E922="","",VLOOKUP(E922,'2 Pdc unico (segm A)'!F$3:H$723,3,FALSE))</f>
        <v>Acquisti di servizi non sanitari</v>
      </c>
      <c r="G922" s="287"/>
      <c r="H922" s="389"/>
      <c r="I922" s="65"/>
    </row>
    <row r="923" spans="1:9" x14ac:dyDescent="0.35">
      <c r="A923" s="370" t="s">
        <v>22</v>
      </c>
      <c r="B923" s="371" t="s">
        <v>1690</v>
      </c>
      <c r="C923" s="371" t="s">
        <v>1691</v>
      </c>
      <c r="D923" s="363"/>
      <c r="E923" s="346" t="s">
        <v>1522</v>
      </c>
      <c r="F923" s="346" t="str">
        <f>IF(E923="","",VLOOKUP(E923,'2 Pdc unico (segm A)'!F$3:H$723,3,FALSE))</f>
        <v>Acquisti di servizi non sanitari</v>
      </c>
      <c r="G923" s="287"/>
      <c r="H923" s="389"/>
      <c r="I923" s="65"/>
    </row>
    <row r="924" spans="1:9" x14ac:dyDescent="0.35">
      <c r="A924" s="370" t="s">
        <v>22</v>
      </c>
      <c r="B924" s="371" t="s">
        <v>1692</v>
      </c>
      <c r="C924" s="371" t="s">
        <v>1693</v>
      </c>
      <c r="D924" s="363"/>
      <c r="E924" s="346" t="s">
        <v>1522</v>
      </c>
      <c r="F924" s="346" t="str">
        <f>IF(E924="","",VLOOKUP(E924,'2 Pdc unico (segm A)'!F$3:H$723,3,FALSE))</f>
        <v>Acquisti di servizi non sanitari</v>
      </c>
      <c r="G924" s="287"/>
      <c r="H924" s="389"/>
      <c r="I924" s="65"/>
    </row>
    <row r="925" spans="1:9" x14ac:dyDescent="0.35">
      <c r="A925" s="370" t="s">
        <v>22</v>
      </c>
      <c r="B925" s="371" t="s">
        <v>1694</v>
      </c>
      <c r="C925" s="371" t="s">
        <v>1695</v>
      </c>
      <c r="D925" s="363"/>
      <c r="E925" s="346" t="s">
        <v>1522</v>
      </c>
      <c r="F925" s="346" t="str">
        <f>IF(E925="","",VLOOKUP(E925,'2 Pdc unico (segm A)'!F$3:H$723,3,FALSE))</f>
        <v>Acquisti di servizi non sanitari</v>
      </c>
      <c r="G925" s="287"/>
      <c r="H925" s="389"/>
      <c r="I925" s="65"/>
    </row>
    <row r="926" spans="1:9" x14ac:dyDescent="0.35">
      <c r="A926" s="370" t="s">
        <v>22</v>
      </c>
      <c r="B926" s="371" t="s">
        <v>1696</v>
      </c>
      <c r="C926" s="371" t="s">
        <v>1697</v>
      </c>
      <c r="D926" s="363"/>
      <c r="E926" s="346" t="s">
        <v>1522</v>
      </c>
      <c r="F926" s="346" t="str">
        <f>IF(E926="","",VLOOKUP(E926,'2 Pdc unico (segm A)'!F$3:H$723,3,FALSE))</f>
        <v>Acquisti di servizi non sanitari</v>
      </c>
      <c r="G926" s="287"/>
      <c r="H926" s="389"/>
      <c r="I926" s="65"/>
    </row>
    <row r="927" spans="1:9" x14ac:dyDescent="0.35">
      <c r="A927" s="370" t="s">
        <v>22</v>
      </c>
      <c r="B927" s="371" t="s">
        <v>1698</v>
      </c>
      <c r="C927" s="371" t="s">
        <v>1699</v>
      </c>
      <c r="D927" s="363"/>
      <c r="E927" s="346" t="s">
        <v>1522</v>
      </c>
      <c r="F927" s="346" t="str">
        <f>IF(E927="","",VLOOKUP(E927,'2 Pdc unico (segm A)'!F$3:H$723,3,FALSE))</f>
        <v>Acquisti di servizi non sanitari</v>
      </c>
      <c r="G927" s="287"/>
      <c r="H927" s="389"/>
      <c r="I927" s="65"/>
    </row>
    <row r="928" spans="1:9" x14ac:dyDescent="0.35">
      <c r="A928" s="370" t="s">
        <v>22</v>
      </c>
      <c r="B928" s="371" t="s">
        <v>1700</v>
      </c>
      <c r="C928" s="371" t="s">
        <v>1701</v>
      </c>
      <c r="D928" s="363"/>
      <c r="E928" s="346" t="s">
        <v>1522</v>
      </c>
      <c r="F928" s="346" t="str">
        <f>IF(E928="","",VLOOKUP(E928,'2 Pdc unico (segm A)'!F$3:H$723,3,FALSE))</f>
        <v>Acquisti di servizi non sanitari</v>
      </c>
      <c r="G928" s="287"/>
      <c r="H928" s="389"/>
      <c r="I928" s="65"/>
    </row>
    <row r="929" spans="1:9" x14ac:dyDescent="0.35">
      <c r="A929" s="370" t="s">
        <v>22</v>
      </c>
      <c r="B929" s="371" t="s">
        <v>1702</v>
      </c>
      <c r="C929" s="371" t="s">
        <v>1703</v>
      </c>
      <c r="D929" s="363"/>
      <c r="E929" s="346" t="s">
        <v>1522</v>
      </c>
      <c r="F929" s="346" t="str">
        <f>IF(E929="","",VLOOKUP(E929,'2 Pdc unico (segm A)'!F$3:H$723,3,FALSE))</f>
        <v>Acquisti di servizi non sanitari</v>
      </c>
      <c r="G929" s="287"/>
      <c r="H929" s="389"/>
      <c r="I929" s="65"/>
    </row>
    <row r="930" spans="1:9" x14ac:dyDescent="0.35">
      <c r="A930" s="370" t="s">
        <v>22</v>
      </c>
      <c r="B930" s="371" t="s">
        <v>1704</v>
      </c>
      <c r="C930" s="371" t="s">
        <v>1705</v>
      </c>
      <c r="D930" s="363"/>
      <c r="E930" s="346" t="s">
        <v>1522</v>
      </c>
      <c r="F930" s="346" t="str">
        <f>IF(E930="","",VLOOKUP(E930,'2 Pdc unico (segm A)'!F$3:H$723,3,FALSE))</f>
        <v>Acquisti di servizi non sanitari</v>
      </c>
      <c r="G930" s="287"/>
      <c r="H930" s="389"/>
      <c r="I930" s="65"/>
    </row>
    <row r="931" spans="1:9" ht="18.5" x14ac:dyDescent="0.35">
      <c r="A931" s="368" t="s">
        <v>19</v>
      </c>
      <c r="B931" s="369" t="s">
        <v>1706</v>
      </c>
      <c r="C931" s="369" t="s">
        <v>1707</v>
      </c>
      <c r="D931" s="363"/>
      <c r="E931" s="101"/>
      <c r="F931" s="101" t="str">
        <f>IF(E931="","",VLOOKUP(E931,'2 Pdc unico (segm A)'!F$3:H$723,3,FALSE))</f>
        <v/>
      </c>
      <c r="G931" s="287"/>
      <c r="H931" s="388"/>
      <c r="I931" s="65"/>
    </row>
    <row r="932" spans="1:9" x14ac:dyDescent="0.35">
      <c r="A932" s="370" t="s">
        <v>22</v>
      </c>
      <c r="B932" s="371" t="s">
        <v>1708</v>
      </c>
      <c r="C932" s="371" t="s">
        <v>1709</v>
      </c>
      <c r="D932" s="363"/>
      <c r="E932" s="346" t="s">
        <v>1522</v>
      </c>
      <c r="F932" s="346" t="str">
        <f>IF(E932="","",VLOOKUP(E932,'2 Pdc unico (segm A)'!F$3:H$723,3,FALSE))</f>
        <v>Acquisti di servizi non sanitari</v>
      </c>
      <c r="G932" s="287"/>
      <c r="H932" s="389"/>
      <c r="I932" s="65"/>
    </row>
    <row r="933" spans="1:9" x14ac:dyDescent="0.35">
      <c r="A933" s="370" t="s">
        <v>22</v>
      </c>
      <c r="B933" s="371" t="s">
        <v>1710</v>
      </c>
      <c r="C933" s="371" t="s">
        <v>1711</v>
      </c>
      <c r="D933" s="363"/>
      <c r="E933" s="346" t="s">
        <v>1522</v>
      </c>
      <c r="F933" s="346" t="str">
        <f>IF(E933="","",VLOOKUP(E933,'2 Pdc unico (segm A)'!F$3:H$723,3,FALSE))</f>
        <v>Acquisti di servizi non sanitari</v>
      </c>
      <c r="G933" s="287"/>
      <c r="H933" s="389"/>
      <c r="I933" s="65"/>
    </row>
    <row r="934" spans="1:9" x14ac:dyDescent="0.35">
      <c r="A934" s="370" t="s">
        <v>22</v>
      </c>
      <c r="B934" s="371" t="s">
        <v>1712</v>
      </c>
      <c r="C934" s="371" t="s">
        <v>1713</v>
      </c>
      <c r="D934" s="363"/>
      <c r="E934" s="346" t="s">
        <v>1522</v>
      </c>
      <c r="F934" s="346" t="str">
        <f>IF(E934="","",VLOOKUP(E934,'2 Pdc unico (segm A)'!F$3:H$723,3,FALSE))</f>
        <v>Acquisti di servizi non sanitari</v>
      </c>
      <c r="G934" s="287"/>
      <c r="H934" s="389"/>
      <c r="I934" s="65"/>
    </row>
    <row r="935" spans="1:9" x14ac:dyDescent="0.35">
      <c r="A935" s="370" t="s">
        <v>22</v>
      </c>
      <c r="B935" s="371" t="s">
        <v>1714</v>
      </c>
      <c r="C935" s="371" t="s">
        <v>1715</v>
      </c>
      <c r="D935" s="363"/>
      <c r="E935" s="346" t="s">
        <v>1522</v>
      </c>
      <c r="F935" s="346" t="str">
        <f>IF(E935="","",VLOOKUP(E935,'2 Pdc unico (segm A)'!F$3:H$723,3,FALSE))</f>
        <v>Acquisti di servizi non sanitari</v>
      </c>
      <c r="G935" s="287"/>
      <c r="H935" s="389"/>
      <c r="I935" s="65"/>
    </row>
    <row r="936" spans="1:9" x14ac:dyDescent="0.35">
      <c r="A936" s="370" t="s">
        <v>22</v>
      </c>
      <c r="B936" s="371" t="s">
        <v>1716</v>
      </c>
      <c r="C936" s="371" t="s">
        <v>1717</v>
      </c>
      <c r="D936" s="363"/>
      <c r="E936" s="346" t="s">
        <v>1522</v>
      </c>
      <c r="F936" s="346" t="str">
        <f>IF(E936="","",VLOOKUP(E936,'2 Pdc unico (segm A)'!F$3:H$723,3,FALSE))</f>
        <v>Acquisti di servizi non sanitari</v>
      </c>
      <c r="G936" s="287"/>
      <c r="H936" s="389"/>
      <c r="I936" s="65"/>
    </row>
    <row r="937" spans="1:9" ht="18.5" x14ac:dyDescent="0.35">
      <c r="A937" s="368" t="s">
        <v>19</v>
      </c>
      <c r="B937" s="369" t="s">
        <v>1718</v>
      </c>
      <c r="C937" s="369" t="s">
        <v>1719</v>
      </c>
      <c r="D937" s="363"/>
      <c r="E937" s="101"/>
      <c r="F937" s="101" t="str">
        <f>IF(E937="","",VLOOKUP(E937,'2 Pdc unico (segm A)'!F$3:H$723,3,FALSE))</f>
        <v/>
      </c>
      <c r="G937" s="287"/>
      <c r="H937" s="388"/>
      <c r="I937" s="65"/>
    </row>
    <row r="938" spans="1:9" x14ac:dyDescent="0.35">
      <c r="A938" s="370" t="s">
        <v>22</v>
      </c>
      <c r="B938" s="371" t="s">
        <v>1720</v>
      </c>
      <c r="C938" s="371" t="s">
        <v>1721</v>
      </c>
      <c r="D938" s="363"/>
      <c r="E938" s="346" t="s">
        <v>1522</v>
      </c>
      <c r="F938" s="346" t="str">
        <f>IF(E938="","",VLOOKUP(E938,'2 Pdc unico (segm A)'!F$3:H$723,3,FALSE))</f>
        <v>Acquisti di servizi non sanitari</v>
      </c>
      <c r="G938" s="287"/>
      <c r="H938" s="389"/>
      <c r="I938" s="65"/>
    </row>
    <row r="939" spans="1:9" x14ac:dyDescent="0.35">
      <c r="A939" s="370" t="s">
        <v>22</v>
      </c>
      <c r="B939" s="371" t="s">
        <v>1722</v>
      </c>
      <c r="C939" s="371" t="s">
        <v>1723</v>
      </c>
      <c r="D939" s="363"/>
      <c r="E939" s="346" t="s">
        <v>1522</v>
      </c>
      <c r="F939" s="346" t="str">
        <f>IF(E939="","",VLOOKUP(E939,'2 Pdc unico (segm A)'!F$3:H$723,3,FALSE))</f>
        <v>Acquisti di servizi non sanitari</v>
      </c>
      <c r="G939" s="287"/>
      <c r="H939" s="389"/>
      <c r="I939" s="65"/>
    </row>
    <row r="940" spans="1:9" x14ac:dyDescent="0.35">
      <c r="A940" s="370" t="s">
        <v>22</v>
      </c>
      <c r="B940" s="371" t="s">
        <v>1724</v>
      </c>
      <c r="C940" s="371" t="s">
        <v>1725</v>
      </c>
      <c r="D940" s="363"/>
      <c r="E940" s="346" t="s">
        <v>1522</v>
      </c>
      <c r="F940" s="346" t="str">
        <f>IF(E940="","",VLOOKUP(E940,'2 Pdc unico (segm A)'!F$3:H$723,3,FALSE))</f>
        <v>Acquisti di servizi non sanitari</v>
      </c>
      <c r="G940" s="287"/>
      <c r="H940" s="389"/>
      <c r="I940" s="65"/>
    </row>
    <row r="941" spans="1:9" ht="18.5" x14ac:dyDescent="0.35">
      <c r="A941" s="368" t="s">
        <v>19</v>
      </c>
      <c r="B941" s="369" t="s">
        <v>1726</v>
      </c>
      <c r="C941" s="369" t="s">
        <v>1727</v>
      </c>
      <c r="D941" s="363"/>
      <c r="E941" s="101"/>
      <c r="F941" s="101" t="str">
        <f>IF(E941="","",VLOOKUP(E941,'2 Pdc unico (segm A)'!F$3:H$723,3,FALSE))</f>
        <v/>
      </c>
      <c r="G941" s="287"/>
      <c r="H941" s="388"/>
      <c r="I941" s="65"/>
    </row>
    <row r="942" spans="1:9" x14ac:dyDescent="0.35">
      <c r="A942" s="370" t="s">
        <v>22</v>
      </c>
      <c r="B942" s="371" t="s">
        <v>1728</v>
      </c>
      <c r="C942" s="371" t="s">
        <v>1729</v>
      </c>
      <c r="D942" s="363"/>
      <c r="E942" s="346" t="s">
        <v>1522</v>
      </c>
      <c r="F942" s="346" t="str">
        <f>IF(E942="","",VLOOKUP(E942,'2 Pdc unico (segm A)'!F$3:H$723,3,FALSE))</f>
        <v>Acquisti di servizi non sanitari</v>
      </c>
      <c r="G942" s="287"/>
      <c r="H942" s="389"/>
      <c r="I942" s="65"/>
    </row>
    <row r="943" spans="1:9" x14ac:dyDescent="0.35">
      <c r="A943" s="370" t="s">
        <v>22</v>
      </c>
      <c r="B943" s="371" t="s">
        <v>1730</v>
      </c>
      <c r="C943" s="371" t="s">
        <v>1731</v>
      </c>
      <c r="D943" s="363"/>
      <c r="E943" s="346" t="s">
        <v>1522</v>
      </c>
      <c r="F943" s="346" t="str">
        <f>IF(E943="","",VLOOKUP(E943,'2 Pdc unico (segm A)'!F$3:H$723,3,FALSE))</f>
        <v>Acquisti di servizi non sanitari</v>
      </c>
      <c r="G943" s="287"/>
      <c r="H943" s="389"/>
      <c r="I943" s="65"/>
    </row>
    <row r="944" spans="1:9" x14ac:dyDescent="0.35">
      <c r="A944" s="370" t="s">
        <v>22</v>
      </c>
      <c r="B944" s="371" t="s">
        <v>1732</v>
      </c>
      <c r="C944" s="371" t="s">
        <v>1733</v>
      </c>
      <c r="D944" s="363"/>
      <c r="E944" s="346" t="s">
        <v>1522</v>
      </c>
      <c r="F944" s="346" t="str">
        <f>IF(E944="","",VLOOKUP(E944,'2 Pdc unico (segm A)'!F$3:H$723,3,FALSE))</f>
        <v>Acquisti di servizi non sanitari</v>
      </c>
      <c r="G944" s="287"/>
      <c r="H944" s="389"/>
      <c r="I944" s="65"/>
    </row>
    <row r="945" spans="1:9" x14ac:dyDescent="0.35">
      <c r="A945" s="370" t="s">
        <v>22</v>
      </c>
      <c r="B945" s="371" t="s">
        <v>1734</v>
      </c>
      <c r="C945" s="371" t="s">
        <v>1735</v>
      </c>
      <c r="D945" s="363"/>
      <c r="E945" s="346" t="s">
        <v>1522</v>
      </c>
      <c r="F945" s="346" t="str">
        <f>IF(E945="","",VLOOKUP(E945,'2 Pdc unico (segm A)'!F$3:H$723,3,FALSE))</f>
        <v>Acquisti di servizi non sanitari</v>
      </c>
      <c r="G945" s="287"/>
      <c r="H945" s="389"/>
      <c r="I945" s="65"/>
    </row>
    <row r="946" spans="1:9" x14ac:dyDescent="0.35">
      <c r="A946" s="370" t="s">
        <v>22</v>
      </c>
      <c r="B946" s="371" t="s">
        <v>1736</v>
      </c>
      <c r="C946" s="371" t="s">
        <v>1737</v>
      </c>
      <c r="D946" s="363"/>
      <c r="E946" s="346" t="s">
        <v>1522</v>
      </c>
      <c r="F946" s="346" t="str">
        <f>IF(E946="","",VLOOKUP(E946,'2 Pdc unico (segm A)'!F$3:H$723,3,FALSE))</f>
        <v>Acquisti di servizi non sanitari</v>
      </c>
      <c r="G946" s="287"/>
      <c r="H946" s="389"/>
      <c r="I946" s="65"/>
    </row>
    <row r="947" spans="1:9" x14ac:dyDescent="0.35">
      <c r="A947" s="370" t="s">
        <v>22</v>
      </c>
      <c r="B947" s="371" t="s">
        <v>1738</v>
      </c>
      <c r="C947" s="371" t="s">
        <v>1739</v>
      </c>
      <c r="D947" s="363"/>
      <c r="E947" s="346" t="s">
        <v>1522</v>
      </c>
      <c r="F947" s="346" t="str">
        <f>IF(E947="","",VLOOKUP(E947,'2 Pdc unico (segm A)'!F$3:H$723,3,FALSE))</f>
        <v>Acquisti di servizi non sanitari</v>
      </c>
      <c r="G947" s="287"/>
      <c r="H947" s="389"/>
      <c r="I947" s="65"/>
    </row>
    <row r="948" spans="1:9" x14ac:dyDescent="0.35">
      <c r="A948" s="370" t="s">
        <v>22</v>
      </c>
      <c r="B948" s="371" t="s">
        <v>1740</v>
      </c>
      <c r="C948" s="371" t="s">
        <v>1741</v>
      </c>
      <c r="D948" s="363"/>
      <c r="E948" s="346" t="s">
        <v>1522</v>
      </c>
      <c r="F948" s="346" t="str">
        <f>IF(E948="","",VLOOKUP(E948,'2 Pdc unico (segm A)'!F$3:H$723,3,FALSE))</f>
        <v>Acquisti di servizi non sanitari</v>
      </c>
      <c r="G948" s="287"/>
      <c r="H948" s="389"/>
      <c r="I948" s="65"/>
    </row>
    <row r="949" spans="1:9" x14ac:dyDescent="0.35">
      <c r="A949" s="370" t="s">
        <v>22</v>
      </c>
      <c r="B949" s="371" t="s">
        <v>1742</v>
      </c>
      <c r="C949" s="371" t="s">
        <v>1743</v>
      </c>
      <c r="D949" s="363"/>
      <c r="E949" s="346" t="s">
        <v>1522</v>
      </c>
      <c r="F949" s="346" t="str">
        <f>IF(E949="","",VLOOKUP(E949,'2 Pdc unico (segm A)'!F$3:H$723,3,FALSE))</f>
        <v>Acquisti di servizi non sanitari</v>
      </c>
      <c r="G949" s="287"/>
      <c r="H949" s="389"/>
      <c r="I949" s="65"/>
    </row>
    <row r="950" spans="1:9" x14ac:dyDescent="0.35">
      <c r="A950" s="370" t="s">
        <v>22</v>
      </c>
      <c r="B950" s="371" t="s">
        <v>1744</v>
      </c>
      <c r="C950" s="371" t="s">
        <v>1745</v>
      </c>
      <c r="D950" s="363"/>
      <c r="E950" s="346" t="s">
        <v>1522</v>
      </c>
      <c r="F950" s="346" t="str">
        <f>IF(E950="","",VLOOKUP(E950,'2 Pdc unico (segm A)'!F$3:H$723,3,FALSE))</f>
        <v>Acquisti di servizi non sanitari</v>
      </c>
      <c r="G950" s="287"/>
      <c r="H950" s="389"/>
      <c r="I950" s="65"/>
    </row>
    <row r="951" spans="1:9" x14ac:dyDescent="0.35">
      <c r="A951" s="370" t="s">
        <v>22</v>
      </c>
      <c r="B951" s="371" t="s">
        <v>1746</v>
      </c>
      <c r="C951" s="371" t="s">
        <v>1747</v>
      </c>
      <c r="D951" s="363"/>
      <c r="E951" s="346" t="s">
        <v>1522</v>
      </c>
      <c r="F951" s="346" t="str">
        <f>IF(E951="","",VLOOKUP(E951,'2 Pdc unico (segm A)'!F$3:H$723,3,FALSE))</f>
        <v>Acquisti di servizi non sanitari</v>
      </c>
      <c r="G951" s="287"/>
      <c r="H951" s="389"/>
      <c r="I951" s="65"/>
    </row>
    <row r="952" spans="1:9" x14ac:dyDescent="0.35">
      <c r="A952" s="370" t="s">
        <v>22</v>
      </c>
      <c r="B952" s="371" t="s">
        <v>1748</v>
      </c>
      <c r="C952" s="371" t="s">
        <v>1749</v>
      </c>
      <c r="D952" s="363"/>
      <c r="E952" s="346" t="s">
        <v>1522</v>
      </c>
      <c r="F952" s="346" t="str">
        <f>IF(E952="","",VLOOKUP(E952,'2 Pdc unico (segm A)'!F$3:H$723,3,FALSE))</f>
        <v>Acquisti di servizi non sanitari</v>
      </c>
      <c r="G952" s="287"/>
      <c r="H952" s="389"/>
      <c r="I952" s="65"/>
    </row>
    <row r="953" spans="1:9" x14ac:dyDescent="0.35">
      <c r="A953" s="370" t="s">
        <v>22</v>
      </c>
      <c r="B953" s="371" t="s">
        <v>1750</v>
      </c>
      <c r="C953" s="371" t="s">
        <v>1751</v>
      </c>
      <c r="D953" s="363"/>
      <c r="E953" s="346" t="s">
        <v>1522</v>
      </c>
      <c r="F953" s="346" t="str">
        <f>IF(E953="","",VLOOKUP(E953,'2 Pdc unico (segm A)'!F$3:H$723,3,FALSE))</f>
        <v>Acquisti di servizi non sanitari</v>
      </c>
      <c r="G953" s="287"/>
      <c r="H953" s="389"/>
      <c r="I953" s="65"/>
    </row>
    <row r="954" spans="1:9" ht="18.5" x14ac:dyDescent="0.35">
      <c r="A954" s="368" t="s">
        <v>19</v>
      </c>
      <c r="B954" s="369" t="s">
        <v>1752</v>
      </c>
      <c r="C954" s="369" t="s">
        <v>1753</v>
      </c>
      <c r="D954" s="363"/>
      <c r="E954" s="101"/>
      <c r="F954" s="101" t="str">
        <f>IF(E954="","",VLOOKUP(E954,'2 Pdc unico (segm A)'!F$3:H$723,3,FALSE))</f>
        <v/>
      </c>
      <c r="G954" s="287"/>
      <c r="H954" s="388"/>
      <c r="I954" s="65"/>
    </row>
    <row r="955" spans="1:9" x14ac:dyDescent="0.35">
      <c r="A955" s="370" t="s">
        <v>22</v>
      </c>
      <c r="B955" s="371" t="s">
        <v>1754</v>
      </c>
      <c r="C955" s="371" t="s">
        <v>1755</v>
      </c>
      <c r="D955" s="363"/>
      <c r="E955" s="346" t="s">
        <v>1522</v>
      </c>
      <c r="F955" s="346" t="str">
        <f>IF(E955="","",VLOOKUP(E955,'2 Pdc unico (segm A)'!F$3:H$723,3,FALSE))</f>
        <v>Acquisti di servizi non sanitari</v>
      </c>
      <c r="G955" s="287"/>
      <c r="H955" s="389"/>
      <c r="I955" s="65"/>
    </row>
    <row r="956" spans="1:9" x14ac:dyDescent="0.35">
      <c r="A956" s="370" t="s">
        <v>22</v>
      </c>
      <c r="B956" s="371" t="s">
        <v>1756</v>
      </c>
      <c r="C956" s="371" t="s">
        <v>1757</v>
      </c>
      <c r="D956" s="363"/>
      <c r="E956" s="346" t="s">
        <v>1522</v>
      </c>
      <c r="F956" s="346" t="str">
        <f>IF(E956="","",VLOOKUP(E956,'2 Pdc unico (segm A)'!F$3:H$723,3,FALSE))</f>
        <v>Acquisti di servizi non sanitari</v>
      </c>
      <c r="G956" s="287"/>
      <c r="H956" s="389"/>
      <c r="I956" s="65"/>
    </row>
    <row r="957" spans="1:9" x14ac:dyDescent="0.35">
      <c r="A957" s="370" t="s">
        <v>22</v>
      </c>
      <c r="B957" s="371" t="s">
        <v>1758</v>
      </c>
      <c r="C957" s="371" t="s">
        <v>1759</v>
      </c>
      <c r="D957" s="363"/>
      <c r="E957" s="346" t="s">
        <v>1522</v>
      </c>
      <c r="F957" s="346" t="str">
        <f>IF(E957="","",VLOOKUP(E957,'2 Pdc unico (segm A)'!F$3:H$723,3,FALSE))</f>
        <v>Acquisti di servizi non sanitari</v>
      </c>
      <c r="G957" s="287"/>
      <c r="H957" s="389"/>
      <c r="I957" s="65"/>
    </row>
    <row r="958" spans="1:9" x14ac:dyDescent="0.35">
      <c r="A958" s="370" t="s">
        <v>22</v>
      </c>
      <c r="B958" s="371" t="s">
        <v>1760</v>
      </c>
      <c r="C958" s="371" t="s">
        <v>1761</v>
      </c>
      <c r="D958" s="363"/>
      <c r="E958" s="346" t="s">
        <v>1522</v>
      </c>
      <c r="F958" s="346" t="str">
        <f>IF(E958="","",VLOOKUP(E958,'2 Pdc unico (segm A)'!F$3:H$723,3,FALSE))</f>
        <v>Acquisti di servizi non sanitari</v>
      </c>
      <c r="G958" s="287"/>
      <c r="H958" s="389"/>
      <c r="I958" s="65"/>
    </row>
    <row r="959" spans="1:9" x14ac:dyDescent="0.35">
      <c r="A959" s="370" t="s">
        <v>22</v>
      </c>
      <c r="B959" s="371" t="s">
        <v>1762</v>
      </c>
      <c r="C959" s="371" t="s">
        <v>1763</v>
      </c>
      <c r="D959" s="363"/>
      <c r="E959" s="346" t="s">
        <v>1522</v>
      </c>
      <c r="F959" s="346" t="str">
        <f>IF(E959="","",VLOOKUP(E959,'2 Pdc unico (segm A)'!F$3:H$723,3,FALSE))</f>
        <v>Acquisti di servizi non sanitari</v>
      </c>
      <c r="G959" s="287"/>
      <c r="H959" s="389"/>
      <c r="I959" s="65"/>
    </row>
    <row r="960" spans="1:9" x14ac:dyDescent="0.35">
      <c r="A960" s="370" t="s">
        <v>22</v>
      </c>
      <c r="B960" s="371" t="s">
        <v>1764</v>
      </c>
      <c r="C960" s="371" t="s">
        <v>1765</v>
      </c>
      <c r="D960" s="363"/>
      <c r="E960" s="346" t="s">
        <v>1522</v>
      </c>
      <c r="F960" s="346" t="str">
        <f>IF(E960="","",VLOOKUP(E960,'2 Pdc unico (segm A)'!F$3:H$723,3,FALSE))</f>
        <v>Acquisti di servizi non sanitari</v>
      </c>
      <c r="G960" s="287"/>
      <c r="H960" s="389"/>
      <c r="I960" s="65"/>
    </row>
    <row r="961" spans="1:9" x14ac:dyDescent="0.35">
      <c r="A961" s="370" t="s">
        <v>22</v>
      </c>
      <c r="B961" s="371" t="s">
        <v>1766</v>
      </c>
      <c r="C961" s="371" t="s">
        <v>1767</v>
      </c>
      <c r="D961" s="363"/>
      <c r="E961" s="346" t="s">
        <v>1522</v>
      </c>
      <c r="F961" s="346" t="str">
        <f>IF(E961="","",VLOOKUP(E961,'2 Pdc unico (segm A)'!F$3:H$723,3,FALSE))</f>
        <v>Acquisti di servizi non sanitari</v>
      </c>
      <c r="G961" s="287"/>
      <c r="H961" s="389"/>
      <c r="I961" s="65"/>
    </row>
    <row r="962" spans="1:9" x14ac:dyDescent="0.35">
      <c r="A962" s="370" t="s">
        <v>22</v>
      </c>
      <c r="B962" s="371" t="s">
        <v>1768</v>
      </c>
      <c r="C962" s="371" t="s">
        <v>1769</v>
      </c>
      <c r="D962" s="363"/>
      <c r="E962" s="346" t="s">
        <v>1522</v>
      </c>
      <c r="F962" s="346" t="str">
        <f>IF(E962="","",VLOOKUP(E962,'2 Pdc unico (segm A)'!F$3:H$723,3,FALSE))</f>
        <v>Acquisti di servizi non sanitari</v>
      </c>
      <c r="G962" s="287"/>
      <c r="H962" s="389"/>
      <c r="I962" s="65"/>
    </row>
    <row r="963" spans="1:9" x14ac:dyDescent="0.35">
      <c r="A963" s="370" t="s">
        <v>22</v>
      </c>
      <c r="B963" s="371" t="s">
        <v>1770</v>
      </c>
      <c r="C963" s="371" t="s">
        <v>1771</v>
      </c>
      <c r="D963" s="363"/>
      <c r="E963" s="346" t="s">
        <v>1522</v>
      </c>
      <c r="F963" s="346" t="str">
        <f>IF(E963="","",VLOOKUP(E963,'2 Pdc unico (segm A)'!F$3:H$723,3,FALSE))</f>
        <v>Acquisti di servizi non sanitari</v>
      </c>
      <c r="G963" s="287"/>
      <c r="H963" s="389"/>
      <c r="I963" s="65"/>
    </row>
    <row r="964" spans="1:9" x14ac:dyDescent="0.35">
      <c r="A964" s="370" t="s">
        <v>22</v>
      </c>
      <c r="B964" s="371" t="s">
        <v>1772</v>
      </c>
      <c r="C964" s="371" t="s">
        <v>1773</v>
      </c>
      <c r="D964" s="363"/>
      <c r="E964" s="346" t="s">
        <v>1522</v>
      </c>
      <c r="F964" s="346" t="str">
        <f>IF(E964="","",VLOOKUP(E964,'2 Pdc unico (segm A)'!F$3:H$723,3,FALSE))</f>
        <v>Acquisti di servizi non sanitari</v>
      </c>
      <c r="G964" s="287"/>
      <c r="H964" s="389"/>
      <c r="I964" s="65"/>
    </row>
    <row r="965" spans="1:9" x14ac:dyDescent="0.35">
      <c r="A965" s="370" t="s">
        <v>22</v>
      </c>
      <c r="B965" s="371" t="s">
        <v>1774</v>
      </c>
      <c r="C965" s="371" t="s">
        <v>1775</v>
      </c>
      <c r="D965" s="363"/>
      <c r="E965" s="346" t="s">
        <v>1522</v>
      </c>
      <c r="F965" s="346" t="str">
        <f>IF(E965="","",VLOOKUP(E965,'2 Pdc unico (segm A)'!F$3:H$723,3,FALSE))</f>
        <v>Acquisti di servizi non sanitari</v>
      </c>
      <c r="G965" s="287"/>
      <c r="H965" s="389"/>
      <c r="I965" s="65"/>
    </row>
    <row r="966" spans="1:9" x14ac:dyDescent="0.35">
      <c r="A966" s="370" t="s">
        <v>22</v>
      </c>
      <c r="B966" s="371" t="s">
        <v>1776</v>
      </c>
      <c r="C966" s="371" t="s">
        <v>1777</v>
      </c>
      <c r="D966" s="363"/>
      <c r="E966" s="346" t="s">
        <v>1522</v>
      </c>
      <c r="F966" s="346" t="str">
        <f>IF(E966="","",VLOOKUP(E966,'2 Pdc unico (segm A)'!F$3:H$723,3,FALSE))</f>
        <v>Acquisti di servizi non sanitari</v>
      </c>
      <c r="G966" s="287"/>
      <c r="H966" s="389"/>
      <c r="I966" s="65"/>
    </row>
    <row r="967" spans="1:9" x14ac:dyDescent="0.35">
      <c r="A967" s="370" t="s">
        <v>22</v>
      </c>
      <c r="B967" s="371" t="s">
        <v>1778</v>
      </c>
      <c r="C967" s="371" t="s">
        <v>1779</v>
      </c>
      <c r="D967" s="363"/>
      <c r="E967" s="346" t="s">
        <v>1522</v>
      </c>
      <c r="F967" s="346" t="str">
        <f>IF(E967="","",VLOOKUP(E967,'2 Pdc unico (segm A)'!F$3:H$723,3,FALSE))</f>
        <v>Acquisti di servizi non sanitari</v>
      </c>
      <c r="G967" s="287"/>
      <c r="H967" s="389"/>
      <c r="I967" s="65"/>
    </row>
    <row r="968" spans="1:9" ht="18.5" x14ac:dyDescent="0.35">
      <c r="A968" s="100" t="s">
        <v>16</v>
      </c>
      <c r="B968" s="367" t="s">
        <v>1780</v>
      </c>
      <c r="C968" s="367" t="s">
        <v>1781</v>
      </c>
      <c r="D968" s="363"/>
      <c r="E968" s="100"/>
      <c r="F968" s="100" t="str">
        <f>IF(E968="","",VLOOKUP(E968,'2 Pdc unico (segm A)'!F$3:H$723,3,FALSE))</f>
        <v/>
      </c>
      <c r="G968" s="287"/>
      <c r="H968" s="387"/>
      <c r="I968" s="65"/>
    </row>
    <row r="969" spans="1:9" ht="18.5" x14ac:dyDescent="0.35">
      <c r="A969" s="368" t="s">
        <v>19</v>
      </c>
      <c r="B969" s="369" t="s">
        <v>1780</v>
      </c>
      <c r="C969" s="369" t="s">
        <v>1782</v>
      </c>
      <c r="D969" s="363"/>
      <c r="E969" s="101"/>
      <c r="F969" s="101" t="str">
        <f>IF(E969="","",VLOOKUP(E969,'2 Pdc unico (segm A)'!F$3:H$723,3,FALSE))</f>
        <v/>
      </c>
      <c r="G969" s="287"/>
      <c r="H969" s="388"/>
      <c r="I969" s="65"/>
    </row>
    <row r="970" spans="1:9" x14ac:dyDescent="0.35">
      <c r="A970" s="370" t="s">
        <v>22</v>
      </c>
      <c r="B970" s="371" t="s">
        <v>1783</v>
      </c>
      <c r="C970" s="371" t="s">
        <v>1784</v>
      </c>
      <c r="D970" s="363"/>
      <c r="E970" s="346" t="s">
        <v>1616</v>
      </c>
      <c r="F970" s="346" t="str">
        <f>IF(E970="","",VLOOKUP(E970,'2 Pdc unico (segm A)'!F$3:H$723,3,FALSE))</f>
        <v>Acquisti di servizi sanitari</v>
      </c>
      <c r="G970" s="287"/>
      <c r="H970" s="389"/>
      <c r="I970" s="65"/>
    </row>
    <row r="971" spans="1:9" x14ac:dyDescent="0.35">
      <c r="A971" s="370" t="s">
        <v>22</v>
      </c>
      <c r="B971" s="371" t="s">
        <v>1785</v>
      </c>
      <c r="C971" s="371" t="s">
        <v>1786</v>
      </c>
      <c r="D971" s="363"/>
      <c r="E971" s="346" t="s">
        <v>1616</v>
      </c>
      <c r="F971" s="346" t="str">
        <f>IF(E971="","",VLOOKUP(E971,'2 Pdc unico (segm A)'!F$3:H$723,3,FALSE))</f>
        <v>Acquisti di servizi sanitari</v>
      </c>
      <c r="G971" s="287"/>
      <c r="H971" s="389"/>
      <c r="I971" s="65"/>
    </row>
    <row r="972" spans="1:9" x14ac:dyDescent="0.35">
      <c r="A972" s="370" t="s">
        <v>22</v>
      </c>
      <c r="B972" s="371" t="s">
        <v>1787</v>
      </c>
      <c r="C972" s="371" t="s">
        <v>1788</v>
      </c>
      <c r="D972" s="363"/>
      <c r="E972" s="346" t="s">
        <v>1616</v>
      </c>
      <c r="F972" s="346" t="str">
        <f>IF(E972="","",VLOOKUP(E972,'2 Pdc unico (segm A)'!F$3:H$723,3,FALSE))</f>
        <v>Acquisti di servizi sanitari</v>
      </c>
      <c r="G972" s="287"/>
      <c r="H972" s="389"/>
      <c r="I972" s="65"/>
    </row>
    <row r="973" spans="1:9" x14ac:dyDescent="0.35">
      <c r="A973" s="370" t="s">
        <v>22</v>
      </c>
      <c r="B973" s="371" t="s">
        <v>1789</v>
      </c>
      <c r="C973" s="371" t="s">
        <v>1790</v>
      </c>
      <c r="D973" s="363"/>
      <c r="E973" s="346" t="s">
        <v>1616</v>
      </c>
      <c r="F973" s="346" t="str">
        <f>IF(E973="","",VLOOKUP(E973,'2 Pdc unico (segm A)'!F$3:H$723,3,FALSE))</f>
        <v>Acquisti di servizi sanitari</v>
      </c>
      <c r="G973" s="287"/>
      <c r="H973" s="389"/>
      <c r="I973" s="65"/>
    </row>
    <row r="974" spans="1:9" x14ac:dyDescent="0.35">
      <c r="A974" s="370" t="s">
        <v>22</v>
      </c>
      <c r="B974" s="371" t="s">
        <v>1791</v>
      </c>
      <c r="C974" s="371" t="s">
        <v>1792</v>
      </c>
      <c r="D974" s="363"/>
      <c r="E974" s="346" t="s">
        <v>1616</v>
      </c>
      <c r="F974" s="346" t="str">
        <f>IF(E974="","",VLOOKUP(E974,'2 Pdc unico (segm A)'!F$3:H$723,3,FALSE))</f>
        <v>Acquisti di servizi sanitari</v>
      </c>
      <c r="G974" s="287"/>
      <c r="H974" s="389"/>
      <c r="I974" s="65"/>
    </row>
    <row r="975" spans="1:9" x14ac:dyDescent="0.35">
      <c r="A975" s="370" t="s">
        <v>22</v>
      </c>
      <c r="B975" s="371" t="s">
        <v>1793</v>
      </c>
      <c r="C975" s="371" t="s">
        <v>1794</v>
      </c>
      <c r="D975" s="363"/>
      <c r="E975" s="346" t="s">
        <v>1616</v>
      </c>
      <c r="F975" s="346" t="str">
        <f>IF(E975="","",VLOOKUP(E975,'2 Pdc unico (segm A)'!F$3:H$723,3,FALSE))</f>
        <v>Acquisti di servizi sanitari</v>
      </c>
      <c r="G975" s="287"/>
      <c r="H975" s="389"/>
      <c r="I975" s="65"/>
    </row>
    <row r="976" spans="1:9" x14ac:dyDescent="0.35">
      <c r="A976" s="370" t="s">
        <v>22</v>
      </c>
      <c r="B976" s="371" t="s">
        <v>1795</v>
      </c>
      <c r="C976" s="371" t="s">
        <v>1796</v>
      </c>
      <c r="D976" s="363"/>
      <c r="E976" s="346" t="s">
        <v>1616</v>
      </c>
      <c r="F976" s="346" t="str">
        <f>IF(E976="","",VLOOKUP(E976,'2 Pdc unico (segm A)'!F$3:H$723,3,FALSE))</f>
        <v>Acquisti di servizi sanitari</v>
      </c>
      <c r="G976" s="287"/>
      <c r="H976" s="389"/>
      <c r="I976" s="65"/>
    </row>
    <row r="977" spans="1:9" x14ac:dyDescent="0.35">
      <c r="A977" s="370" t="s">
        <v>22</v>
      </c>
      <c r="B977" s="371" t="s">
        <v>1797</v>
      </c>
      <c r="C977" s="371" t="s">
        <v>1798</v>
      </c>
      <c r="D977" s="363"/>
      <c r="E977" s="346" t="s">
        <v>1616</v>
      </c>
      <c r="F977" s="346" t="str">
        <f>IF(E977="","",VLOOKUP(E977,'2 Pdc unico (segm A)'!F$3:H$723,3,FALSE))</f>
        <v>Acquisti di servizi sanitari</v>
      </c>
      <c r="G977" s="287"/>
      <c r="H977" s="389"/>
      <c r="I977" s="65"/>
    </row>
    <row r="978" spans="1:9" x14ac:dyDescent="0.35">
      <c r="A978" s="370" t="s">
        <v>22</v>
      </c>
      <c r="B978" s="371" t="s">
        <v>1799</v>
      </c>
      <c r="C978" s="371" t="s">
        <v>1800</v>
      </c>
      <c r="D978" s="363"/>
      <c r="E978" s="346" t="s">
        <v>1616</v>
      </c>
      <c r="F978" s="346" t="str">
        <f>IF(E978="","",VLOOKUP(E978,'2 Pdc unico (segm A)'!F$3:H$723,3,FALSE))</f>
        <v>Acquisti di servizi sanitari</v>
      </c>
      <c r="G978" s="287"/>
      <c r="H978" s="389"/>
      <c r="I978" s="65"/>
    </row>
    <row r="979" spans="1:9" x14ac:dyDescent="0.35">
      <c r="A979" s="370" t="s">
        <v>22</v>
      </c>
      <c r="B979" s="371" t="s">
        <v>1801</v>
      </c>
      <c r="C979" s="371" t="s">
        <v>1802</v>
      </c>
      <c r="D979" s="363"/>
      <c r="E979" s="346" t="s">
        <v>1616</v>
      </c>
      <c r="F979" s="346" t="str">
        <f>IF(E979="","",VLOOKUP(E979,'2 Pdc unico (segm A)'!F$3:H$723,3,FALSE))</f>
        <v>Acquisti di servizi sanitari</v>
      </c>
      <c r="G979" s="287"/>
      <c r="H979" s="389"/>
      <c r="I979" s="65"/>
    </row>
    <row r="980" spans="1:9" x14ac:dyDescent="0.35">
      <c r="A980" s="370" t="s">
        <v>22</v>
      </c>
      <c r="B980" s="371" t="s">
        <v>1803</v>
      </c>
      <c r="C980" s="371" t="s">
        <v>1804</v>
      </c>
      <c r="D980" s="363"/>
      <c r="E980" s="346" t="s">
        <v>1616</v>
      </c>
      <c r="F980" s="346" t="str">
        <f>IF(E980="","",VLOOKUP(E980,'2 Pdc unico (segm A)'!F$3:H$723,3,FALSE))</f>
        <v>Acquisti di servizi sanitari</v>
      </c>
      <c r="G980" s="287"/>
      <c r="H980" s="389"/>
      <c r="I980" s="65"/>
    </row>
    <row r="981" spans="1:9" x14ac:dyDescent="0.35">
      <c r="A981" s="370" t="s">
        <v>22</v>
      </c>
      <c r="B981" s="371" t="s">
        <v>1805</v>
      </c>
      <c r="C981" s="371" t="s">
        <v>1806</v>
      </c>
      <c r="D981" s="363"/>
      <c r="E981" s="346" t="s">
        <v>1616</v>
      </c>
      <c r="F981" s="346" t="str">
        <f>IF(E981="","",VLOOKUP(E981,'2 Pdc unico (segm A)'!F$3:H$723,3,FALSE))</f>
        <v>Acquisti di servizi sanitari</v>
      </c>
      <c r="G981" s="287"/>
      <c r="H981" s="389"/>
      <c r="I981" s="65"/>
    </row>
    <row r="982" spans="1:9" x14ac:dyDescent="0.35">
      <c r="A982" s="370" t="s">
        <v>22</v>
      </c>
      <c r="B982" s="371" t="s">
        <v>1807</v>
      </c>
      <c r="C982" s="371" t="s">
        <v>1808</v>
      </c>
      <c r="D982" s="363"/>
      <c r="E982" s="346" t="s">
        <v>1616</v>
      </c>
      <c r="F982" s="346" t="str">
        <f>IF(E982="","",VLOOKUP(E982,'2 Pdc unico (segm A)'!F$3:H$723,3,FALSE))</f>
        <v>Acquisti di servizi sanitari</v>
      </c>
      <c r="G982" s="287"/>
      <c r="H982" s="389"/>
      <c r="I982" s="65"/>
    </row>
    <row r="983" spans="1:9" x14ac:dyDescent="0.35">
      <c r="A983" s="370" t="s">
        <v>22</v>
      </c>
      <c r="B983" s="371" t="s">
        <v>1809</v>
      </c>
      <c r="C983" s="371" t="s">
        <v>1810</v>
      </c>
      <c r="D983" s="363"/>
      <c r="E983" s="346" t="s">
        <v>1616</v>
      </c>
      <c r="F983" s="346" t="str">
        <f>IF(E983="","",VLOOKUP(E983,'2 Pdc unico (segm A)'!F$3:H$723,3,FALSE))</f>
        <v>Acquisti di servizi sanitari</v>
      </c>
      <c r="G983" s="287"/>
      <c r="H983" s="389"/>
      <c r="I983" s="65"/>
    </row>
    <row r="984" spans="1:9" x14ac:dyDescent="0.35">
      <c r="A984" s="370" t="s">
        <v>22</v>
      </c>
      <c r="B984" s="371" t="s">
        <v>1811</v>
      </c>
      <c r="C984" s="371" t="s">
        <v>1812</v>
      </c>
      <c r="D984" s="363"/>
      <c r="E984" s="346" t="s">
        <v>1616</v>
      </c>
      <c r="F984" s="346" t="str">
        <f>IF(E984="","",VLOOKUP(E984,'2 Pdc unico (segm A)'!F$3:H$723,3,FALSE))</f>
        <v>Acquisti di servizi sanitari</v>
      </c>
      <c r="G984" s="287"/>
      <c r="H984" s="389"/>
      <c r="I984" s="65"/>
    </row>
    <row r="985" spans="1:9" x14ac:dyDescent="0.35">
      <c r="A985" s="370" t="s">
        <v>22</v>
      </c>
      <c r="B985" s="371" t="s">
        <v>1813</v>
      </c>
      <c r="C985" s="371" t="s">
        <v>1814</v>
      </c>
      <c r="D985" s="363"/>
      <c r="E985" s="346" t="s">
        <v>1616</v>
      </c>
      <c r="F985" s="346" t="str">
        <f>IF(E985="","",VLOOKUP(E985,'2 Pdc unico (segm A)'!F$3:H$723,3,FALSE))</f>
        <v>Acquisti di servizi sanitari</v>
      </c>
      <c r="G985" s="287"/>
      <c r="H985" s="389"/>
      <c r="I985" s="65"/>
    </row>
    <row r="986" spans="1:9" ht="18.5" x14ac:dyDescent="0.35">
      <c r="A986" s="99" t="s">
        <v>13</v>
      </c>
      <c r="B986" s="366" t="s">
        <v>1815</v>
      </c>
      <c r="C986" s="366" t="s">
        <v>1816</v>
      </c>
      <c r="D986" s="363"/>
      <c r="E986" s="99"/>
      <c r="F986" s="99" t="str">
        <f>IF(E986="","",VLOOKUP(E986,'2 Pdc unico (segm A)'!F$3:H$723,3,FALSE))</f>
        <v/>
      </c>
      <c r="G986" s="287"/>
      <c r="H986" s="386"/>
      <c r="I986" s="65"/>
    </row>
    <row r="987" spans="1:9" ht="18.5" x14ac:dyDescent="0.35">
      <c r="A987" s="100" t="s">
        <v>16</v>
      </c>
      <c r="B987" s="367" t="s">
        <v>1817</v>
      </c>
      <c r="C987" s="367" t="s">
        <v>1818</v>
      </c>
      <c r="D987" s="363"/>
      <c r="E987" s="100"/>
      <c r="F987" s="100" t="str">
        <f>IF(E987="","",VLOOKUP(E987,'2 Pdc unico (segm A)'!F$3:H$723,3,FALSE))</f>
        <v/>
      </c>
      <c r="G987" s="287"/>
      <c r="H987" s="387"/>
      <c r="I987" s="65"/>
    </row>
    <row r="988" spans="1:9" ht="18.5" x14ac:dyDescent="0.35">
      <c r="A988" s="368" t="s">
        <v>19</v>
      </c>
      <c r="B988" s="369" t="s">
        <v>1819</v>
      </c>
      <c r="C988" s="369" t="s">
        <v>1820</v>
      </c>
      <c r="D988" s="363"/>
      <c r="E988" s="101"/>
      <c r="F988" s="101" t="str">
        <f>IF(E988="","",VLOOKUP(E988,'2 Pdc unico (segm A)'!F$3:H$723,3,FALSE))</f>
        <v/>
      </c>
      <c r="G988" s="287"/>
      <c r="H988" s="388"/>
      <c r="I988" s="65"/>
    </row>
    <row r="989" spans="1:9" x14ac:dyDescent="0.35">
      <c r="A989" s="370" t="s">
        <v>22</v>
      </c>
      <c r="B989" s="371" t="s">
        <v>1819</v>
      </c>
      <c r="C989" s="371" t="s">
        <v>1821</v>
      </c>
      <c r="D989" s="363"/>
      <c r="E989" s="346" t="s">
        <v>1822</v>
      </c>
      <c r="F989" s="346" t="str">
        <f>IF(E989="","",VLOOKUP(E989,'2 Pdc unico (segm A)'!F$3:H$723,3,FALSE))</f>
        <v>Fitti, noleggi e locazioni passive</v>
      </c>
      <c r="G989" s="287"/>
      <c r="H989" s="389"/>
      <c r="I989" s="65"/>
    </row>
    <row r="990" spans="1:9" ht="18.5" x14ac:dyDescent="0.35">
      <c r="A990" s="368" t="s">
        <v>19</v>
      </c>
      <c r="B990" s="369" t="s">
        <v>1823</v>
      </c>
      <c r="C990" s="369" t="s">
        <v>1824</v>
      </c>
      <c r="D990" s="363"/>
      <c r="E990" s="101"/>
      <c r="F990" s="101" t="str">
        <f>IF(E990="","",VLOOKUP(E990,'2 Pdc unico (segm A)'!F$3:H$723,3,FALSE))</f>
        <v/>
      </c>
      <c r="G990" s="287"/>
      <c r="H990" s="388"/>
      <c r="I990" s="65"/>
    </row>
    <row r="991" spans="1:9" x14ac:dyDescent="0.35">
      <c r="A991" s="370" t="s">
        <v>22</v>
      </c>
      <c r="B991" s="371" t="s">
        <v>1823</v>
      </c>
      <c r="C991" s="371" t="s">
        <v>1825</v>
      </c>
      <c r="D991" s="363"/>
      <c r="E991" s="346" t="s">
        <v>1822</v>
      </c>
      <c r="F991" s="346" t="str">
        <f>IF(E991="","",VLOOKUP(E991,'2 Pdc unico (segm A)'!F$3:H$723,3,FALSE))</f>
        <v>Fitti, noleggi e locazioni passive</v>
      </c>
      <c r="G991" s="287"/>
      <c r="H991" s="389"/>
      <c r="I991" s="65"/>
    </row>
    <row r="992" spans="1:9" ht="18.5" x14ac:dyDescent="0.35">
      <c r="A992" s="368" t="s">
        <v>19</v>
      </c>
      <c r="B992" s="369" t="s">
        <v>1826</v>
      </c>
      <c r="C992" s="369" t="s">
        <v>1827</v>
      </c>
      <c r="D992" s="363"/>
      <c r="E992" s="101"/>
      <c r="F992" s="101" t="str">
        <f>IF(E992="","",VLOOKUP(E992,'2 Pdc unico (segm A)'!F$3:H$723,3,FALSE))</f>
        <v/>
      </c>
      <c r="G992" s="287"/>
      <c r="H992" s="388"/>
      <c r="I992" s="65"/>
    </row>
    <row r="993" spans="1:9" x14ac:dyDescent="0.35">
      <c r="A993" s="370" t="s">
        <v>22</v>
      </c>
      <c r="B993" s="371" t="s">
        <v>1826</v>
      </c>
      <c r="C993" s="371" t="s">
        <v>1828</v>
      </c>
      <c r="D993" s="363"/>
      <c r="E993" s="346" t="s">
        <v>1822</v>
      </c>
      <c r="F993" s="346" t="str">
        <f>IF(E993="","",VLOOKUP(E993,'2 Pdc unico (segm A)'!F$3:H$723,3,FALSE))</f>
        <v>Fitti, noleggi e locazioni passive</v>
      </c>
      <c r="G993" s="287"/>
      <c r="H993" s="389"/>
      <c r="I993" s="65"/>
    </row>
    <row r="994" spans="1:9" ht="18.5" x14ac:dyDescent="0.35">
      <c r="A994" s="368" t="s">
        <v>19</v>
      </c>
      <c r="B994" s="369" t="s">
        <v>1829</v>
      </c>
      <c r="C994" s="369" t="s">
        <v>1830</v>
      </c>
      <c r="D994" s="363"/>
      <c r="E994" s="101"/>
      <c r="F994" s="101" t="str">
        <f>IF(E994="","",VLOOKUP(E994,'2 Pdc unico (segm A)'!F$3:H$723,3,FALSE))</f>
        <v/>
      </c>
      <c r="G994" s="287"/>
      <c r="H994" s="388"/>
      <c r="I994" s="65"/>
    </row>
    <row r="995" spans="1:9" x14ac:dyDescent="0.35">
      <c r="A995" s="370" t="s">
        <v>22</v>
      </c>
      <c r="B995" s="371" t="s">
        <v>1829</v>
      </c>
      <c r="C995" s="371" t="s">
        <v>1831</v>
      </c>
      <c r="D995" s="363"/>
      <c r="E995" s="346" t="s">
        <v>1822</v>
      </c>
      <c r="F995" s="346" t="str">
        <f>IF(E995="","",VLOOKUP(E995,'2 Pdc unico (segm A)'!F$3:H$723,3,FALSE))</f>
        <v>Fitti, noleggi e locazioni passive</v>
      </c>
      <c r="G995" s="287"/>
      <c r="H995" s="389"/>
      <c r="I995" s="65"/>
    </row>
    <row r="996" spans="1:9" ht="18.5" x14ac:dyDescent="0.35">
      <c r="A996" s="368" t="s">
        <v>19</v>
      </c>
      <c r="B996" s="369" t="s">
        <v>1832</v>
      </c>
      <c r="C996" s="369" t="s">
        <v>1833</v>
      </c>
      <c r="D996" s="363"/>
      <c r="E996" s="101"/>
      <c r="F996" s="101" t="str">
        <f>IF(E996="","",VLOOKUP(E996,'2 Pdc unico (segm A)'!F$3:H$723,3,FALSE))</f>
        <v/>
      </c>
      <c r="G996" s="287"/>
      <c r="H996" s="388"/>
      <c r="I996" s="65"/>
    </row>
    <row r="997" spans="1:9" x14ac:dyDescent="0.35">
      <c r="A997" s="370" t="s">
        <v>22</v>
      </c>
      <c r="B997" s="371" t="s">
        <v>1832</v>
      </c>
      <c r="C997" s="371" t="s">
        <v>1834</v>
      </c>
      <c r="D997" s="363"/>
      <c r="E997" s="346" t="s">
        <v>1822</v>
      </c>
      <c r="F997" s="346" t="str">
        <f>IF(E997="","",VLOOKUP(E997,'2 Pdc unico (segm A)'!F$3:H$723,3,FALSE))</f>
        <v>Fitti, noleggi e locazioni passive</v>
      </c>
      <c r="G997" s="287"/>
      <c r="H997" s="389"/>
      <c r="I997" s="65"/>
    </row>
    <row r="998" spans="1:9" ht="18.5" x14ac:dyDescent="0.35">
      <c r="A998" s="368" t="s">
        <v>19</v>
      </c>
      <c r="B998" s="369" t="s">
        <v>1835</v>
      </c>
      <c r="C998" s="369" t="s">
        <v>1836</v>
      </c>
      <c r="D998" s="363"/>
      <c r="E998" s="101"/>
      <c r="F998" s="101" t="str">
        <f>IF(E998="","",VLOOKUP(E998,'2 Pdc unico (segm A)'!F$3:H$723,3,FALSE))</f>
        <v/>
      </c>
      <c r="G998" s="287"/>
      <c r="H998" s="388"/>
      <c r="I998" s="65"/>
    </row>
    <row r="999" spans="1:9" x14ac:dyDescent="0.35">
      <c r="A999" s="370" t="s">
        <v>22</v>
      </c>
      <c r="B999" s="371" t="s">
        <v>1835</v>
      </c>
      <c r="C999" s="371" t="s">
        <v>1837</v>
      </c>
      <c r="D999" s="363"/>
      <c r="E999" s="346" t="s">
        <v>1822</v>
      </c>
      <c r="F999" s="346" t="str">
        <f>IF(E999="","",VLOOKUP(E999,'2 Pdc unico (segm A)'!F$3:H$723,3,FALSE))</f>
        <v>Fitti, noleggi e locazioni passive</v>
      </c>
      <c r="G999" s="287"/>
      <c r="H999" s="389"/>
      <c r="I999" s="65"/>
    </row>
    <row r="1000" spans="1:9" ht="18.5" x14ac:dyDescent="0.35">
      <c r="A1000" s="100" t="s">
        <v>16</v>
      </c>
      <c r="B1000" s="367" t="s">
        <v>1838</v>
      </c>
      <c r="C1000" s="367" t="s">
        <v>1839</v>
      </c>
      <c r="D1000" s="363"/>
      <c r="E1000" s="100"/>
      <c r="F1000" s="100" t="str">
        <f>IF(E1000="","",VLOOKUP(E1000,'2 Pdc unico (segm A)'!F$3:H$723,3,FALSE))</f>
        <v/>
      </c>
      <c r="G1000" s="287"/>
      <c r="H1000" s="387"/>
      <c r="I1000" s="65"/>
    </row>
    <row r="1001" spans="1:9" ht="18.5" x14ac:dyDescent="0.35">
      <c r="A1001" s="368" t="s">
        <v>19</v>
      </c>
      <c r="B1001" s="369" t="s">
        <v>694</v>
      </c>
      <c r="C1001" s="369" t="s">
        <v>1840</v>
      </c>
      <c r="D1001" s="363"/>
      <c r="E1001" s="101"/>
      <c r="F1001" s="101" t="str">
        <f>IF(E1001="","",VLOOKUP(E1001,'2 Pdc unico (segm A)'!F$3:H$723,3,FALSE))</f>
        <v/>
      </c>
      <c r="G1001" s="287"/>
      <c r="H1001" s="388"/>
      <c r="I1001" s="65"/>
    </row>
    <row r="1002" spans="1:9" x14ac:dyDescent="0.35">
      <c r="A1002" s="370" t="s">
        <v>22</v>
      </c>
      <c r="B1002" s="371" t="s">
        <v>694</v>
      </c>
      <c r="C1002" s="371" t="s">
        <v>1841</v>
      </c>
      <c r="D1002" s="363"/>
      <c r="E1002" s="346" t="s">
        <v>1842</v>
      </c>
      <c r="F1002" s="346" t="str">
        <f>IF(E1002="","",VLOOKUP(E1002,'2 Pdc unico (segm A)'!F$3:H$723,3,FALSE))</f>
        <v>Altri costi per godimento di beni di terzi</v>
      </c>
      <c r="G1002" s="287"/>
      <c r="H1002" s="389"/>
      <c r="I1002" s="65"/>
    </row>
    <row r="1003" spans="1:9" ht="18.5" x14ac:dyDescent="0.35">
      <c r="A1003" s="368" t="s">
        <v>19</v>
      </c>
      <c r="B1003" s="369" t="s">
        <v>1843</v>
      </c>
      <c r="C1003" s="369" t="s">
        <v>1844</v>
      </c>
      <c r="D1003" s="363"/>
      <c r="E1003" s="101"/>
      <c r="F1003" s="101" t="str">
        <f>IF(E1003="","",VLOOKUP(E1003,'2 Pdc unico (segm A)'!F$3:H$723,3,FALSE))</f>
        <v/>
      </c>
      <c r="G1003" s="287"/>
      <c r="H1003" s="388"/>
      <c r="I1003" s="65"/>
    </row>
    <row r="1004" spans="1:9" x14ac:dyDescent="0.35">
      <c r="A1004" s="370" t="s">
        <v>22</v>
      </c>
      <c r="B1004" s="371" t="s">
        <v>1843</v>
      </c>
      <c r="C1004" s="371" t="s">
        <v>1845</v>
      </c>
      <c r="D1004" s="363"/>
      <c r="E1004" s="346" t="s">
        <v>1842</v>
      </c>
      <c r="F1004" s="346" t="str">
        <f>IF(E1004="","",VLOOKUP(E1004,'2 Pdc unico (segm A)'!F$3:H$723,3,FALSE))</f>
        <v>Altri costi per godimento di beni di terzi</v>
      </c>
      <c r="G1004" s="287"/>
      <c r="H1004" s="389"/>
      <c r="I1004" s="65"/>
    </row>
    <row r="1005" spans="1:9" ht="18.5" x14ac:dyDescent="0.35">
      <c r="A1005" s="100" t="s">
        <v>16</v>
      </c>
      <c r="B1005" s="367" t="s">
        <v>1846</v>
      </c>
      <c r="C1005" s="367" t="s">
        <v>1847</v>
      </c>
      <c r="D1005" s="363"/>
      <c r="E1005" s="100"/>
      <c r="F1005" s="100" t="str">
        <f>IF(E1005="","",VLOOKUP(E1005,'2 Pdc unico (segm A)'!F$3:H$723,3,FALSE))</f>
        <v/>
      </c>
      <c r="G1005" s="287"/>
      <c r="H1005" s="387"/>
      <c r="I1005" s="65"/>
    </row>
    <row r="1006" spans="1:9" ht="18.5" x14ac:dyDescent="0.35">
      <c r="A1006" s="368" t="s">
        <v>19</v>
      </c>
      <c r="B1006" s="369" t="s">
        <v>1846</v>
      </c>
      <c r="C1006" s="369" t="s">
        <v>1848</v>
      </c>
      <c r="D1006" s="363"/>
      <c r="E1006" s="101"/>
      <c r="F1006" s="101" t="str">
        <f>IF(E1006="","",VLOOKUP(E1006,'2 Pdc unico (segm A)'!F$3:H$723,3,FALSE))</f>
        <v/>
      </c>
      <c r="G1006" s="287"/>
      <c r="H1006" s="388"/>
      <c r="I1006" s="65"/>
    </row>
    <row r="1007" spans="1:9" x14ac:dyDescent="0.35">
      <c r="A1007" s="370" t="s">
        <v>22</v>
      </c>
      <c r="B1007" s="371" t="s">
        <v>1846</v>
      </c>
      <c r="C1007" s="371" t="s">
        <v>1849</v>
      </c>
      <c r="D1007" s="363"/>
      <c r="E1007" s="346" t="s">
        <v>1572</v>
      </c>
      <c r="F1007" s="346" t="str">
        <f>IF(E1007="","",VLOOKUP(E1007,'2 Pdc unico (segm A)'!F$3:H$723,3,FALSE))</f>
        <v>Costi per concessioni, diritti reali di godimento e servitù onerose</v>
      </c>
      <c r="G1007" s="287"/>
      <c r="H1007" s="389"/>
      <c r="I1007" s="65"/>
    </row>
    <row r="1008" spans="1:9" ht="18.5" x14ac:dyDescent="0.35">
      <c r="A1008" s="100" t="s">
        <v>16</v>
      </c>
      <c r="B1008" s="367" t="s">
        <v>1850</v>
      </c>
      <c r="C1008" s="367" t="s">
        <v>1851</v>
      </c>
      <c r="D1008" s="363"/>
      <c r="E1008" s="100"/>
      <c r="F1008" s="100" t="str">
        <f>IF(E1008="","",VLOOKUP(E1008,'2 Pdc unico (segm A)'!F$3:H$723,3,FALSE))</f>
        <v/>
      </c>
      <c r="G1008" s="287"/>
      <c r="H1008" s="387"/>
      <c r="I1008" s="65"/>
    </row>
    <row r="1009" spans="1:9" ht="18.5" x14ac:dyDescent="0.35">
      <c r="A1009" s="368" t="s">
        <v>19</v>
      </c>
      <c r="B1009" s="369" t="s">
        <v>1852</v>
      </c>
      <c r="C1009" s="369" t="s">
        <v>1853</v>
      </c>
      <c r="D1009" s="363"/>
      <c r="E1009" s="101"/>
      <c r="F1009" s="101" t="str">
        <f>IF(E1009="","",VLOOKUP(E1009,'2 Pdc unico (segm A)'!F$3:H$723,3,FALSE))</f>
        <v/>
      </c>
      <c r="G1009" s="287"/>
      <c r="H1009" s="388"/>
      <c r="I1009" s="65"/>
    </row>
    <row r="1010" spans="1:9" x14ac:dyDescent="0.35">
      <c r="A1010" s="370" t="s">
        <v>22</v>
      </c>
      <c r="B1010" s="371" t="s">
        <v>1852</v>
      </c>
      <c r="C1010" s="371" t="s">
        <v>1854</v>
      </c>
      <c r="D1010" s="363"/>
      <c r="E1010" s="346" t="s">
        <v>1572</v>
      </c>
      <c r="F1010" s="346" t="str">
        <f>IF(E1010="","",VLOOKUP(E1010,'2 Pdc unico (segm A)'!F$3:H$723,3,FALSE))</f>
        <v>Costi per concessioni, diritti reali di godimento e servitù onerose</v>
      </c>
      <c r="G1010" s="287"/>
      <c r="H1010" s="389"/>
      <c r="I1010" s="65"/>
    </row>
    <row r="1011" spans="1:9" ht="18.5" x14ac:dyDescent="0.35">
      <c r="A1011" s="368" t="s">
        <v>19</v>
      </c>
      <c r="B1011" s="369" t="s">
        <v>1855</v>
      </c>
      <c r="C1011" s="369" t="s">
        <v>1856</v>
      </c>
      <c r="D1011" s="363"/>
      <c r="E1011" s="101"/>
      <c r="F1011" s="101" t="str">
        <f>IF(E1011="","",VLOOKUP(E1011,'2 Pdc unico (segm A)'!F$3:H$723,3,FALSE))</f>
        <v/>
      </c>
      <c r="G1011" s="287"/>
      <c r="H1011" s="388"/>
      <c r="I1011" s="65"/>
    </row>
    <row r="1012" spans="1:9" x14ac:dyDescent="0.35">
      <c r="A1012" s="370" t="s">
        <v>22</v>
      </c>
      <c r="B1012" s="371" t="s">
        <v>1855</v>
      </c>
      <c r="C1012" s="371" t="s">
        <v>1857</v>
      </c>
      <c r="D1012" s="363"/>
      <c r="E1012" s="346" t="s">
        <v>1572</v>
      </c>
      <c r="F1012" s="346" t="str">
        <f>IF(E1012="","",VLOOKUP(E1012,'2 Pdc unico (segm A)'!F$3:H$723,3,FALSE))</f>
        <v>Costi per concessioni, diritti reali di godimento e servitù onerose</v>
      </c>
      <c r="G1012" s="287"/>
      <c r="H1012" s="389"/>
      <c r="I1012" s="65"/>
    </row>
    <row r="1013" spans="1:9" ht="18.5" x14ac:dyDescent="0.35">
      <c r="A1013" s="368" t="s">
        <v>19</v>
      </c>
      <c r="B1013" s="369" t="s">
        <v>1858</v>
      </c>
      <c r="C1013" s="369" t="s">
        <v>1859</v>
      </c>
      <c r="D1013" s="363"/>
      <c r="E1013" s="101"/>
      <c r="F1013" s="101" t="str">
        <f>IF(E1013="","",VLOOKUP(E1013,'2 Pdc unico (segm A)'!F$3:H$723,3,FALSE))</f>
        <v/>
      </c>
      <c r="G1013" s="287"/>
      <c r="H1013" s="388"/>
      <c r="I1013" s="65"/>
    </row>
    <row r="1014" spans="1:9" x14ac:dyDescent="0.35">
      <c r="A1014" s="370" t="s">
        <v>22</v>
      </c>
      <c r="B1014" s="371" t="s">
        <v>1858</v>
      </c>
      <c r="C1014" s="371" t="s">
        <v>1860</v>
      </c>
      <c r="D1014" s="363"/>
      <c r="E1014" s="346" t="s">
        <v>1572</v>
      </c>
      <c r="F1014" s="346" t="str">
        <f>IF(E1014="","",VLOOKUP(E1014,'2 Pdc unico (segm A)'!F$3:H$723,3,FALSE))</f>
        <v>Costi per concessioni, diritti reali di godimento e servitù onerose</v>
      </c>
      <c r="G1014" s="287"/>
      <c r="H1014" s="389"/>
      <c r="I1014" s="65"/>
    </row>
    <row r="1015" spans="1:9" ht="18.5" x14ac:dyDescent="0.35">
      <c r="A1015" s="100" t="s">
        <v>16</v>
      </c>
      <c r="B1015" s="367" t="s">
        <v>1861</v>
      </c>
      <c r="C1015" s="367" t="s">
        <v>1862</v>
      </c>
      <c r="D1015" s="363"/>
      <c r="E1015" s="100"/>
      <c r="F1015" s="100" t="str">
        <f>IF(E1015="","",VLOOKUP(E1015,'2 Pdc unico (segm A)'!F$3:H$723,3,FALSE))</f>
        <v/>
      </c>
      <c r="G1015" s="287"/>
      <c r="H1015" s="387"/>
      <c r="I1015" s="65"/>
    </row>
    <row r="1016" spans="1:9" ht="18.5" x14ac:dyDescent="0.35">
      <c r="A1016" s="368" t="s">
        <v>19</v>
      </c>
      <c r="B1016" s="369" t="s">
        <v>1863</v>
      </c>
      <c r="C1016" s="369" t="s">
        <v>1864</v>
      </c>
      <c r="D1016" s="363"/>
      <c r="E1016" s="101"/>
      <c r="F1016" s="101" t="str">
        <f>IF(E1016="","",VLOOKUP(E1016,'2 Pdc unico (segm A)'!F$3:H$723,3,FALSE))</f>
        <v/>
      </c>
      <c r="G1016" s="287"/>
      <c r="H1016" s="388"/>
      <c r="I1016" s="65"/>
    </row>
    <row r="1017" spans="1:9" x14ac:dyDescent="0.35">
      <c r="A1017" s="370" t="s">
        <v>22</v>
      </c>
      <c r="B1017" s="371" t="s">
        <v>1863</v>
      </c>
      <c r="C1017" s="371" t="s">
        <v>1865</v>
      </c>
      <c r="D1017" s="363"/>
      <c r="E1017" s="346" t="s">
        <v>1822</v>
      </c>
      <c r="F1017" s="346" t="str">
        <f>IF(E1017="","",VLOOKUP(E1017,'2 Pdc unico (segm A)'!F$3:H$723,3,FALSE))</f>
        <v>Fitti, noleggi e locazioni passive</v>
      </c>
      <c r="G1017" s="287"/>
      <c r="H1017" s="389"/>
      <c r="I1017" s="65"/>
    </row>
    <row r="1018" spans="1:9" ht="18.5" x14ac:dyDescent="0.35">
      <c r="A1018" s="368" t="s">
        <v>19</v>
      </c>
      <c r="B1018" s="369" t="s">
        <v>1866</v>
      </c>
      <c r="C1018" s="369" t="s">
        <v>1867</v>
      </c>
      <c r="D1018" s="363"/>
      <c r="E1018" s="101"/>
      <c r="F1018" s="101" t="str">
        <f>IF(E1018="","",VLOOKUP(E1018,'2 Pdc unico (segm A)'!F$3:H$723,3,FALSE))</f>
        <v/>
      </c>
      <c r="G1018" s="287"/>
      <c r="H1018" s="388"/>
      <c r="I1018" s="65"/>
    </row>
    <row r="1019" spans="1:9" x14ac:dyDescent="0.35">
      <c r="A1019" s="370" t="s">
        <v>22</v>
      </c>
      <c r="B1019" s="371" t="s">
        <v>1866</v>
      </c>
      <c r="C1019" s="371" t="s">
        <v>1868</v>
      </c>
      <c r="D1019" s="363"/>
      <c r="E1019" s="346" t="s">
        <v>1842</v>
      </c>
      <c r="F1019" s="346" t="str">
        <f>IF(E1019="","",VLOOKUP(E1019,'2 Pdc unico (segm A)'!F$3:H$723,3,FALSE))</f>
        <v>Altri costi per godimento di beni di terzi</v>
      </c>
      <c r="G1019" s="287"/>
      <c r="H1019" s="389"/>
      <c r="I1019" s="65"/>
    </row>
    <row r="1020" spans="1:9" ht="18.5" x14ac:dyDescent="0.35">
      <c r="A1020" s="99" t="s">
        <v>13</v>
      </c>
      <c r="B1020" s="366" t="s">
        <v>1869</v>
      </c>
      <c r="C1020" s="366" t="s">
        <v>1870</v>
      </c>
      <c r="D1020" s="363"/>
      <c r="E1020" s="99"/>
      <c r="F1020" s="99" t="str">
        <f>IF(E1020="","",VLOOKUP(E1020,'2 Pdc unico (segm A)'!F$3:H$723,3,FALSE))</f>
        <v/>
      </c>
      <c r="G1020" s="287"/>
      <c r="H1020" s="386"/>
      <c r="I1020" s="65"/>
    </row>
    <row r="1021" spans="1:9" ht="18.5" x14ac:dyDescent="0.35">
      <c r="A1021" s="100" t="s">
        <v>16</v>
      </c>
      <c r="B1021" s="367" t="s">
        <v>1871</v>
      </c>
      <c r="C1021" s="367" t="s">
        <v>1872</v>
      </c>
      <c r="D1021" s="363"/>
      <c r="E1021" s="100"/>
      <c r="F1021" s="100" t="str">
        <f>IF(E1021="","",VLOOKUP(E1021,'2 Pdc unico (segm A)'!F$3:H$723,3,FALSE))</f>
        <v/>
      </c>
      <c r="G1021" s="287"/>
      <c r="H1021" s="387"/>
      <c r="I1021" s="65"/>
    </row>
    <row r="1022" spans="1:9" ht="18.5" x14ac:dyDescent="0.35">
      <c r="A1022" s="368" t="s">
        <v>19</v>
      </c>
      <c r="B1022" s="369" t="s">
        <v>1873</v>
      </c>
      <c r="C1022" s="369" t="s">
        <v>1874</v>
      </c>
      <c r="D1022" s="363"/>
      <c r="E1022" s="101"/>
      <c r="F1022" s="101" t="str">
        <f>IF(E1022="","",VLOOKUP(E1022,'2 Pdc unico (segm A)'!F$3:H$723,3,FALSE))</f>
        <v/>
      </c>
      <c r="G1022" s="287"/>
      <c r="H1022" s="388"/>
      <c r="I1022" s="65"/>
    </row>
    <row r="1023" spans="1:9" x14ac:dyDescent="0.35">
      <c r="A1023" s="370" t="s">
        <v>22</v>
      </c>
      <c r="B1023" s="371" t="s">
        <v>1875</v>
      </c>
      <c r="C1023" s="371" t="s">
        <v>1876</v>
      </c>
      <c r="D1023" s="363"/>
      <c r="E1023" s="346" t="s">
        <v>1877</v>
      </c>
      <c r="F1023" s="346" t="str">
        <f>IF(E1023="","",VLOOKUP(E1023,'2 Pdc unico (segm A)'!F$3:H$723,3,FALSE))</f>
        <v>Retribuzioni fisse e accessorie</v>
      </c>
      <c r="G1023" s="287"/>
      <c r="H1023" s="389"/>
      <c r="I1023" s="65"/>
    </row>
    <row r="1024" spans="1:9" ht="29" x14ac:dyDescent="0.35">
      <c r="A1024" s="370" t="s">
        <v>22</v>
      </c>
      <c r="B1024" s="371" t="s">
        <v>1878</v>
      </c>
      <c r="C1024" s="371" t="s">
        <v>1879</v>
      </c>
      <c r="D1024" s="363"/>
      <c r="E1024" s="346" t="s">
        <v>1877</v>
      </c>
      <c r="F1024" s="346" t="str">
        <f>IF(E1024="","",VLOOKUP(E1024,'2 Pdc unico (segm A)'!F$3:H$723,3,FALSE))</f>
        <v>Retribuzioni fisse e accessorie</v>
      </c>
      <c r="G1024" s="287"/>
      <c r="H1024" s="389"/>
      <c r="I1024" s="65"/>
    </row>
    <row r="1025" spans="1:9" x14ac:dyDescent="0.35">
      <c r="A1025" s="370" t="s">
        <v>22</v>
      </c>
      <c r="B1025" s="371" t="s">
        <v>1880</v>
      </c>
      <c r="C1025" s="371" t="s">
        <v>1881</v>
      </c>
      <c r="D1025" s="363"/>
      <c r="E1025" s="346" t="s">
        <v>1877</v>
      </c>
      <c r="F1025" s="346" t="str">
        <f>IF(E1025="","",VLOOKUP(E1025,'2 Pdc unico (segm A)'!F$3:H$723,3,FALSE))</f>
        <v>Retribuzioni fisse e accessorie</v>
      </c>
      <c r="G1025" s="287"/>
      <c r="H1025" s="389"/>
      <c r="I1025" s="65"/>
    </row>
    <row r="1026" spans="1:9" ht="29" x14ac:dyDescent="0.35">
      <c r="A1026" s="370" t="s">
        <v>22</v>
      </c>
      <c r="B1026" s="371" t="s">
        <v>1882</v>
      </c>
      <c r="C1026" s="371" t="s">
        <v>1883</v>
      </c>
      <c r="D1026" s="363"/>
      <c r="E1026" s="346" t="s">
        <v>1877</v>
      </c>
      <c r="F1026" s="346" t="str">
        <f>IF(E1026="","",VLOOKUP(E1026,'2 Pdc unico (segm A)'!F$3:H$723,3,FALSE))</f>
        <v>Retribuzioni fisse e accessorie</v>
      </c>
      <c r="G1026" s="287"/>
      <c r="H1026" s="389"/>
      <c r="I1026" s="65"/>
    </row>
    <row r="1027" spans="1:9" x14ac:dyDescent="0.35">
      <c r="A1027" s="370" t="s">
        <v>22</v>
      </c>
      <c r="B1027" s="371" t="s">
        <v>1884</v>
      </c>
      <c r="C1027" s="371" t="s">
        <v>1885</v>
      </c>
      <c r="D1027" s="363"/>
      <c r="E1027" s="346" t="s">
        <v>1877</v>
      </c>
      <c r="F1027" s="346" t="str">
        <f>IF(E1027="","",VLOOKUP(E1027,'2 Pdc unico (segm A)'!F$3:H$723,3,FALSE))</f>
        <v>Retribuzioni fisse e accessorie</v>
      </c>
      <c r="G1027" s="287"/>
      <c r="H1027" s="389"/>
      <c r="I1027" s="65"/>
    </row>
    <row r="1028" spans="1:9" ht="18.5" x14ac:dyDescent="0.35">
      <c r="A1028" s="368" t="s">
        <v>19</v>
      </c>
      <c r="B1028" s="369" t="s">
        <v>1886</v>
      </c>
      <c r="C1028" s="369" t="s">
        <v>1887</v>
      </c>
      <c r="D1028" s="363"/>
      <c r="E1028" s="101"/>
      <c r="F1028" s="101" t="str">
        <f>IF(E1028="","",VLOOKUP(E1028,'2 Pdc unico (segm A)'!F$3:H$723,3,FALSE))</f>
        <v/>
      </c>
      <c r="G1028" s="287"/>
      <c r="H1028" s="388"/>
      <c r="I1028" s="65"/>
    </row>
    <row r="1029" spans="1:9" x14ac:dyDescent="0.35">
      <c r="A1029" s="370" t="s">
        <v>22</v>
      </c>
      <c r="B1029" s="371" t="s">
        <v>1888</v>
      </c>
      <c r="C1029" s="371" t="s">
        <v>1889</v>
      </c>
      <c r="D1029" s="363"/>
      <c r="E1029" s="346" t="s">
        <v>1877</v>
      </c>
      <c r="F1029" s="346" t="str">
        <f>IF(E1029="","",VLOOKUP(E1029,'2 Pdc unico (segm A)'!F$3:H$723,3,FALSE))</f>
        <v>Retribuzioni fisse e accessorie</v>
      </c>
      <c r="G1029" s="287"/>
      <c r="H1029" s="389"/>
      <c r="I1029" s="65"/>
    </row>
    <row r="1030" spans="1:9" x14ac:dyDescent="0.35">
      <c r="A1030" s="370" t="s">
        <v>22</v>
      </c>
      <c r="B1030" s="371" t="s">
        <v>1890</v>
      </c>
      <c r="C1030" s="371" t="s">
        <v>1891</v>
      </c>
      <c r="D1030" s="363"/>
      <c r="E1030" s="346" t="s">
        <v>1877</v>
      </c>
      <c r="F1030" s="346" t="str">
        <f>IF(E1030="","",VLOOKUP(E1030,'2 Pdc unico (segm A)'!F$3:H$723,3,FALSE))</f>
        <v>Retribuzioni fisse e accessorie</v>
      </c>
      <c r="G1030" s="287"/>
      <c r="H1030" s="389"/>
      <c r="I1030" s="65"/>
    </row>
    <row r="1031" spans="1:9" ht="18.5" x14ac:dyDescent="0.35">
      <c r="A1031" s="100" t="s">
        <v>16</v>
      </c>
      <c r="B1031" s="367" t="s">
        <v>1892</v>
      </c>
      <c r="C1031" s="367" t="s">
        <v>1893</v>
      </c>
      <c r="D1031" s="363"/>
      <c r="E1031" s="100"/>
      <c r="F1031" s="100" t="str">
        <f>IF(E1031="","",VLOOKUP(E1031,'2 Pdc unico (segm A)'!F$3:H$723,3,FALSE))</f>
        <v/>
      </c>
      <c r="G1031" s="287"/>
      <c r="H1031" s="387"/>
      <c r="I1031" s="65"/>
    </row>
    <row r="1032" spans="1:9" ht="18.5" x14ac:dyDescent="0.35">
      <c r="A1032" s="368" t="s">
        <v>19</v>
      </c>
      <c r="B1032" s="369" t="s">
        <v>1894</v>
      </c>
      <c r="C1032" s="369" t="s">
        <v>1895</v>
      </c>
      <c r="D1032" s="363"/>
      <c r="E1032" s="101"/>
      <c r="F1032" s="101" t="str">
        <f>IF(E1032="","",VLOOKUP(E1032,'2 Pdc unico (segm A)'!F$3:H$723,3,FALSE))</f>
        <v/>
      </c>
      <c r="G1032" s="287"/>
      <c r="H1032" s="388"/>
      <c r="I1032" s="65"/>
    </row>
    <row r="1033" spans="1:9" x14ac:dyDescent="0.35">
      <c r="A1033" s="370" t="s">
        <v>22</v>
      </c>
      <c r="B1033" s="371" t="s">
        <v>1894</v>
      </c>
      <c r="C1033" s="371" t="s">
        <v>1896</v>
      </c>
      <c r="D1033" s="363"/>
      <c r="E1033" s="346" t="s">
        <v>1897</v>
      </c>
      <c r="F1033" s="346" t="str">
        <f>IF(E1033="","",VLOOKUP(E1033,'2 Pdc unico (segm A)'!F$3:H$723,3,FALSE))</f>
        <v xml:space="preserve">Oneri sociali sulle retribuzioni a carico del datore di lavoro </v>
      </c>
      <c r="G1033" s="287"/>
      <c r="H1033" s="389"/>
      <c r="I1033" s="65"/>
    </row>
    <row r="1034" spans="1:9" ht="18.5" x14ac:dyDescent="0.35">
      <c r="A1034" s="368" t="s">
        <v>19</v>
      </c>
      <c r="B1034" s="369" t="s">
        <v>1898</v>
      </c>
      <c r="C1034" s="369" t="s">
        <v>1899</v>
      </c>
      <c r="D1034" s="363"/>
      <c r="E1034" s="101"/>
      <c r="F1034" s="101" t="str">
        <f>IF(E1034="","",VLOOKUP(E1034,'2 Pdc unico (segm A)'!F$3:H$723,3,FALSE))</f>
        <v/>
      </c>
      <c r="G1034" s="287"/>
      <c r="H1034" s="388"/>
      <c r="I1034" s="65"/>
    </row>
    <row r="1035" spans="1:9" x14ac:dyDescent="0.35">
      <c r="A1035" s="370" t="s">
        <v>22</v>
      </c>
      <c r="B1035" s="371" t="s">
        <v>1898</v>
      </c>
      <c r="C1035" s="371" t="s">
        <v>1900</v>
      </c>
      <c r="D1035" s="363"/>
      <c r="E1035" s="346" t="s">
        <v>1897</v>
      </c>
      <c r="F1035" s="346" t="str">
        <f>IF(E1035="","",VLOOKUP(E1035,'2 Pdc unico (segm A)'!F$3:H$723,3,FALSE))</f>
        <v xml:space="preserve">Oneri sociali sulle retribuzioni a carico del datore di lavoro </v>
      </c>
      <c r="G1035" s="287"/>
      <c r="H1035" s="389"/>
      <c r="I1035" s="65"/>
    </row>
    <row r="1036" spans="1:9" ht="18.5" x14ac:dyDescent="0.35">
      <c r="A1036" s="368" t="s">
        <v>19</v>
      </c>
      <c r="B1036" s="369" t="s">
        <v>1901</v>
      </c>
      <c r="C1036" s="369" t="s">
        <v>1902</v>
      </c>
      <c r="D1036" s="363"/>
      <c r="E1036" s="101"/>
      <c r="F1036" s="101" t="str">
        <f>IF(E1036="","",VLOOKUP(E1036,'2 Pdc unico (segm A)'!F$3:H$723,3,FALSE))</f>
        <v/>
      </c>
      <c r="G1036" s="287"/>
      <c r="H1036" s="388"/>
      <c r="I1036" s="65"/>
    </row>
    <row r="1037" spans="1:9" x14ac:dyDescent="0.35">
      <c r="A1037" s="370" t="s">
        <v>22</v>
      </c>
      <c r="B1037" s="371" t="s">
        <v>1901</v>
      </c>
      <c r="C1037" s="371" t="s">
        <v>1903</v>
      </c>
      <c r="D1037" s="363"/>
      <c r="E1037" s="346" t="s">
        <v>1897</v>
      </c>
      <c r="F1037" s="346" t="str">
        <f>IF(E1037="","",VLOOKUP(E1037,'2 Pdc unico (segm A)'!F$3:H$723,3,FALSE))</f>
        <v xml:space="preserve">Oneri sociali sulle retribuzioni a carico del datore di lavoro </v>
      </c>
      <c r="G1037" s="287"/>
      <c r="H1037" s="389"/>
      <c r="I1037" s="65"/>
    </row>
    <row r="1038" spans="1:9" ht="18.5" x14ac:dyDescent="0.35">
      <c r="A1038" s="368" t="s">
        <v>19</v>
      </c>
      <c r="B1038" s="369" t="s">
        <v>1904</v>
      </c>
      <c r="C1038" s="369" t="s">
        <v>1905</v>
      </c>
      <c r="D1038" s="363"/>
      <c r="E1038" s="101"/>
      <c r="F1038" s="101" t="str">
        <f>IF(E1038="","",VLOOKUP(E1038,'2 Pdc unico (segm A)'!F$3:H$723,3,FALSE))</f>
        <v/>
      </c>
      <c r="G1038" s="287"/>
      <c r="H1038" s="388"/>
      <c r="I1038" s="65"/>
    </row>
    <row r="1039" spans="1:9" x14ac:dyDescent="0.35">
      <c r="A1039" s="370" t="s">
        <v>22</v>
      </c>
      <c r="B1039" s="371" t="s">
        <v>1904</v>
      </c>
      <c r="C1039" s="371" t="s">
        <v>1906</v>
      </c>
      <c r="D1039" s="363"/>
      <c r="E1039" s="346" t="s">
        <v>1897</v>
      </c>
      <c r="F1039" s="346" t="str">
        <f>IF(E1039="","",VLOOKUP(E1039,'2 Pdc unico (segm A)'!F$3:H$723,3,FALSE))</f>
        <v xml:space="preserve">Oneri sociali sulle retribuzioni a carico del datore di lavoro </v>
      </c>
      <c r="G1039" s="287"/>
      <c r="H1039" s="389"/>
      <c r="I1039" s="65"/>
    </row>
    <row r="1040" spans="1:9" ht="18.5" x14ac:dyDescent="0.35">
      <c r="A1040" s="100" t="s">
        <v>16</v>
      </c>
      <c r="B1040" s="367" t="s">
        <v>1907</v>
      </c>
      <c r="C1040" s="367" t="s">
        <v>1908</v>
      </c>
      <c r="D1040" s="363"/>
      <c r="E1040" s="100"/>
      <c r="F1040" s="100" t="str">
        <f>IF(E1040="","",VLOOKUP(E1040,'2 Pdc unico (segm A)'!F$3:H$723,3,FALSE))</f>
        <v/>
      </c>
      <c r="G1040" s="287"/>
      <c r="H1040" s="387"/>
      <c r="I1040" s="65"/>
    </row>
    <row r="1041" spans="1:9" ht="18.5" x14ac:dyDescent="0.35">
      <c r="A1041" s="368" t="s">
        <v>19</v>
      </c>
      <c r="B1041" s="369" t="s">
        <v>1909</v>
      </c>
      <c r="C1041" s="369" t="s">
        <v>1910</v>
      </c>
      <c r="D1041" s="363"/>
      <c r="E1041" s="101"/>
      <c r="F1041" s="101" t="str">
        <f>IF(E1041="","",VLOOKUP(E1041,'2 Pdc unico (segm A)'!F$3:H$723,3,FALSE))</f>
        <v/>
      </c>
      <c r="G1041" s="287"/>
      <c r="H1041" s="388"/>
      <c r="I1041" s="65"/>
    </row>
    <row r="1042" spans="1:9" x14ac:dyDescent="0.35">
      <c r="A1042" s="370" t="s">
        <v>22</v>
      </c>
      <c r="B1042" s="371" t="s">
        <v>1909</v>
      </c>
      <c r="C1042" s="371" t="s">
        <v>1911</v>
      </c>
      <c r="D1042" s="363"/>
      <c r="E1042" s="346" t="s">
        <v>1897</v>
      </c>
      <c r="F1042" s="346" t="str">
        <f>IF(E1042="","",VLOOKUP(E1042,'2 Pdc unico (segm A)'!F$3:H$723,3,FALSE))</f>
        <v xml:space="preserve">Oneri sociali sulle retribuzioni a carico del datore di lavoro </v>
      </c>
      <c r="G1042" s="287"/>
      <c r="H1042" s="389"/>
      <c r="I1042" s="65"/>
    </row>
    <row r="1043" spans="1:9" ht="18.5" x14ac:dyDescent="0.35">
      <c r="A1043" s="368" t="s">
        <v>19</v>
      </c>
      <c r="B1043" s="369" t="s">
        <v>1912</v>
      </c>
      <c r="C1043" s="369" t="s">
        <v>1913</v>
      </c>
      <c r="D1043" s="363"/>
      <c r="E1043" s="101"/>
      <c r="F1043" s="101" t="str">
        <f>IF(E1043="","",VLOOKUP(E1043,'2 Pdc unico (segm A)'!F$3:H$723,3,FALSE))</f>
        <v/>
      </c>
      <c r="G1043" s="287"/>
      <c r="H1043" s="388"/>
      <c r="I1043" s="65"/>
    </row>
    <row r="1044" spans="1:9" x14ac:dyDescent="0.35">
      <c r="A1044" s="370" t="s">
        <v>22</v>
      </c>
      <c r="B1044" s="371" t="s">
        <v>1912</v>
      </c>
      <c r="C1044" s="371" t="s">
        <v>1914</v>
      </c>
      <c r="D1044" s="363"/>
      <c r="E1044" s="346" t="s">
        <v>1897</v>
      </c>
      <c r="F1044" s="346" t="str">
        <f>IF(E1044="","",VLOOKUP(E1044,'2 Pdc unico (segm A)'!F$3:H$723,3,FALSE))</f>
        <v xml:space="preserve">Oneri sociali sulle retribuzioni a carico del datore di lavoro </v>
      </c>
      <c r="G1044" s="287"/>
      <c r="H1044" s="389"/>
      <c r="I1044" s="65"/>
    </row>
    <row r="1045" spans="1:9" ht="18.5" x14ac:dyDescent="0.35">
      <c r="A1045" s="368" t="s">
        <v>19</v>
      </c>
      <c r="B1045" s="369" t="s">
        <v>1915</v>
      </c>
      <c r="C1045" s="369" t="s">
        <v>1916</v>
      </c>
      <c r="D1045" s="363"/>
      <c r="E1045" s="101"/>
      <c r="F1045" s="101" t="str">
        <f>IF(E1045="","",VLOOKUP(E1045,'2 Pdc unico (segm A)'!F$3:H$723,3,FALSE))</f>
        <v/>
      </c>
      <c r="G1045" s="287"/>
      <c r="H1045" s="388"/>
      <c r="I1045" s="65"/>
    </row>
    <row r="1046" spans="1:9" x14ac:dyDescent="0.35">
      <c r="A1046" s="370" t="s">
        <v>22</v>
      </c>
      <c r="B1046" s="371" t="s">
        <v>1917</v>
      </c>
      <c r="C1046" s="371" t="s">
        <v>1918</v>
      </c>
      <c r="D1046" s="363"/>
      <c r="E1046" s="346" t="s">
        <v>1919</v>
      </c>
      <c r="F1046" s="346" t="str">
        <f>IF(E1046="","",VLOOKUP(E1046,'2 Pdc unico (segm A)'!F$3:H$723,3,FALSE))</f>
        <v xml:space="preserve">Oneri per Trattamento di fine rapporto </v>
      </c>
      <c r="G1046" s="287"/>
      <c r="H1046" s="389"/>
      <c r="I1046" s="65"/>
    </row>
    <row r="1047" spans="1:9" ht="18.5" x14ac:dyDescent="0.35">
      <c r="A1047" s="368" t="s">
        <v>19</v>
      </c>
      <c r="B1047" s="369" t="s">
        <v>1920</v>
      </c>
      <c r="C1047" s="369" t="s">
        <v>1921</v>
      </c>
      <c r="D1047" s="363"/>
      <c r="E1047" s="101"/>
      <c r="F1047" s="101" t="str">
        <f>IF(E1047="","",VLOOKUP(E1047,'2 Pdc unico (segm A)'!F$3:H$723,3,FALSE))</f>
        <v/>
      </c>
      <c r="G1047" s="287"/>
      <c r="H1047" s="388"/>
      <c r="I1047" s="65"/>
    </row>
    <row r="1048" spans="1:9" x14ac:dyDescent="0.35">
      <c r="A1048" s="370" t="s">
        <v>22</v>
      </c>
      <c r="B1048" s="371" t="s">
        <v>1922</v>
      </c>
      <c r="C1048" s="371" t="s">
        <v>1923</v>
      </c>
      <c r="D1048" s="363"/>
      <c r="E1048" s="346" t="s">
        <v>1919</v>
      </c>
      <c r="F1048" s="346" t="str">
        <f>IF(E1048="","",VLOOKUP(E1048,'2 Pdc unico (segm A)'!F$3:H$723,3,FALSE))</f>
        <v xml:space="preserve">Oneri per Trattamento di fine rapporto </v>
      </c>
      <c r="G1048" s="287"/>
      <c r="H1048" s="389"/>
      <c r="I1048" s="65"/>
    </row>
    <row r="1049" spans="1:9" ht="18.5" x14ac:dyDescent="0.35">
      <c r="A1049" s="368" t="s">
        <v>19</v>
      </c>
      <c r="B1049" s="369" t="s">
        <v>1924</v>
      </c>
      <c r="C1049" s="369" t="s">
        <v>1925</v>
      </c>
      <c r="D1049" s="363"/>
      <c r="E1049" s="101"/>
      <c r="F1049" s="101" t="str">
        <f>IF(E1049="","",VLOOKUP(E1049,'2 Pdc unico (segm A)'!F$3:H$723,3,FALSE))</f>
        <v/>
      </c>
      <c r="G1049" s="287"/>
      <c r="H1049" s="388"/>
      <c r="I1049" s="65"/>
    </row>
    <row r="1050" spans="1:9" x14ac:dyDescent="0.35">
      <c r="A1050" s="370" t="s">
        <v>22</v>
      </c>
      <c r="B1050" s="371" t="s">
        <v>1926</v>
      </c>
      <c r="C1050" s="371" t="s">
        <v>1927</v>
      </c>
      <c r="D1050" s="363"/>
      <c r="E1050" s="346" t="s">
        <v>1665</v>
      </c>
      <c r="F1050" s="346" t="str">
        <f>IF(E1050="","",VLOOKUP(E1050,'2 Pdc unico (segm A)'!F$3:H$723,3,FALSE))</f>
        <v>Costi diversi del personale</v>
      </c>
      <c r="G1050" s="287"/>
      <c r="H1050" s="389"/>
      <c r="I1050" s="65"/>
    </row>
    <row r="1051" spans="1:9" ht="18.5" x14ac:dyDescent="0.35">
      <c r="A1051" s="100" t="s">
        <v>16</v>
      </c>
      <c r="B1051" s="367" t="s">
        <v>1928</v>
      </c>
      <c r="C1051" s="367" t="s">
        <v>1929</v>
      </c>
      <c r="D1051" s="363"/>
      <c r="E1051" s="100"/>
      <c r="F1051" s="100" t="str">
        <f>IF(E1051="","",VLOOKUP(E1051,'2 Pdc unico (segm A)'!F$3:H$723,3,FALSE))</f>
        <v/>
      </c>
      <c r="G1051" s="287"/>
      <c r="H1051" s="387"/>
      <c r="I1051" s="65"/>
    </row>
    <row r="1052" spans="1:9" ht="43.5" x14ac:dyDescent="0.35">
      <c r="A1052" s="368" t="s">
        <v>19</v>
      </c>
      <c r="B1052" s="369" t="s">
        <v>1930</v>
      </c>
      <c r="C1052" s="369" t="s">
        <v>1931</v>
      </c>
      <c r="D1052" s="363"/>
      <c r="E1052" s="101"/>
      <c r="F1052" s="101" t="str">
        <f>IF(E1052="","",VLOOKUP(E1052,'2 Pdc unico (segm A)'!F$3:H$723,3,FALSE))</f>
        <v/>
      </c>
      <c r="G1052" s="287"/>
      <c r="H1052" s="388"/>
      <c r="I1052" s="65"/>
    </row>
    <row r="1053" spans="1:9" ht="43.5" x14ac:dyDescent="0.35">
      <c r="A1053" s="370" t="s">
        <v>22</v>
      </c>
      <c r="B1053" s="371" t="s">
        <v>1930</v>
      </c>
      <c r="C1053" s="371" t="s">
        <v>1932</v>
      </c>
      <c r="D1053" s="363"/>
      <c r="E1053" s="346" t="s">
        <v>1665</v>
      </c>
      <c r="F1053" s="346" t="str">
        <f>IF(E1053="","",VLOOKUP(E1053,'2 Pdc unico (segm A)'!F$3:H$723,3,FALSE))</f>
        <v>Costi diversi del personale</v>
      </c>
      <c r="G1053" s="287"/>
      <c r="H1053" s="389"/>
      <c r="I1053" s="65"/>
    </row>
    <row r="1054" spans="1:9" ht="18.5" x14ac:dyDescent="0.35">
      <c r="A1054" s="368" t="s">
        <v>19</v>
      </c>
      <c r="B1054" s="369" t="s">
        <v>1933</v>
      </c>
      <c r="C1054" s="369" t="s">
        <v>1934</v>
      </c>
      <c r="D1054" s="363"/>
      <c r="E1054" s="101"/>
      <c r="F1054" s="101" t="str">
        <f>IF(E1054="","",VLOOKUP(E1054,'2 Pdc unico (segm A)'!F$3:H$723,3,FALSE))</f>
        <v/>
      </c>
      <c r="G1054" s="287"/>
      <c r="H1054" s="388"/>
      <c r="I1054" s="65"/>
    </row>
    <row r="1055" spans="1:9" x14ac:dyDescent="0.35">
      <c r="A1055" s="370" t="s">
        <v>22</v>
      </c>
      <c r="B1055" s="371" t="s">
        <v>1933</v>
      </c>
      <c r="C1055" s="371" t="s">
        <v>1935</v>
      </c>
      <c r="D1055" s="363"/>
      <c r="E1055" s="346" t="s">
        <v>1665</v>
      </c>
      <c r="F1055" s="346" t="str">
        <f>IF(E1055="","",VLOOKUP(E1055,'2 Pdc unico (segm A)'!F$3:H$723,3,FALSE))</f>
        <v>Costi diversi del personale</v>
      </c>
      <c r="G1055" s="287"/>
      <c r="H1055" s="389"/>
      <c r="I1055" s="65"/>
    </row>
    <row r="1056" spans="1:9" ht="18.5" x14ac:dyDescent="0.35">
      <c r="A1056" s="368" t="s">
        <v>19</v>
      </c>
      <c r="B1056" s="369" t="s">
        <v>1936</v>
      </c>
      <c r="C1056" s="369" t="s">
        <v>1937</v>
      </c>
      <c r="D1056" s="363"/>
      <c r="E1056" s="101"/>
      <c r="F1056" s="101" t="str">
        <f>IF(E1056="","",VLOOKUP(E1056,'2 Pdc unico (segm A)'!F$3:H$723,3,FALSE))</f>
        <v/>
      </c>
      <c r="G1056" s="287"/>
      <c r="H1056" s="388"/>
      <c r="I1056" s="65"/>
    </row>
    <row r="1057" spans="1:9" x14ac:dyDescent="0.35">
      <c r="A1057" s="370" t="s">
        <v>22</v>
      </c>
      <c r="B1057" s="371" t="s">
        <v>1936</v>
      </c>
      <c r="C1057" s="371" t="s">
        <v>1938</v>
      </c>
      <c r="D1057" s="363"/>
      <c r="E1057" s="346" t="s">
        <v>1665</v>
      </c>
      <c r="F1057" s="346" t="str">
        <f>IF(E1057="","",VLOOKUP(E1057,'2 Pdc unico (segm A)'!F$3:H$723,3,FALSE))</f>
        <v>Costi diversi del personale</v>
      </c>
      <c r="G1057" s="287"/>
      <c r="H1057" s="389"/>
      <c r="I1057" s="65"/>
    </row>
    <row r="1058" spans="1:9" ht="18.5" x14ac:dyDescent="0.35">
      <c r="A1058" s="99" t="s">
        <v>13</v>
      </c>
      <c r="B1058" s="366" t="s">
        <v>1939</v>
      </c>
      <c r="C1058" s="366" t="s">
        <v>1940</v>
      </c>
      <c r="D1058" s="363"/>
      <c r="E1058" s="99"/>
      <c r="F1058" s="99" t="str">
        <f>IF(E1058="","",VLOOKUP(E1058,'2 Pdc unico (segm A)'!F$3:H$723,3,FALSE))</f>
        <v/>
      </c>
      <c r="G1058" s="287"/>
      <c r="H1058" s="386"/>
      <c r="I1058" s="65"/>
    </row>
    <row r="1059" spans="1:9" ht="18.5" x14ac:dyDescent="0.35">
      <c r="A1059" s="100" t="s">
        <v>16</v>
      </c>
      <c r="B1059" s="367" t="s">
        <v>1941</v>
      </c>
      <c r="C1059" s="367" t="s">
        <v>1942</v>
      </c>
      <c r="D1059" s="363"/>
      <c r="E1059" s="100"/>
      <c r="F1059" s="100" t="str">
        <f>IF(E1059="","",VLOOKUP(E1059,'2 Pdc unico (segm A)'!F$3:H$723,3,FALSE))</f>
        <v/>
      </c>
      <c r="G1059" s="287"/>
      <c r="H1059" s="387"/>
      <c r="I1059" s="65"/>
    </row>
    <row r="1060" spans="1:9" ht="18.5" x14ac:dyDescent="0.35">
      <c r="A1060" s="368" t="s">
        <v>19</v>
      </c>
      <c r="B1060" s="369" t="s">
        <v>1943</v>
      </c>
      <c r="C1060" s="369" t="s">
        <v>1944</v>
      </c>
      <c r="D1060" s="363"/>
      <c r="E1060" s="101"/>
      <c r="F1060" s="101" t="str">
        <f>IF(E1060="","",VLOOKUP(E1060,'2 Pdc unico (segm A)'!F$3:H$723,3,FALSE))</f>
        <v/>
      </c>
      <c r="G1060" s="287"/>
      <c r="H1060" s="388"/>
      <c r="I1060" s="65"/>
    </row>
    <row r="1061" spans="1:9" x14ac:dyDescent="0.35">
      <c r="A1061" s="370" t="s">
        <v>22</v>
      </c>
      <c r="B1061" s="371" t="s">
        <v>1945</v>
      </c>
      <c r="C1061" s="371" t="s">
        <v>1946</v>
      </c>
      <c r="D1061" s="363"/>
      <c r="E1061" s="346" t="s">
        <v>1947</v>
      </c>
      <c r="F1061" s="346" t="str">
        <f>IF(E1061="","",VLOOKUP(E1061,'2 Pdc unico (segm A)'!F$3:H$723,3,FALSE))</f>
        <v>Imposte e tasse della gestione a carico dell'ente</v>
      </c>
      <c r="G1061" s="287"/>
      <c r="H1061" s="389"/>
      <c r="I1061" s="65"/>
    </row>
    <row r="1062" spans="1:9" x14ac:dyDescent="0.35">
      <c r="A1062" s="370" t="s">
        <v>22</v>
      </c>
      <c r="B1062" s="371" t="s">
        <v>1948</v>
      </c>
      <c r="C1062" s="371" t="s">
        <v>1949</v>
      </c>
      <c r="D1062" s="363"/>
      <c r="E1062" s="346" t="s">
        <v>1947</v>
      </c>
      <c r="F1062" s="346" t="str">
        <f>IF(E1062="","",VLOOKUP(E1062,'2 Pdc unico (segm A)'!F$3:H$723,3,FALSE))</f>
        <v>Imposte e tasse della gestione a carico dell'ente</v>
      </c>
      <c r="G1062" s="287"/>
      <c r="H1062" s="389"/>
      <c r="I1062" s="65"/>
    </row>
    <row r="1063" spans="1:9" x14ac:dyDescent="0.35">
      <c r="A1063" s="370" t="s">
        <v>22</v>
      </c>
      <c r="B1063" s="371" t="s">
        <v>136</v>
      </c>
      <c r="C1063" s="371" t="s">
        <v>1950</v>
      </c>
      <c r="D1063" s="363"/>
      <c r="E1063" s="346" t="s">
        <v>1947</v>
      </c>
      <c r="F1063" s="346" t="str">
        <f>IF(E1063="","",VLOOKUP(E1063,'2 Pdc unico (segm A)'!F$3:H$723,3,FALSE))</f>
        <v>Imposte e tasse della gestione a carico dell'ente</v>
      </c>
      <c r="G1063" s="287"/>
      <c r="H1063" s="389"/>
      <c r="I1063" s="65"/>
    </row>
    <row r="1064" spans="1:9" x14ac:dyDescent="0.35">
      <c r="A1064" s="370" t="s">
        <v>22</v>
      </c>
      <c r="B1064" s="371" t="s">
        <v>154</v>
      </c>
      <c r="C1064" s="371" t="s">
        <v>1951</v>
      </c>
      <c r="D1064" s="363"/>
      <c r="E1064" s="346" t="s">
        <v>1947</v>
      </c>
      <c r="F1064" s="346" t="str">
        <f>IF(E1064="","",VLOOKUP(E1064,'2 Pdc unico (segm A)'!F$3:H$723,3,FALSE))</f>
        <v>Imposte e tasse della gestione a carico dell'ente</v>
      </c>
      <c r="G1064" s="287"/>
      <c r="H1064" s="389"/>
      <c r="I1064" s="65"/>
    </row>
    <row r="1065" spans="1:9" x14ac:dyDescent="0.35">
      <c r="A1065" s="370" t="s">
        <v>22</v>
      </c>
      <c r="B1065" s="371" t="s">
        <v>1952</v>
      </c>
      <c r="C1065" s="371" t="s">
        <v>1953</v>
      </c>
      <c r="D1065" s="363"/>
      <c r="E1065" s="346" t="s">
        <v>1947</v>
      </c>
      <c r="F1065" s="346" t="str">
        <f>IF(E1065="","",VLOOKUP(E1065,'2 Pdc unico (segm A)'!F$3:H$723,3,FALSE))</f>
        <v>Imposte e tasse della gestione a carico dell'ente</v>
      </c>
      <c r="G1065" s="287"/>
      <c r="H1065" s="389"/>
      <c r="I1065" s="65"/>
    </row>
    <row r="1066" spans="1:9" x14ac:dyDescent="0.35">
      <c r="A1066" s="370" t="s">
        <v>22</v>
      </c>
      <c r="B1066" s="371" t="s">
        <v>1954</v>
      </c>
      <c r="C1066" s="371" t="s">
        <v>1955</v>
      </c>
      <c r="D1066" s="363"/>
      <c r="E1066" s="346" t="s">
        <v>1947</v>
      </c>
      <c r="F1066" s="346" t="str">
        <f>IF(E1066="","",VLOOKUP(E1066,'2 Pdc unico (segm A)'!F$3:H$723,3,FALSE))</f>
        <v>Imposte e tasse della gestione a carico dell'ente</v>
      </c>
      <c r="G1066" s="287"/>
      <c r="H1066" s="389"/>
      <c r="I1066" s="65"/>
    </row>
    <row r="1067" spans="1:9" x14ac:dyDescent="0.35">
      <c r="A1067" s="370" t="s">
        <v>22</v>
      </c>
      <c r="B1067" s="371" t="s">
        <v>1956</v>
      </c>
      <c r="C1067" s="371" t="s">
        <v>1957</v>
      </c>
      <c r="D1067" s="363"/>
      <c r="E1067" s="346" t="s">
        <v>1947</v>
      </c>
      <c r="F1067" s="346" t="str">
        <f>IF(E1067="","",VLOOKUP(E1067,'2 Pdc unico (segm A)'!F$3:H$723,3,FALSE))</f>
        <v>Imposte e tasse della gestione a carico dell'ente</v>
      </c>
      <c r="G1067" s="287"/>
      <c r="H1067" s="389"/>
      <c r="I1067" s="65"/>
    </row>
    <row r="1068" spans="1:9" x14ac:dyDescent="0.35">
      <c r="A1068" s="370" t="s">
        <v>22</v>
      </c>
      <c r="B1068" s="371" t="s">
        <v>451</v>
      </c>
      <c r="C1068" s="371" t="s">
        <v>1958</v>
      </c>
      <c r="D1068" s="363"/>
      <c r="E1068" s="346" t="s">
        <v>1947</v>
      </c>
      <c r="F1068" s="346" t="str">
        <f>IF(E1068="","",VLOOKUP(E1068,'2 Pdc unico (segm A)'!F$3:H$723,3,FALSE))</f>
        <v>Imposte e tasse della gestione a carico dell'ente</v>
      </c>
      <c r="G1068" s="287"/>
      <c r="H1068" s="389"/>
      <c r="I1068" s="65"/>
    </row>
    <row r="1069" spans="1:9" x14ac:dyDescent="0.35">
      <c r="A1069" s="370" t="s">
        <v>22</v>
      </c>
      <c r="B1069" s="371" t="s">
        <v>118</v>
      </c>
      <c r="C1069" s="371" t="s">
        <v>1959</v>
      </c>
      <c r="D1069" s="363"/>
      <c r="E1069" s="346" t="s">
        <v>1947</v>
      </c>
      <c r="F1069" s="346" t="str">
        <f>IF(E1069="","",VLOOKUP(E1069,'2 Pdc unico (segm A)'!F$3:H$723,3,FALSE))</f>
        <v>Imposte e tasse della gestione a carico dell'ente</v>
      </c>
      <c r="G1069" s="287"/>
      <c r="H1069" s="389"/>
      <c r="I1069" s="65"/>
    </row>
    <row r="1070" spans="1:9" x14ac:dyDescent="0.35">
      <c r="A1070" s="370" t="s">
        <v>22</v>
      </c>
      <c r="B1070" s="371" t="s">
        <v>1960</v>
      </c>
      <c r="C1070" s="371" t="s">
        <v>1961</v>
      </c>
      <c r="D1070" s="363"/>
      <c r="E1070" s="346" t="s">
        <v>1947</v>
      </c>
      <c r="F1070" s="346" t="str">
        <f>IF(E1070="","",VLOOKUP(E1070,'2 Pdc unico (segm A)'!F$3:H$723,3,FALSE))</f>
        <v>Imposte e tasse della gestione a carico dell'ente</v>
      </c>
      <c r="G1070" s="287"/>
      <c r="H1070" s="389"/>
      <c r="I1070" s="65"/>
    </row>
    <row r="1071" spans="1:9" x14ac:dyDescent="0.35">
      <c r="A1071" s="370" t="s">
        <v>22</v>
      </c>
      <c r="B1071" s="371" t="s">
        <v>28</v>
      </c>
      <c r="C1071" s="371" t="s">
        <v>1962</v>
      </c>
      <c r="D1071" s="363"/>
      <c r="E1071" s="346" t="s">
        <v>1947</v>
      </c>
      <c r="F1071" s="346" t="str">
        <f>IF(E1071="","",VLOOKUP(E1071,'2 Pdc unico (segm A)'!F$3:H$723,3,FALSE))</f>
        <v>Imposte e tasse della gestione a carico dell'ente</v>
      </c>
      <c r="G1071" s="287"/>
      <c r="H1071" s="389"/>
      <c r="I1071" s="65"/>
    </row>
    <row r="1072" spans="1:9" x14ac:dyDescent="0.35">
      <c r="A1072" s="370" t="s">
        <v>22</v>
      </c>
      <c r="B1072" s="371" t="s">
        <v>1963</v>
      </c>
      <c r="C1072" s="371" t="s">
        <v>1964</v>
      </c>
      <c r="D1072" s="363"/>
      <c r="E1072" s="346" t="s">
        <v>1947</v>
      </c>
      <c r="F1072" s="346" t="str">
        <f>IF(E1072="","",VLOOKUP(E1072,'2 Pdc unico (segm A)'!F$3:H$723,3,FALSE))</f>
        <v>Imposte e tasse della gestione a carico dell'ente</v>
      </c>
      <c r="G1072" s="287"/>
      <c r="H1072" s="389"/>
      <c r="I1072" s="65"/>
    </row>
    <row r="1073" spans="1:9" x14ac:dyDescent="0.35">
      <c r="A1073" s="370" t="s">
        <v>22</v>
      </c>
      <c r="B1073" s="371" t="s">
        <v>403</v>
      </c>
      <c r="C1073" s="371" t="s">
        <v>1965</v>
      </c>
      <c r="D1073" s="363"/>
      <c r="E1073" s="346" t="s">
        <v>1947</v>
      </c>
      <c r="F1073" s="346" t="str">
        <f>IF(E1073="","",VLOOKUP(E1073,'2 Pdc unico (segm A)'!F$3:H$723,3,FALSE))</f>
        <v>Imposte e tasse della gestione a carico dell'ente</v>
      </c>
      <c r="G1073" s="287"/>
      <c r="H1073" s="389"/>
      <c r="I1073" s="65"/>
    </row>
    <row r="1074" spans="1:9" x14ac:dyDescent="0.35">
      <c r="A1074" s="370" t="s">
        <v>22</v>
      </c>
      <c r="B1074" s="371" t="s">
        <v>1966</v>
      </c>
      <c r="C1074" s="371" t="s">
        <v>1967</v>
      </c>
      <c r="D1074" s="363"/>
      <c r="E1074" s="346" t="s">
        <v>1947</v>
      </c>
      <c r="F1074" s="346" t="str">
        <f>IF(E1074="","",VLOOKUP(E1074,'2 Pdc unico (segm A)'!F$3:H$723,3,FALSE))</f>
        <v>Imposte e tasse della gestione a carico dell'ente</v>
      </c>
      <c r="G1074" s="287"/>
      <c r="H1074" s="389"/>
      <c r="I1074" s="65"/>
    </row>
    <row r="1075" spans="1:9" x14ac:dyDescent="0.35">
      <c r="A1075" s="370" t="s">
        <v>22</v>
      </c>
      <c r="B1075" s="371" t="s">
        <v>1968</v>
      </c>
      <c r="C1075" s="371" t="s">
        <v>1969</v>
      </c>
      <c r="D1075" s="363"/>
      <c r="E1075" s="346" t="s">
        <v>1947</v>
      </c>
      <c r="F1075" s="346" t="str">
        <f>IF(E1075="","",VLOOKUP(E1075,'2 Pdc unico (segm A)'!F$3:H$723,3,FALSE))</f>
        <v>Imposte e tasse della gestione a carico dell'ente</v>
      </c>
      <c r="G1075" s="287"/>
      <c r="H1075" s="389"/>
      <c r="I1075" s="65"/>
    </row>
    <row r="1076" spans="1:9" ht="18.5" x14ac:dyDescent="0.35">
      <c r="A1076" s="368" t="s">
        <v>19</v>
      </c>
      <c r="B1076" s="369" t="s">
        <v>1970</v>
      </c>
      <c r="C1076" s="369" t="s">
        <v>1971</v>
      </c>
      <c r="D1076" s="363"/>
      <c r="E1076" s="101"/>
      <c r="F1076" s="101" t="str">
        <f>IF(E1076="","",VLOOKUP(E1076,'2 Pdc unico (segm A)'!F$3:H$723,3,FALSE))</f>
        <v/>
      </c>
      <c r="G1076" s="287"/>
      <c r="H1076" s="388"/>
      <c r="I1076" s="65"/>
    </row>
    <row r="1077" spans="1:9" x14ac:dyDescent="0.35">
      <c r="A1077" s="370" t="s">
        <v>22</v>
      </c>
      <c r="B1077" s="371" t="s">
        <v>1970</v>
      </c>
      <c r="C1077" s="371" t="s">
        <v>1972</v>
      </c>
      <c r="D1077" s="363"/>
      <c r="E1077" s="346" t="s">
        <v>1947</v>
      </c>
      <c r="F1077" s="346" t="str">
        <f>IF(E1077="","",VLOOKUP(E1077,'2 Pdc unico (segm A)'!F$3:H$723,3,FALSE))</f>
        <v>Imposte e tasse della gestione a carico dell'ente</v>
      </c>
      <c r="G1077" s="287"/>
      <c r="H1077" s="389"/>
      <c r="I1077" s="65"/>
    </row>
    <row r="1078" spans="1:9" x14ac:dyDescent="0.35">
      <c r="A1078" s="370" t="s">
        <v>22</v>
      </c>
      <c r="B1078" s="371" t="s">
        <v>1973</v>
      </c>
      <c r="C1078" s="371" t="s">
        <v>1974</v>
      </c>
      <c r="D1078" s="363"/>
      <c r="E1078" s="346" t="s">
        <v>1947</v>
      </c>
      <c r="F1078" s="346" t="str">
        <f>IF(E1078="","",VLOOKUP(E1078,'2 Pdc unico (segm A)'!F$3:H$723,3,FALSE))</f>
        <v>Imposte e tasse della gestione a carico dell'ente</v>
      </c>
      <c r="G1078" s="287"/>
      <c r="H1078" s="389"/>
      <c r="I1078" s="65"/>
    </row>
    <row r="1079" spans="1:9" ht="18.5" x14ac:dyDescent="0.35">
      <c r="A1079" s="100" t="s">
        <v>16</v>
      </c>
      <c r="B1079" s="367" t="s">
        <v>1975</v>
      </c>
      <c r="C1079" s="367" t="s">
        <v>1976</v>
      </c>
      <c r="D1079" s="363"/>
      <c r="E1079" s="100"/>
      <c r="F1079" s="100" t="str">
        <f>IF(E1079="","",VLOOKUP(E1079,'2 Pdc unico (segm A)'!F$3:H$723,3,FALSE))</f>
        <v/>
      </c>
      <c r="G1079" s="287"/>
      <c r="H1079" s="387"/>
      <c r="I1079" s="65"/>
    </row>
    <row r="1080" spans="1:9" ht="18.5" x14ac:dyDescent="0.35">
      <c r="A1080" s="368" t="s">
        <v>19</v>
      </c>
      <c r="B1080" s="369" t="s">
        <v>1975</v>
      </c>
      <c r="C1080" s="369" t="s">
        <v>1977</v>
      </c>
      <c r="D1080" s="363"/>
      <c r="E1080" s="101"/>
      <c r="F1080" s="101" t="str">
        <f>IF(E1080="","",VLOOKUP(E1080,'2 Pdc unico (segm A)'!F$3:H$723,3,FALSE))</f>
        <v/>
      </c>
      <c r="G1080" s="287"/>
      <c r="H1080" s="388"/>
      <c r="I1080" s="65"/>
    </row>
    <row r="1081" spans="1:9" x14ac:dyDescent="0.35">
      <c r="A1081" s="370" t="s">
        <v>22</v>
      </c>
      <c r="B1081" s="371" t="s">
        <v>1975</v>
      </c>
      <c r="C1081" s="371" t="s">
        <v>1978</v>
      </c>
      <c r="D1081" s="363"/>
      <c r="E1081" s="346" t="s">
        <v>1947</v>
      </c>
      <c r="F1081" s="346" t="str">
        <f>IF(E1081="","",VLOOKUP(E1081,'2 Pdc unico (segm A)'!F$3:H$723,3,FALSE))</f>
        <v>Imposte e tasse della gestione a carico dell'ente</v>
      </c>
      <c r="G1081" s="287"/>
      <c r="H1081" s="389"/>
      <c r="I1081" s="65"/>
    </row>
    <row r="1082" spans="1:9" ht="18.5" x14ac:dyDescent="0.35">
      <c r="A1082" s="100" t="s">
        <v>16</v>
      </c>
      <c r="B1082" s="367" t="s">
        <v>1979</v>
      </c>
      <c r="C1082" s="367" t="s">
        <v>1980</v>
      </c>
      <c r="D1082" s="363"/>
      <c r="E1082" s="100"/>
      <c r="F1082" s="100" t="str">
        <f>IF(E1082="","",VLOOKUP(E1082,'2 Pdc unico (segm A)'!F$3:H$723,3,FALSE))</f>
        <v/>
      </c>
      <c r="G1082" s="287"/>
      <c r="H1082" s="387"/>
      <c r="I1082" s="65"/>
    </row>
    <row r="1083" spans="1:9" ht="18.5" x14ac:dyDescent="0.35">
      <c r="A1083" s="368" t="s">
        <v>19</v>
      </c>
      <c r="B1083" s="369" t="s">
        <v>1981</v>
      </c>
      <c r="C1083" s="369" t="s">
        <v>1982</v>
      </c>
      <c r="D1083" s="363"/>
      <c r="E1083" s="101"/>
      <c r="F1083" s="101" t="str">
        <f>IF(E1083="","",VLOOKUP(E1083,'2 Pdc unico (segm A)'!F$3:H$723,3,FALSE))</f>
        <v/>
      </c>
      <c r="G1083" s="287"/>
      <c r="H1083" s="388"/>
      <c r="I1083" s="65"/>
    </row>
    <row r="1084" spans="1:9" x14ac:dyDescent="0.35">
      <c r="A1084" s="370" t="s">
        <v>22</v>
      </c>
      <c r="B1084" s="371" t="s">
        <v>1983</v>
      </c>
      <c r="C1084" s="371" t="s">
        <v>1984</v>
      </c>
      <c r="D1084" s="363"/>
      <c r="E1084" s="346" t="s">
        <v>1985</v>
      </c>
      <c r="F1084" s="346" t="str">
        <f>IF(E1084="","",VLOOKUP(E1084,'2 Pdc unico (segm A)'!F$3:H$723,3,FALSE))</f>
        <v xml:space="preserve">Altri costi e oneri della gestione ordinaria </v>
      </c>
      <c r="G1084" s="287"/>
      <c r="H1084" s="389"/>
      <c r="I1084" s="65"/>
    </row>
    <row r="1085" spans="1:9" x14ac:dyDescent="0.35">
      <c r="A1085" s="370" t="s">
        <v>22</v>
      </c>
      <c r="B1085" s="371" t="s">
        <v>1986</v>
      </c>
      <c r="C1085" s="371" t="s">
        <v>1987</v>
      </c>
      <c r="D1085" s="363"/>
      <c r="E1085" s="346" t="s">
        <v>1985</v>
      </c>
      <c r="F1085" s="346" t="str">
        <f>IF(E1085="","",VLOOKUP(E1085,'2 Pdc unico (segm A)'!F$3:H$723,3,FALSE))</f>
        <v xml:space="preserve">Altri costi e oneri della gestione ordinaria </v>
      </c>
      <c r="G1085" s="287"/>
      <c r="H1085" s="389"/>
      <c r="I1085" s="65"/>
    </row>
    <row r="1086" spans="1:9" x14ac:dyDescent="0.35">
      <c r="A1086" s="370" t="s">
        <v>22</v>
      </c>
      <c r="B1086" s="371" t="s">
        <v>1988</v>
      </c>
      <c r="C1086" s="371" t="s">
        <v>1989</v>
      </c>
      <c r="D1086" s="363"/>
      <c r="E1086" s="346" t="s">
        <v>1985</v>
      </c>
      <c r="F1086" s="346" t="str">
        <f>IF(E1086="","",VLOOKUP(E1086,'2 Pdc unico (segm A)'!F$3:H$723,3,FALSE))</f>
        <v xml:space="preserve">Altri costi e oneri della gestione ordinaria </v>
      </c>
      <c r="G1086" s="287"/>
      <c r="H1086" s="389"/>
      <c r="I1086" s="65"/>
    </row>
    <row r="1087" spans="1:9" x14ac:dyDescent="0.35">
      <c r="A1087" s="370" t="s">
        <v>22</v>
      </c>
      <c r="B1087" s="371" t="s">
        <v>1990</v>
      </c>
      <c r="C1087" s="371" t="s">
        <v>1991</v>
      </c>
      <c r="D1087" s="363"/>
      <c r="E1087" s="346" t="s">
        <v>1985</v>
      </c>
      <c r="F1087" s="346" t="str">
        <f>IF(E1087="","",VLOOKUP(E1087,'2 Pdc unico (segm A)'!F$3:H$723,3,FALSE))</f>
        <v xml:space="preserve">Altri costi e oneri della gestione ordinaria </v>
      </c>
      <c r="G1087" s="287"/>
      <c r="H1087" s="389"/>
      <c r="I1087" s="65"/>
    </row>
    <row r="1088" spans="1:9" ht="18.5" x14ac:dyDescent="0.35">
      <c r="A1088" s="368" t="s">
        <v>19</v>
      </c>
      <c r="B1088" s="369" t="s">
        <v>1992</v>
      </c>
      <c r="C1088" s="369" t="s">
        <v>1993</v>
      </c>
      <c r="D1088" s="363"/>
      <c r="E1088" s="101"/>
      <c r="F1088" s="101" t="str">
        <f>IF(E1088="","",VLOOKUP(E1088,'2 Pdc unico (segm A)'!F$3:H$723,3,FALSE))</f>
        <v/>
      </c>
      <c r="G1088" s="287"/>
      <c r="H1088" s="388"/>
      <c r="I1088" s="65"/>
    </row>
    <row r="1089" spans="1:9" x14ac:dyDescent="0.35">
      <c r="A1089" s="370" t="s">
        <v>22</v>
      </c>
      <c r="B1089" s="371" t="s">
        <v>1994</v>
      </c>
      <c r="C1089" s="371" t="s">
        <v>1995</v>
      </c>
      <c r="D1089" s="363"/>
      <c r="E1089" s="346" t="s">
        <v>1985</v>
      </c>
      <c r="F1089" s="346" t="str">
        <f>IF(E1089="","",VLOOKUP(E1089,'2 Pdc unico (segm A)'!F$3:H$723,3,FALSE))</f>
        <v xml:space="preserve">Altri costi e oneri della gestione ordinaria </v>
      </c>
      <c r="G1089" s="287"/>
      <c r="H1089" s="389"/>
      <c r="I1089" s="65"/>
    </row>
    <row r="1090" spans="1:9" ht="18.5" x14ac:dyDescent="0.35">
      <c r="A1090" s="100" t="s">
        <v>16</v>
      </c>
      <c r="B1090" s="367" t="s">
        <v>1996</v>
      </c>
      <c r="C1090" s="367" t="s">
        <v>1997</v>
      </c>
      <c r="D1090" s="363"/>
      <c r="E1090" s="100"/>
      <c r="F1090" s="100" t="str">
        <f>IF(E1090="","",VLOOKUP(E1090,'2 Pdc unico (segm A)'!F$3:H$723,3,FALSE))</f>
        <v/>
      </c>
      <c r="G1090" s="287"/>
      <c r="H1090" s="387"/>
      <c r="I1090" s="65"/>
    </row>
    <row r="1091" spans="1:9" ht="18.5" x14ac:dyDescent="0.35">
      <c r="A1091" s="368" t="s">
        <v>19</v>
      </c>
      <c r="B1091" s="369" t="s">
        <v>1998</v>
      </c>
      <c r="C1091" s="369" t="s">
        <v>1999</v>
      </c>
      <c r="D1091" s="363"/>
      <c r="E1091" s="101"/>
      <c r="F1091" s="101" t="str">
        <f>IF(E1091="","",VLOOKUP(E1091,'2 Pdc unico (segm A)'!F$3:H$723,3,FALSE))</f>
        <v/>
      </c>
      <c r="G1091" s="287"/>
      <c r="H1091" s="388"/>
      <c r="I1091" s="65"/>
    </row>
    <row r="1092" spans="1:9" x14ac:dyDescent="0.35">
      <c r="A1092" s="370" t="s">
        <v>22</v>
      </c>
      <c r="B1092" s="371" t="s">
        <v>2000</v>
      </c>
      <c r="C1092" s="371" t="s">
        <v>2001</v>
      </c>
      <c r="D1092" s="363"/>
      <c r="E1092" s="346" t="s">
        <v>2002</v>
      </c>
      <c r="F1092" s="346" t="str">
        <f>IF(E1092="","",VLOOKUP(E1092,'2 Pdc unico (segm A)'!F$3:H$723,3,FALSE))</f>
        <v>Multe, ammende, sanzioni e oblazioni a carico dell'ente</v>
      </c>
      <c r="G1092" s="287"/>
      <c r="H1092" s="389"/>
      <c r="I1092" s="65"/>
    </row>
    <row r="1093" spans="1:9" ht="18.5" x14ac:dyDescent="0.35">
      <c r="A1093" s="368" t="s">
        <v>19</v>
      </c>
      <c r="B1093" s="369" t="s">
        <v>2003</v>
      </c>
      <c r="C1093" s="369" t="s">
        <v>2004</v>
      </c>
      <c r="D1093" s="363"/>
      <c r="E1093" s="101"/>
      <c r="F1093" s="101" t="str">
        <f>IF(E1093="","",VLOOKUP(E1093,'2 Pdc unico (segm A)'!F$3:H$723,3,FALSE))</f>
        <v/>
      </c>
      <c r="G1093" s="287"/>
      <c r="H1093" s="388"/>
      <c r="I1093" s="65"/>
    </row>
    <row r="1094" spans="1:9" x14ac:dyDescent="0.35">
      <c r="A1094" s="370" t="s">
        <v>22</v>
      </c>
      <c r="B1094" s="371" t="s">
        <v>2005</v>
      </c>
      <c r="C1094" s="371" t="s">
        <v>2006</v>
      </c>
      <c r="D1094" s="363"/>
      <c r="E1094" s="346" t="s">
        <v>2007</v>
      </c>
      <c r="F1094" s="346" t="str">
        <f>IF(E1094="","",VLOOKUP(E1094,'2 Pdc unico (segm A)'!F$3:H$723,3,FALSE))</f>
        <v>Sopravvenienze passive e insussistenze dell'attivo</v>
      </c>
      <c r="G1094" s="287"/>
      <c r="H1094" s="389"/>
      <c r="I1094" s="65"/>
    </row>
    <row r="1095" spans="1:9" ht="18.5" x14ac:dyDescent="0.35">
      <c r="A1095" s="368" t="s">
        <v>19</v>
      </c>
      <c r="B1095" s="369" t="s">
        <v>2008</v>
      </c>
      <c r="C1095" s="369" t="s">
        <v>2009</v>
      </c>
      <c r="D1095" s="363"/>
      <c r="E1095" s="101"/>
      <c r="F1095" s="101" t="str">
        <f>IF(E1095="","",VLOOKUP(E1095,'2 Pdc unico (segm A)'!F$3:H$723,3,FALSE))</f>
        <v/>
      </c>
      <c r="G1095" s="287"/>
      <c r="H1095" s="388"/>
      <c r="I1095" s="65"/>
    </row>
    <row r="1096" spans="1:9" x14ac:dyDescent="0.35">
      <c r="A1096" s="370" t="s">
        <v>22</v>
      </c>
      <c r="B1096" s="371" t="s">
        <v>2008</v>
      </c>
      <c r="C1096" s="371" t="s">
        <v>2010</v>
      </c>
      <c r="D1096" s="363"/>
      <c r="E1096" s="346" t="s">
        <v>2007</v>
      </c>
      <c r="F1096" s="346" t="str">
        <f>IF(E1096="","",VLOOKUP(E1096,'2 Pdc unico (segm A)'!F$3:H$723,3,FALSE))</f>
        <v>Sopravvenienze passive e insussistenze dell'attivo</v>
      </c>
      <c r="G1096" s="287"/>
      <c r="H1096" s="389"/>
      <c r="I1096" s="65"/>
    </row>
    <row r="1097" spans="1:9" ht="18.5" x14ac:dyDescent="0.35">
      <c r="A1097" s="368" t="s">
        <v>19</v>
      </c>
      <c r="B1097" s="369" t="s">
        <v>2011</v>
      </c>
      <c r="C1097" s="369" t="s">
        <v>2012</v>
      </c>
      <c r="D1097" s="363"/>
      <c r="E1097" s="101"/>
      <c r="F1097" s="101" t="str">
        <f>IF(E1097="","",VLOOKUP(E1097,'2 Pdc unico (segm A)'!F$3:H$723,3,FALSE))</f>
        <v/>
      </c>
      <c r="G1097" s="287"/>
      <c r="H1097" s="388"/>
      <c r="I1097" s="65"/>
    </row>
    <row r="1098" spans="1:9" x14ac:dyDescent="0.35">
      <c r="A1098" s="370" t="s">
        <v>22</v>
      </c>
      <c r="B1098" s="371" t="s">
        <v>2013</v>
      </c>
      <c r="C1098" s="371" t="s">
        <v>2014</v>
      </c>
      <c r="D1098" s="363"/>
      <c r="E1098" s="346" t="s">
        <v>2007</v>
      </c>
      <c r="F1098" s="346" t="str">
        <f>IF(E1098="","",VLOOKUP(E1098,'2 Pdc unico (segm A)'!F$3:H$723,3,FALSE))</f>
        <v>Sopravvenienze passive e insussistenze dell'attivo</v>
      </c>
      <c r="G1098" s="287"/>
      <c r="H1098" s="389"/>
      <c r="I1098" s="65"/>
    </row>
    <row r="1099" spans="1:9" ht="18.5" x14ac:dyDescent="0.35">
      <c r="A1099" s="368" t="s">
        <v>19</v>
      </c>
      <c r="B1099" s="369" t="s">
        <v>2015</v>
      </c>
      <c r="C1099" s="369" t="s">
        <v>2016</v>
      </c>
      <c r="D1099" s="363"/>
      <c r="E1099" s="101"/>
      <c r="F1099" s="101" t="str">
        <f>IF(E1099="","",VLOOKUP(E1099,'2 Pdc unico (segm A)'!F$3:H$723,3,FALSE))</f>
        <v/>
      </c>
      <c r="G1099" s="287"/>
      <c r="H1099" s="388"/>
      <c r="I1099" s="65"/>
    </row>
    <row r="1100" spans="1:9" x14ac:dyDescent="0.35">
      <c r="A1100" s="370" t="s">
        <v>22</v>
      </c>
      <c r="B1100" s="371" t="s">
        <v>2017</v>
      </c>
      <c r="C1100" s="371" t="s">
        <v>2018</v>
      </c>
      <c r="D1100" s="363"/>
      <c r="E1100" s="346" t="s">
        <v>2002</v>
      </c>
      <c r="F1100" s="346" t="str">
        <f>IF(E1100="","",VLOOKUP(E1100,'2 Pdc unico (segm A)'!F$3:H$723,3,FALSE))</f>
        <v>Multe, ammende, sanzioni e oblazioni a carico dell'ente</v>
      </c>
      <c r="G1100" s="287"/>
      <c r="H1100" s="389"/>
      <c r="I1100" s="65"/>
    </row>
    <row r="1101" spans="1:9" ht="29" x14ac:dyDescent="0.35">
      <c r="A1101" s="368" t="s">
        <v>19</v>
      </c>
      <c r="B1101" s="369" t="s">
        <v>2019</v>
      </c>
      <c r="C1101" s="369" t="s">
        <v>2020</v>
      </c>
      <c r="D1101" s="363"/>
      <c r="E1101" s="101"/>
      <c r="F1101" s="101" t="str">
        <f>IF(E1101="","",VLOOKUP(E1101,'2 Pdc unico (segm A)'!F$3:H$723,3,FALSE))</f>
        <v/>
      </c>
      <c r="G1101" s="287"/>
      <c r="H1101" s="388"/>
      <c r="I1101" s="65"/>
    </row>
    <row r="1102" spans="1:9" ht="29" x14ac:dyDescent="0.35">
      <c r="A1102" s="370" t="s">
        <v>22</v>
      </c>
      <c r="B1102" s="371" t="s">
        <v>2019</v>
      </c>
      <c r="C1102" s="371" t="s">
        <v>2021</v>
      </c>
      <c r="D1102" s="363"/>
      <c r="E1102" s="346" t="s">
        <v>1665</v>
      </c>
      <c r="F1102" s="346" t="str">
        <f>IF(E1102="","",VLOOKUP(E1102,'2 Pdc unico (segm A)'!F$3:H$723,3,FALSE))</f>
        <v>Costi diversi del personale</v>
      </c>
      <c r="G1102" s="287"/>
      <c r="H1102" s="389"/>
      <c r="I1102" s="65"/>
    </row>
    <row r="1103" spans="1:9" ht="18.5" x14ac:dyDescent="0.35">
      <c r="A1103" s="368" t="s">
        <v>19</v>
      </c>
      <c r="B1103" s="369" t="s">
        <v>2022</v>
      </c>
      <c r="C1103" s="369" t="s">
        <v>2023</v>
      </c>
      <c r="D1103" s="363"/>
      <c r="E1103" s="101"/>
      <c r="F1103" s="101" t="str">
        <f>IF(E1103="","",VLOOKUP(E1103,'2 Pdc unico (segm A)'!F$3:H$723,3,FALSE))</f>
        <v/>
      </c>
      <c r="G1103" s="287"/>
      <c r="H1103" s="388"/>
      <c r="I1103" s="65"/>
    </row>
    <row r="1104" spans="1:9" x14ac:dyDescent="0.35">
      <c r="A1104" s="370" t="s">
        <v>22</v>
      </c>
      <c r="B1104" s="371" t="s">
        <v>2022</v>
      </c>
      <c r="C1104" s="371" t="s">
        <v>2024</v>
      </c>
      <c r="D1104" s="363"/>
      <c r="E1104" s="346" t="s">
        <v>2007</v>
      </c>
      <c r="F1104" s="346" t="str">
        <f>IF(E1104="","",VLOOKUP(E1104,'2 Pdc unico (segm A)'!F$3:H$723,3,FALSE))</f>
        <v>Sopravvenienze passive e insussistenze dell'attivo</v>
      </c>
      <c r="G1104" s="287"/>
      <c r="H1104" s="389"/>
      <c r="I1104" s="65"/>
    </row>
    <row r="1105" spans="1:9" ht="18.5" x14ac:dyDescent="0.35">
      <c r="A1105" s="368" t="s">
        <v>19</v>
      </c>
      <c r="B1105" s="369" t="s">
        <v>2025</v>
      </c>
      <c r="C1105" s="369" t="s">
        <v>2026</v>
      </c>
      <c r="D1105" s="363"/>
      <c r="E1105" s="101"/>
      <c r="F1105" s="101" t="str">
        <f>IF(E1105="","",VLOOKUP(E1105,'2 Pdc unico (segm A)'!F$3:H$723,3,FALSE))</f>
        <v/>
      </c>
      <c r="G1105" s="287"/>
      <c r="H1105" s="388"/>
      <c r="I1105" s="65"/>
    </row>
    <row r="1106" spans="1:9" ht="29" x14ac:dyDescent="0.35">
      <c r="A1106" s="370" t="s">
        <v>22</v>
      </c>
      <c r="B1106" s="371" t="s">
        <v>2027</v>
      </c>
      <c r="C1106" s="371" t="s">
        <v>2028</v>
      </c>
      <c r="D1106" s="363"/>
      <c r="E1106" s="346" t="s">
        <v>2007</v>
      </c>
      <c r="F1106" s="346" t="str">
        <f>IF(E1106="","",VLOOKUP(E1106,'2 Pdc unico (segm A)'!F$3:H$723,3,FALSE))</f>
        <v>Sopravvenienze passive e insussistenze dell'attivo</v>
      </c>
      <c r="G1106" s="287"/>
      <c r="H1106" s="389"/>
      <c r="I1106" s="65"/>
    </row>
    <row r="1107" spans="1:9" ht="29" x14ac:dyDescent="0.35">
      <c r="A1107" s="370" t="s">
        <v>22</v>
      </c>
      <c r="B1107" s="371" t="s">
        <v>2029</v>
      </c>
      <c r="C1107" s="371" t="s">
        <v>2030</v>
      </c>
      <c r="D1107" s="363"/>
      <c r="E1107" s="346" t="s">
        <v>2007</v>
      </c>
      <c r="F1107" s="346" t="str">
        <f>IF(E1107="","",VLOOKUP(E1107,'2 Pdc unico (segm A)'!F$3:H$723,3,FALSE))</f>
        <v>Sopravvenienze passive e insussistenze dell'attivo</v>
      </c>
      <c r="G1107" s="287"/>
      <c r="H1107" s="389"/>
      <c r="I1107" s="65"/>
    </row>
    <row r="1108" spans="1:9" ht="29" x14ac:dyDescent="0.35">
      <c r="A1108" s="370" t="s">
        <v>22</v>
      </c>
      <c r="B1108" s="371" t="s">
        <v>2031</v>
      </c>
      <c r="C1108" s="371" t="s">
        <v>2032</v>
      </c>
      <c r="D1108" s="363"/>
      <c r="E1108" s="346" t="s">
        <v>2007</v>
      </c>
      <c r="F1108" s="346" t="str">
        <f>IF(E1108="","",VLOOKUP(E1108,'2 Pdc unico (segm A)'!F$3:H$723,3,FALSE))</f>
        <v>Sopravvenienze passive e insussistenze dell'attivo</v>
      </c>
      <c r="G1108" s="287"/>
      <c r="H1108" s="389"/>
      <c r="I1108" s="65"/>
    </row>
    <row r="1109" spans="1:9" ht="29" x14ac:dyDescent="0.35">
      <c r="A1109" s="370" t="s">
        <v>22</v>
      </c>
      <c r="B1109" s="371" t="s">
        <v>2033</v>
      </c>
      <c r="C1109" s="371" t="s">
        <v>2034</v>
      </c>
      <c r="D1109" s="363"/>
      <c r="E1109" s="346" t="s">
        <v>2007</v>
      </c>
      <c r="F1109" s="346" t="str">
        <f>IF(E1109="","",VLOOKUP(E1109,'2 Pdc unico (segm A)'!F$3:H$723,3,FALSE))</f>
        <v>Sopravvenienze passive e insussistenze dell'attivo</v>
      </c>
      <c r="G1109" s="287"/>
      <c r="H1109" s="389"/>
      <c r="I1109" s="65"/>
    </row>
    <row r="1110" spans="1:9" ht="29" x14ac:dyDescent="0.35">
      <c r="A1110" s="370" t="s">
        <v>22</v>
      </c>
      <c r="B1110" s="371" t="s">
        <v>2035</v>
      </c>
      <c r="C1110" s="371" t="s">
        <v>2036</v>
      </c>
      <c r="D1110" s="363"/>
      <c r="E1110" s="346" t="s">
        <v>2007</v>
      </c>
      <c r="F1110" s="346" t="str">
        <f>IF(E1110="","",VLOOKUP(E1110,'2 Pdc unico (segm A)'!F$3:H$723,3,FALSE))</f>
        <v>Sopravvenienze passive e insussistenze dell'attivo</v>
      </c>
      <c r="G1110" s="287"/>
      <c r="H1110" s="389"/>
      <c r="I1110" s="65"/>
    </row>
    <row r="1111" spans="1:9" ht="29" x14ac:dyDescent="0.35">
      <c r="A1111" s="370" t="s">
        <v>22</v>
      </c>
      <c r="B1111" s="371" t="s">
        <v>2037</v>
      </c>
      <c r="C1111" s="371" t="s">
        <v>2038</v>
      </c>
      <c r="D1111" s="363"/>
      <c r="E1111" s="346" t="s">
        <v>2007</v>
      </c>
      <c r="F1111" s="346" t="str">
        <f>IF(E1111="","",VLOOKUP(E1111,'2 Pdc unico (segm A)'!F$3:H$723,3,FALSE))</f>
        <v>Sopravvenienze passive e insussistenze dell'attivo</v>
      </c>
      <c r="G1111" s="287"/>
      <c r="H1111" s="389"/>
      <c r="I1111" s="65"/>
    </row>
    <row r="1112" spans="1:9" ht="29" x14ac:dyDescent="0.35">
      <c r="A1112" s="370" t="s">
        <v>22</v>
      </c>
      <c r="B1112" s="371" t="s">
        <v>2039</v>
      </c>
      <c r="C1112" s="371" t="s">
        <v>2040</v>
      </c>
      <c r="D1112" s="363"/>
      <c r="E1112" s="346" t="s">
        <v>2007</v>
      </c>
      <c r="F1112" s="346" t="str">
        <f>IF(E1112="","",VLOOKUP(E1112,'2 Pdc unico (segm A)'!F$3:H$723,3,FALSE))</f>
        <v>Sopravvenienze passive e insussistenze dell'attivo</v>
      </c>
      <c r="G1112" s="287"/>
      <c r="H1112" s="389"/>
      <c r="I1112" s="65"/>
    </row>
    <row r="1113" spans="1:9" ht="18.5" x14ac:dyDescent="0.35">
      <c r="A1113" s="368" t="s">
        <v>19</v>
      </c>
      <c r="B1113" s="369" t="s">
        <v>1996</v>
      </c>
      <c r="C1113" s="369" t="s">
        <v>2041</v>
      </c>
      <c r="D1113" s="363"/>
      <c r="E1113" s="101"/>
      <c r="F1113" s="101" t="str">
        <f>IF(E1113="","",VLOOKUP(E1113,'2 Pdc unico (segm A)'!F$3:H$723,3,FALSE))</f>
        <v/>
      </c>
      <c r="G1113" s="287"/>
      <c r="H1113" s="388"/>
      <c r="I1113" s="65"/>
    </row>
    <row r="1114" spans="1:9" x14ac:dyDescent="0.35">
      <c r="A1114" s="370" t="s">
        <v>22</v>
      </c>
      <c r="B1114" s="371" t="s">
        <v>1996</v>
      </c>
      <c r="C1114" s="371" t="s">
        <v>2042</v>
      </c>
      <c r="D1114" s="363"/>
      <c r="E1114" s="346" t="s">
        <v>1985</v>
      </c>
      <c r="F1114" s="346" t="str">
        <f>IF(E1114="","",VLOOKUP(E1114,'2 Pdc unico (segm A)'!F$3:H$723,3,FALSE))</f>
        <v xml:space="preserve">Altri costi e oneri della gestione ordinaria </v>
      </c>
      <c r="G1114" s="287"/>
      <c r="H1114" s="389"/>
      <c r="I1114" s="65"/>
    </row>
    <row r="1115" spans="1:9" ht="18.5" x14ac:dyDescent="0.35">
      <c r="A1115" s="98" t="s">
        <v>10</v>
      </c>
      <c r="B1115" s="365" t="s">
        <v>2043</v>
      </c>
      <c r="C1115" s="365" t="s">
        <v>2044</v>
      </c>
      <c r="D1115" s="363"/>
      <c r="E1115" s="98"/>
      <c r="F1115" s="98" t="str">
        <f>IF(E1115="","",VLOOKUP(E1115,'2 Pdc unico (segm A)'!F$3:H$723,3,FALSE))</f>
        <v/>
      </c>
      <c r="G1115" s="287"/>
      <c r="H1115" s="385"/>
      <c r="I1115" s="65"/>
    </row>
    <row r="1116" spans="1:9" ht="18.5" x14ac:dyDescent="0.35">
      <c r="A1116" s="99" t="s">
        <v>13</v>
      </c>
      <c r="B1116" s="366" t="s">
        <v>2045</v>
      </c>
      <c r="C1116" s="366" t="s">
        <v>2046</v>
      </c>
      <c r="D1116" s="363"/>
      <c r="E1116" s="99"/>
      <c r="F1116" s="99" t="str">
        <f>IF(E1116="","",VLOOKUP(E1116,'2 Pdc unico (segm A)'!F$3:H$723,3,FALSE))</f>
        <v/>
      </c>
      <c r="G1116" s="287"/>
      <c r="H1116" s="386"/>
      <c r="I1116" s="65"/>
    </row>
    <row r="1117" spans="1:9" ht="18.5" x14ac:dyDescent="0.35">
      <c r="A1117" s="100" t="s">
        <v>16</v>
      </c>
      <c r="B1117" s="367" t="s">
        <v>2047</v>
      </c>
      <c r="C1117" s="367" t="s">
        <v>2048</v>
      </c>
      <c r="D1117" s="363"/>
      <c r="E1117" s="100"/>
      <c r="F1117" s="100" t="str">
        <f>IF(E1117="","",VLOOKUP(E1117,'2 Pdc unico (segm A)'!F$3:H$723,3,FALSE))</f>
        <v/>
      </c>
      <c r="G1117" s="287"/>
      <c r="H1117" s="387"/>
      <c r="I1117" s="65"/>
    </row>
    <row r="1118" spans="1:9" ht="18.5" x14ac:dyDescent="0.35">
      <c r="A1118" s="368" t="s">
        <v>19</v>
      </c>
      <c r="B1118" s="369" t="s">
        <v>2049</v>
      </c>
      <c r="C1118" s="369" t="s">
        <v>2050</v>
      </c>
      <c r="D1118" s="363"/>
      <c r="E1118" s="101"/>
      <c r="F1118" s="101" t="str">
        <f>IF(E1118="","",VLOOKUP(E1118,'2 Pdc unico (segm A)'!F$3:H$723,3,FALSE))</f>
        <v/>
      </c>
      <c r="G1118" s="287"/>
      <c r="H1118" s="388"/>
      <c r="I1118" s="65"/>
    </row>
    <row r="1119" spans="1:9" ht="29" x14ac:dyDescent="0.35">
      <c r="A1119" s="370" t="s">
        <v>22</v>
      </c>
      <c r="B1119" s="371" t="s">
        <v>2049</v>
      </c>
      <c r="C1119" s="371" t="s">
        <v>2051</v>
      </c>
      <c r="D1119" s="363"/>
      <c r="E1119" s="346" t="s">
        <v>2052</v>
      </c>
      <c r="F1119" s="346" t="str">
        <f>IF(E1119="","",VLOOKUP(E1119,'2 Pdc unico (segm A)'!F$3:H$723,3,FALSE))</f>
        <v>Ammortamenti Mezzi di trasporto del patrimonio indisponibile (non militari) non in concessione</v>
      </c>
      <c r="G1119" s="287"/>
      <c r="H1119" s="389"/>
      <c r="I1119" s="65"/>
    </row>
    <row r="1120" spans="1:9" ht="18.5" x14ac:dyDescent="0.35">
      <c r="A1120" s="368" t="s">
        <v>19</v>
      </c>
      <c r="B1120" s="369" t="s">
        <v>2053</v>
      </c>
      <c r="C1120" s="369" t="s">
        <v>2054</v>
      </c>
      <c r="D1120" s="363"/>
      <c r="E1120" s="101"/>
      <c r="F1120" s="101" t="str">
        <f>IF(E1120="","",VLOOKUP(E1120,'2 Pdc unico (segm A)'!F$3:H$723,3,FALSE))</f>
        <v/>
      </c>
      <c r="G1120" s="287"/>
      <c r="H1120" s="388"/>
      <c r="I1120" s="65"/>
    </row>
    <row r="1121" spans="1:9" ht="29" x14ac:dyDescent="0.35">
      <c r="A1121" s="370" t="s">
        <v>22</v>
      </c>
      <c r="B1121" s="371" t="s">
        <v>2053</v>
      </c>
      <c r="C1121" s="371" t="s">
        <v>2055</v>
      </c>
      <c r="D1121" s="363"/>
      <c r="E1121" s="346" t="s">
        <v>2052</v>
      </c>
      <c r="F1121" s="346" t="str">
        <f>IF(E1121="","",VLOOKUP(E1121,'2 Pdc unico (segm A)'!F$3:H$723,3,FALSE))</f>
        <v>Ammortamenti Mezzi di trasporto del patrimonio indisponibile (non militari) non in concessione</v>
      </c>
      <c r="G1121" s="287"/>
      <c r="H1121" s="389"/>
      <c r="I1121" s="65"/>
    </row>
    <row r="1122" spans="1:9" ht="18.5" x14ac:dyDescent="0.35">
      <c r="A1122" s="368" t="s">
        <v>19</v>
      </c>
      <c r="B1122" s="369" t="s">
        <v>2056</v>
      </c>
      <c r="C1122" s="369" t="s">
        <v>2057</v>
      </c>
      <c r="D1122" s="363"/>
      <c r="E1122" s="101"/>
      <c r="F1122" s="101" t="str">
        <f>IF(E1122="","",VLOOKUP(E1122,'2 Pdc unico (segm A)'!F$3:H$723,3,FALSE))</f>
        <v/>
      </c>
      <c r="G1122" s="287"/>
      <c r="H1122" s="388"/>
      <c r="I1122" s="65"/>
    </row>
    <row r="1123" spans="1:9" ht="29" x14ac:dyDescent="0.35">
      <c r="A1123" s="370" t="s">
        <v>22</v>
      </c>
      <c r="B1123" s="371" t="s">
        <v>2056</v>
      </c>
      <c r="C1123" s="371" t="s">
        <v>2058</v>
      </c>
      <c r="D1123" s="363"/>
      <c r="E1123" s="346" t="s">
        <v>2052</v>
      </c>
      <c r="F1123" s="346" t="str">
        <f>IF(E1123="","",VLOOKUP(E1123,'2 Pdc unico (segm A)'!F$3:H$723,3,FALSE))</f>
        <v>Ammortamenti Mezzi di trasporto del patrimonio indisponibile (non militari) non in concessione</v>
      </c>
      <c r="G1123" s="287"/>
      <c r="H1123" s="389"/>
      <c r="I1123" s="65"/>
    </row>
    <row r="1124" spans="1:9" ht="29" x14ac:dyDescent="0.35">
      <c r="A1124" s="368" t="s">
        <v>19</v>
      </c>
      <c r="B1124" s="369" t="s">
        <v>2059</v>
      </c>
      <c r="C1124" s="369" t="s">
        <v>2060</v>
      </c>
      <c r="D1124" s="363"/>
      <c r="E1124" s="101"/>
      <c r="F1124" s="101" t="str">
        <f>IF(E1124="","",VLOOKUP(E1124,'2 Pdc unico (segm A)'!F$3:H$723,3,FALSE))</f>
        <v/>
      </c>
      <c r="G1124" s="287"/>
      <c r="H1124" s="388"/>
      <c r="I1124" s="65"/>
    </row>
    <row r="1125" spans="1:9" ht="29" x14ac:dyDescent="0.35">
      <c r="A1125" s="370" t="s">
        <v>22</v>
      </c>
      <c r="B1125" s="371" t="s">
        <v>2059</v>
      </c>
      <c r="C1125" s="371" t="s">
        <v>2061</v>
      </c>
      <c r="D1125" s="363"/>
      <c r="E1125" s="346" t="s">
        <v>2052</v>
      </c>
      <c r="F1125" s="346" t="str">
        <f>IF(E1125="","",VLOOKUP(E1125,'2 Pdc unico (segm A)'!F$3:H$723,3,FALSE))</f>
        <v>Ammortamenti Mezzi di trasporto del patrimonio indisponibile (non militari) non in concessione</v>
      </c>
      <c r="G1125" s="287"/>
      <c r="H1125" s="389"/>
      <c r="I1125" s="65"/>
    </row>
    <row r="1126" spans="1:9" ht="18.5" x14ac:dyDescent="0.35">
      <c r="A1126" s="100" t="s">
        <v>16</v>
      </c>
      <c r="B1126" s="367" t="s">
        <v>2062</v>
      </c>
      <c r="C1126" s="367" t="s">
        <v>2063</v>
      </c>
      <c r="D1126" s="363"/>
      <c r="E1126" s="100"/>
      <c r="F1126" s="100" t="str">
        <f>IF(E1126="","",VLOOKUP(E1126,'2 Pdc unico (segm A)'!F$3:H$723,3,FALSE))</f>
        <v/>
      </c>
      <c r="G1126" s="287"/>
      <c r="H1126" s="387"/>
      <c r="I1126" s="65"/>
    </row>
    <row r="1127" spans="1:9" ht="18.5" x14ac:dyDescent="0.35">
      <c r="A1127" s="368" t="s">
        <v>19</v>
      </c>
      <c r="B1127" s="369" t="s">
        <v>2064</v>
      </c>
      <c r="C1127" s="369" t="s">
        <v>2065</v>
      </c>
      <c r="D1127" s="363"/>
      <c r="E1127" s="101"/>
      <c r="F1127" s="101" t="str">
        <f>IF(E1127="","",VLOOKUP(E1127,'2 Pdc unico (segm A)'!F$3:H$723,3,FALSE))</f>
        <v/>
      </c>
      <c r="G1127" s="287"/>
      <c r="H1127" s="388"/>
      <c r="I1127" s="65"/>
    </row>
    <row r="1128" spans="1:9" ht="29" x14ac:dyDescent="0.35">
      <c r="A1128" s="370" t="s">
        <v>22</v>
      </c>
      <c r="B1128" s="371" t="s">
        <v>2064</v>
      </c>
      <c r="C1128" s="371" t="s">
        <v>2066</v>
      </c>
      <c r="D1128" s="363"/>
      <c r="E1128" s="346" t="s">
        <v>2067</v>
      </c>
      <c r="F1128" s="346" t="str">
        <f>IF(E1128="","",VLOOKUP(E1128,'2 Pdc unico (segm A)'!F$3:H$723,3,FALSE))</f>
        <v>Ammortamenti Mobili e arredi di fabbricati destinati a pubblici uffici o all'erogazione di servizi pubblici non in concessione</v>
      </c>
      <c r="G1128" s="287"/>
      <c r="H1128" s="389"/>
      <c r="I1128" s="65"/>
    </row>
    <row r="1129" spans="1:9" ht="18.5" x14ac:dyDescent="0.35">
      <c r="A1129" s="368" t="s">
        <v>19</v>
      </c>
      <c r="B1129" s="369" t="s">
        <v>2068</v>
      </c>
      <c r="C1129" s="369" t="s">
        <v>2069</v>
      </c>
      <c r="D1129" s="363"/>
      <c r="E1129" s="101"/>
      <c r="F1129" s="101" t="str">
        <f>IF(E1129="","",VLOOKUP(E1129,'2 Pdc unico (segm A)'!F$3:H$723,3,FALSE))</f>
        <v/>
      </c>
      <c r="G1129" s="287"/>
      <c r="H1129" s="388"/>
      <c r="I1129" s="65"/>
    </row>
    <row r="1130" spans="1:9" ht="29" x14ac:dyDescent="0.35">
      <c r="A1130" s="370" t="s">
        <v>22</v>
      </c>
      <c r="B1130" s="371" t="s">
        <v>2068</v>
      </c>
      <c r="C1130" s="371" t="s">
        <v>2070</v>
      </c>
      <c r="D1130" s="363"/>
      <c r="E1130" s="346" t="s">
        <v>2071</v>
      </c>
      <c r="F1130" s="346" t="str">
        <f>IF(E1130="","",VLOOKUP(E1130,'2 Pdc unico (segm A)'!F$3:H$723,3,FALSE))</f>
        <v>Ammortamenti Mobili e arredi (non di pertinenza di pubblici uffici) non acquisiti con leasing finanziario</v>
      </c>
      <c r="G1130" s="287"/>
      <c r="H1130" s="389"/>
      <c r="I1130" s="65"/>
    </row>
    <row r="1131" spans="1:9" ht="18.5" x14ac:dyDescent="0.35">
      <c r="A1131" s="368" t="s">
        <v>19</v>
      </c>
      <c r="B1131" s="369" t="s">
        <v>2072</v>
      </c>
      <c r="C1131" s="369" t="s">
        <v>2073</v>
      </c>
      <c r="D1131" s="363"/>
      <c r="E1131" s="101"/>
      <c r="F1131" s="101" t="str">
        <f>IF(E1131="","",VLOOKUP(E1131,'2 Pdc unico (segm A)'!F$3:H$723,3,FALSE))</f>
        <v/>
      </c>
      <c r="G1131" s="287"/>
      <c r="H1131" s="388"/>
      <c r="I1131" s="65"/>
    </row>
    <row r="1132" spans="1:9" ht="29" x14ac:dyDescent="0.35">
      <c r="A1132" s="370" t="s">
        <v>22</v>
      </c>
      <c r="B1132" s="371" t="s">
        <v>2072</v>
      </c>
      <c r="C1132" s="371" t="s">
        <v>2074</v>
      </c>
      <c r="D1132" s="363"/>
      <c r="E1132" s="346" t="s">
        <v>2067</v>
      </c>
      <c r="F1132" s="346" t="str">
        <f>IF(E1132="","",VLOOKUP(E1132,'2 Pdc unico (segm A)'!F$3:H$723,3,FALSE))</f>
        <v>Ammortamenti Mobili e arredi di fabbricati destinati a pubblici uffici o all'erogazione di servizi pubblici non in concessione</v>
      </c>
      <c r="G1132" s="287"/>
      <c r="H1132" s="389"/>
      <c r="I1132" s="65"/>
    </row>
    <row r="1133" spans="1:9" ht="18.5" x14ac:dyDescent="0.35">
      <c r="A1133" s="368" t="s">
        <v>19</v>
      </c>
      <c r="B1133" s="369" t="s">
        <v>2075</v>
      </c>
      <c r="C1133" s="369" t="s">
        <v>2076</v>
      </c>
      <c r="D1133" s="363"/>
      <c r="E1133" s="101"/>
      <c r="F1133" s="101" t="str">
        <f>IF(E1133="","",VLOOKUP(E1133,'2 Pdc unico (segm A)'!F$3:H$723,3,FALSE))</f>
        <v/>
      </c>
      <c r="G1133" s="287"/>
      <c r="H1133" s="388"/>
      <c r="I1133" s="65"/>
    </row>
    <row r="1134" spans="1:9" ht="29" x14ac:dyDescent="0.35">
      <c r="A1134" s="370" t="s">
        <v>22</v>
      </c>
      <c r="B1134" s="371" t="s">
        <v>2075</v>
      </c>
      <c r="C1134" s="371" t="s">
        <v>2077</v>
      </c>
      <c r="D1134" s="363"/>
      <c r="E1134" s="346" t="s">
        <v>2071</v>
      </c>
      <c r="F1134" s="346" t="str">
        <f>IF(E1134="","",VLOOKUP(E1134,'2 Pdc unico (segm A)'!F$3:H$723,3,FALSE))</f>
        <v>Ammortamenti Mobili e arredi (non di pertinenza di pubblici uffici) non acquisiti con leasing finanziario</v>
      </c>
      <c r="G1134" s="287"/>
      <c r="H1134" s="389"/>
      <c r="I1134" s="65"/>
    </row>
    <row r="1135" spans="1:9" ht="18.5" x14ac:dyDescent="0.35">
      <c r="A1135" s="100" t="s">
        <v>16</v>
      </c>
      <c r="B1135" s="367" t="s">
        <v>2078</v>
      </c>
      <c r="C1135" s="367" t="s">
        <v>2079</v>
      </c>
      <c r="D1135" s="363"/>
      <c r="E1135" s="100"/>
      <c r="F1135" s="100" t="str">
        <f>IF(E1135="","",VLOOKUP(E1135,'2 Pdc unico (segm A)'!F$3:H$723,3,FALSE))</f>
        <v/>
      </c>
      <c r="G1135" s="287"/>
      <c r="H1135" s="387"/>
      <c r="I1135" s="65"/>
    </row>
    <row r="1136" spans="1:9" ht="18.5" x14ac:dyDescent="0.35">
      <c r="A1136" s="368" t="s">
        <v>19</v>
      </c>
      <c r="B1136" s="369" t="s">
        <v>2080</v>
      </c>
      <c r="C1136" s="369" t="s">
        <v>2081</v>
      </c>
      <c r="D1136" s="363"/>
      <c r="E1136" s="101"/>
      <c r="F1136" s="101" t="str">
        <f>IF(E1136="","",VLOOKUP(E1136,'2 Pdc unico (segm A)'!F$3:H$723,3,FALSE))</f>
        <v/>
      </c>
      <c r="G1136" s="287"/>
      <c r="H1136" s="388"/>
      <c r="I1136" s="65"/>
    </row>
    <row r="1137" spans="1:9" x14ac:dyDescent="0.35">
      <c r="A1137" s="370" t="s">
        <v>22</v>
      </c>
      <c r="B1137" s="371" t="s">
        <v>2080</v>
      </c>
      <c r="C1137" s="371" t="s">
        <v>2082</v>
      </c>
      <c r="D1137" s="363"/>
      <c r="E1137" s="346" t="s">
        <v>2083</v>
      </c>
      <c r="F1137" s="346" t="str">
        <f>IF(E1137="","",VLOOKUP(E1137,'2 Pdc unico (segm A)'!F$3:H$723,3,FALSE))</f>
        <v>Ammortamenti Impianti e macchinari non acquisiti con leasing finanziario</v>
      </c>
      <c r="G1137" s="287"/>
      <c r="H1137" s="389"/>
      <c r="I1137" s="65"/>
    </row>
    <row r="1138" spans="1:9" ht="18.5" x14ac:dyDescent="0.35">
      <c r="A1138" s="368" t="s">
        <v>19</v>
      </c>
      <c r="B1138" s="369" t="s">
        <v>2084</v>
      </c>
      <c r="C1138" s="369" t="s">
        <v>2085</v>
      </c>
      <c r="D1138" s="363"/>
      <c r="E1138" s="101"/>
      <c r="F1138" s="101" t="str">
        <f>IF(E1138="","",VLOOKUP(E1138,'2 Pdc unico (segm A)'!F$3:H$723,3,FALSE))</f>
        <v/>
      </c>
      <c r="G1138" s="287"/>
      <c r="H1138" s="388"/>
      <c r="I1138" s="65"/>
    </row>
    <row r="1139" spans="1:9" x14ac:dyDescent="0.35">
      <c r="A1139" s="370" t="s">
        <v>22</v>
      </c>
      <c r="B1139" s="371" t="s">
        <v>2084</v>
      </c>
      <c r="C1139" s="371" t="s">
        <v>2086</v>
      </c>
      <c r="D1139" s="363"/>
      <c r="E1139" s="346" t="s">
        <v>2083</v>
      </c>
      <c r="F1139" s="346" t="str">
        <f>IF(E1139="","",VLOOKUP(E1139,'2 Pdc unico (segm A)'!F$3:H$723,3,FALSE))</f>
        <v>Ammortamenti Impianti e macchinari non acquisiti con leasing finanziario</v>
      </c>
      <c r="G1139" s="287"/>
      <c r="H1139" s="389"/>
      <c r="I1139" s="65"/>
    </row>
    <row r="1140" spans="1:9" ht="18.5" x14ac:dyDescent="0.35">
      <c r="A1140" s="100" t="s">
        <v>16</v>
      </c>
      <c r="B1140" s="367" t="s">
        <v>2087</v>
      </c>
      <c r="C1140" s="367" t="s">
        <v>2088</v>
      </c>
      <c r="D1140" s="363"/>
      <c r="E1140" s="100"/>
      <c r="F1140" s="100" t="str">
        <f>IF(E1140="","",VLOOKUP(E1140,'2 Pdc unico (segm A)'!F$3:H$723,3,FALSE))</f>
        <v/>
      </c>
      <c r="G1140" s="287"/>
      <c r="H1140" s="387"/>
      <c r="I1140" s="65"/>
    </row>
    <row r="1141" spans="1:9" ht="18.5" x14ac:dyDescent="0.35">
      <c r="A1141" s="368" t="s">
        <v>19</v>
      </c>
      <c r="B1141" s="369" t="s">
        <v>2089</v>
      </c>
      <c r="C1141" s="369" t="s">
        <v>2090</v>
      </c>
      <c r="D1141" s="363"/>
      <c r="E1141" s="101"/>
      <c r="F1141" s="101" t="str">
        <f>IF(E1141="","",VLOOKUP(E1141,'2 Pdc unico (segm A)'!F$3:H$723,3,FALSE))</f>
        <v/>
      </c>
      <c r="G1141" s="287"/>
      <c r="H1141" s="388"/>
      <c r="I1141" s="65"/>
    </row>
    <row r="1142" spans="1:9" x14ac:dyDescent="0.35">
      <c r="A1142" s="370" t="s">
        <v>22</v>
      </c>
      <c r="B1142" s="371" t="s">
        <v>2089</v>
      </c>
      <c r="C1142" s="371" t="s">
        <v>2091</v>
      </c>
      <c r="D1142" s="363"/>
      <c r="E1142" s="346" t="s">
        <v>2092</v>
      </c>
      <c r="F1142" s="346" t="str">
        <f>IF(E1142="","",VLOOKUP(E1142,'2 Pdc unico (segm A)'!F$3:H$723,3,FALSE))</f>
        <v>Ammortamenti Attrezzature non acquisite con leasing finanziario</v>
      </c>
      <c r="G1142" s="287"/>
      <c r="H1142" s="389"/>
      <c r="I1142" s="65"/>
    </row>
    <row r="1143" spans="1:9" ht="18.5" x14ac:dyDescent="0.35">
      <c r="A1143" s="368" t="s">
        <v>19</v>
      </c>
      <c r="B1143" s="369" t="s">
        <v>2093</v>
      </c>
      <c r="C1143" s="369" t="s">
        <v>2094</v>
      </c>
      <c r="D1143" s="363"/>
      <c r="E1143" s="101"/>
      <c r="F1143" s="101" t="str">
        <f>IF(E1143="","",VLOOKUP(E1143,'2 Pdc unico (segm A)'!F$3:H$723,3,FALSE))</f>
        <v/>
      </c>
      <c r="G1143" s="287"/>
      <c r="H1143" s="388"/>
      <c r="I1143" s="65"/>
    </row>
    <row r="1144" spans="1:9" x14ac:dyDescent="0.35">
      <c r="A1144" s="370" t="s">
        <v>22</v>
      </c>
      <c r="B1144" s="371" t="s">
        <v>2093</v>
      </c>
      <c r="C1144" s="371" t="s">
        <v>2095</v>
      </c>
      <c r="D1144" s="363"/>
      <c r="E1144" s="346" t="s">
        <v>2096</v>
      </c>
      <c r="F1144" s="346" t="str">
        <f>IF(E1144="","",VLOOKUP(E1144,'2 Pdc unico (segm A)'!F$3:H$723,3,FALSE))</f>
        <v>Ammortamenti Attrezzature del patrimonio indisponibile non in concessione</v>
      </c>
      <c r="G1144" s="287"/>
      <c r="H1144" s="389"/>
      <c r="I1144" s="65"/>
    </row>
    <row r="1145" spans="1:9" ht="18.5" x14ac:dyDescent="0.35">
      <c r="A1145" s="368" t="s">
        <v>19</v>
      </c>
      <c r="B1145" s="369" t="s">
        <v>2097</v>
      </c>
      <c r="C1145" s="369" t="s">
        <v>2098</v>
      </c>
      <c r="D1145" s="363"/>
      <c r="E1145" s="101"/>
      <c r="F1145" s="101" t="str">
        <f>IF(E1145="","",VLOOKUP(E1145,'2 Pdc unico (segm A)'!F$3:H$723,3,FALSE))</f>
        <v/>
      </c>
      <c r="G1145" s="287"/>
      <c r="H1145" s="388"/>
      <c r="I1145" s="65"/>
    </row>
    <row r="1146" spans="1:9" x14ac:dyDescent="0.35">
      <c r="A1146" s="370" t="s">
        <v>22</v>
      </c>
      <c r="B1146" s="371" t="s">
        <v>2097</v>
      </c>
      <c r="C1146" s="371" t="s">
        <v>2099</v>
      </c>
      <c r="D1146" s="363"/>
      <c r="E1146" s="346" t="s">
        <v>2092</v>
      </c>
      <c r="F1146" s="346" t="str">
        <f>IF(E1146="","",VLOOKUP(E1146,'2 Pdc unico (segm A)'!F$3:H$723,3,FALSE))</f>
        <v>Ammortamenti Attrezzature non acquisite con leasing finanziario</v>
      </c>
      <c r="G1146" s="287"/>
      <c r="H1146" s="389"/>
      <c r="I1146" s="65"/>
    </row>
    <row r="1147" spans="1:9" ht="18.5" x14ac:dyDescent="0.35">
      <c r="A1147" s="100" t="s">
        <v>16</v>
      </c>
      <c r="B1147" s="367" t="s">
        <v>2100</v>
      </c>
      <c r="C1147" s="367" t="s">
        <v>2101</v>
      </c>
      <c r="D1147" s="363"/>
      <c r="E1147" s="100"/>
      <c r="F1147" s="100" t="str">
        <f>IF(E1147="","",VLOOKUP(E1147,'2 Pdc unico (segm A)'!F$3:H$723,3,FALSE))</f>
        <v/>
      </c>
      <c r="G1147" s="287"/>
      <c r="H1147" s="387"/>
      <c r="I1147" s="65"/>
    </row>
    <row r="1148" spans="1:9" ht="18.5" x14ac:dyDescent="0.35">
      <c r="A1148" s="368" t="s">
        <v>19</v>
      </c>
      <c r="B1148" s="369" t="s">
        <v>2102</v>
      </c>
      <c r="C1148" s="369" t="s">
        <v>2103</v>
      </c>
      <c r="D1148" s="363"/>
      <c r="E1148" s="101"/>
      <c r="F1148" s="101" t="str">
        <f>IF(E1148="","",VLOOKUP(E1148,'2 Pdc unico (segm A)'!F$3:H$723,3,FALSE))</f>
        <v/>
      </c>
      <c r="G1148" s="287"/>
      <c r="H1148" s="388"/>
      <c r="I1148" s="65"/>
    </row>
    <row r="1149" spans="1:9" ht="29" x14ac:dyDescent="0.35">
      <c r="A1149" s="370" t="s">
        <v>22</v>
      </c>
      <c r="B1149" s="371" t="s">
        <v>2102</v>
      </c>
      <c r="C1149" s="371" t="s">
        <v>2104</v>
      </c>
      <c r="D1149" s="363"/>
      <c r="E1149" s="346" t="s">
        <v>2105</v>
      </c>
      <c r="F1149" s="346" t="str">
        <f>IF(E1149="","",VLOOKUP(E1149,'2 Pdc unico (segm A)'!F$3:H$723,3,FALSE))</f>
        <v>Ammortamenti Macchine per ufficio e hardware non acquisiti con leasing finanziario</v>
      </c>
      <c r="G1149" s="287"/>
      <c r="H1149" s="389"/>
      <c r="I1149" s="65"/>
    </row>
    <row r="1150" spans="1:9" ht="18.5" x14ac:dyDescent="0.35">
      <c r="A1150" s="100" t="s">
        <v>16</v>
      </c>
      <c r="B1150" s="367" t="s">
        <v>2106</v>
      </c>
      <c r="C1150" s="367" t="s">
        <v>2107</v>
      </c>
      <c r="D1150" s="363"/>
      <c r="E1150" s="100"/>
      <c r="F1150" s="100" t="str">
        <f>IF(E1150="","",VLOOKUP(E1150,'2 Pdc unico (segm A)'!F$3:H$723,3,FALSE))</f>
        <v/>
      </c>
      <c r="G1150" s="287"/>
      <c r="H1150" s="387"/>
      <c r="I1150" s="65"/>
    </row>
    <row r="1151" spans="1:9" ht="18.5" x14ac:dyDescent="0.35">
      <c r="A1151" s="368" t="s">
        <v>19</v>
      </c>
      <c r="B1151" s="369" t="s">
        <v>2108</v>
      </c>
      <c r="C1151" s="369" t="s">
        <v>2109</v>
      </c>
      <c r="D1151" s="363"/>
      <c r="E1151" s="101"/>
      <c r="F1151" s="101" t="str">
        <f>IF(E1151="","",VLOOKUP(E1151,'2 Pdc unico (segm A)'!F$3:H$723,3,FALSE))</f>
        <v/>
      </c>
      <c r="G1151" s="287"/>
      <c r="H1151" s="388"/>
      <c r="I1151" s="65"/>
    </row>
    <row r="1152" spans="1:9" ht="29" x14ac:dyDescent="0.35">
      <c r="A1152" s="370" t="s">
        <v>22</v>
      </c>
      <c r="B1152" s="371" t="s">
        <v>2108</v>
      </c>
      <c r="C1152" s="371" t="s">
        <v>2110</v>
      </c>
      <c r="D1152" s="363"/>
      <c r="E1152" s="346" t="s">
        <v>2105</v>
      </c>
      <c r="F1152" s="346" t="str">
        <f>IF(E1152="","",VLOOKUP(E1152,'2 Pdc unico (segm A)'!F$3:H$723,3,FALSE))</f>
        <v>Ammortamenti Macchine per ufficio e hardware non acquisiti con leasing finanziario</v>
      </c>
      <c r="G1152" s="287"/>
      <c r="H1152" s="389"/>
      <c r="I1152" s="65"/>
    </row>
    <row r="1153" spans="1:9" ht="18.5" x14ac:dyDescent="0.35">
      <c r="A1153" s="368" t="s">
        <v>19</v>
      </c>
      <c r="B1153" s="369" t="s">
        <v>2111</v>
      </c>
      <c r="C1153" s="369" t="s">
        <v>2112</v>
      </c>
      <c r="D1153" s="363"/>
      <c r="E1153" s="101"/>
      <c r="F1153" s="101" t="str">
        <f>IF(E1153="","",VLOOKUP(E1153,'2 Pdc unico (segm A)'!F$3:H$723,3,FALSE))</f>
        <v/>
      </c>
      <c r="G1153" s="287"/>
      <c r="H1153" s="388"/>
      <c r="I1153" s="65"/>
    </row>
    <row r="1154" spans="1:9" ht="29" x14ac:dyDescent="0.35">
      <c r="A1154" s="370" t="s">
        <v>22</v>
      </c>
      <c r="B1154" s="371" t="s">
        <v>2111</v>
      </c>
      <c r="C1154" s="371" t="s">
        <v>2113</v>
      </c>
      <c r="D1154" s="363"/>
      <c r="E1154" s="346" t="s">
        <v>2105</v>
      </c>
      <c r="F1154" s="346" t="str">
        <f>IF(E1154="","",VLOOKUP(E1154,'2 Pdc unico (segm A)'!F$3:H$723,3,FALSE))</f>
        <v>Ammortamenti Macchine per ufficio e hardware non acquisiti con leasing finanziario</v>
      </c>
      <c r="G1154" s="287"/>
      <c r="H1154" s="389"/>
      <c r="I1154" s="65"/>
    </row>
    <row r="1155" spans="1:9" ht="18.5" x14ac:dyDescent="0.35">
      <c r="A1155" s="368" t="s">
        <v>19</v>
      </c>
      <c r="B1155" s="369" t="s">
        <v>2114</v>
      </c>
      <c r="C1155" s="369" t="s">
        <v>2115</v>
      </c>
      <c r="D1155" s="363"/>
      <c r="E1155" s="101"/>
      <c r="F1155" s="101" t="str">
        <f>IF(E1155="","",VLOOKUP(E1155,'2 Pdc unico (segm A)'!F$3:H$723,3,FALSE))</f>
        <v/>
      </c>
      <c r="G1155" s="287"/>
      <c r="H1155" s="388"/>
      <c r="I1155" s="65"/>
    </row>
    <row r="1156" spans="1:9" ht="29" x14ac:dyDescent="0.35">
      <c r="A1156" s="370" t="s">
        <v>22</v>
      </c>
      <c r="B1156" s="371" t="s">
        <v>2114</v>
      </c>
      <c r="C1156" s="371" t="s">
        <v>2116</v>
      </c>
      <c r="D1156" s="363"/>
      <c r="E1156" s="346" t="s">
        <v>2105</v>
      </c>
      <c r="F1156" s="346" t="str">
        <f>IF(E1156="","",VLOOKUP(E1156,'2 Pdc unico (segm A)'!F$3:H$723,3,FALSE))</f>
        <v>Ammortamenti Macchine per ufficio e hardware non acquisiti con leasing finanziario</v>
      </c>
      <c r="G1156" s="287"/>
      <c r="H1156" s="389"/>
      <c r="I1156" s="65"/>
    </row>
    <row r="1157" spans="1:9" ht="18.5" x14ac:dyDescent="0.35">
      <c r="A1157" s="368" t="s">
        <v>19</v>
      </c>
      <c r="B1157" s="369" t="s">
        <v>2117</v>
      </c>
      <c r="C1157" s="369" t="s">
        <v>2118</v>
      </c>
      <c r="D1157" s="363"/>
      <c r="E1157" s="101"/>
      <c r="F1157" s="101" t="str">
        <f>IF(E1157="","",VLOOKUP(E1157,'2 Pdc unico (segm A)'!F$3:H$723,3,FALSE))</f>
        <v/>
      </c>
      <c r="G1157" s="287"/>
      <c r="H1157" s="388"/>
      <c r="I1157" s="65"/>
    </row>
    <row r="1158" spans="1:9" ht="29" x14ac:dyDescent="0.35">
      <c r="A1158" s="370" t="s">
        <v>22</v>
      </c>
      <c r="B1158" s="371" t="s">
        <v>2117</v>
      </c>
      <c r="C1158" s="371" t="s">
        <v>2119</v>
      </c>
      <c r="D1158" s="363"/>
      <c r="E1158" s="346" t="s">
        <v>2105</v>
      </c>
      <c r="F1158" s="346" t="str">
        <f>IF(E1158="","",VLOOKUP(E1158,'2 Pdc unico (segm A)'!F$3:H$723,3,FALSE))</f>
        <v>Ammortamenti Macchine per ufficio e hardware non acquisiti con leasing finanziario</v>
      </c>
      <c r="G1158" s="287"/>
      <c r="H1158" s="389"/>
      <c r="I1158" s="65"/>
    </row>
    <row r="1159" spans="1:9" ht="18.5" x14ac:dyDescent="0.35">
      <c r="A1159" s="368" t="s">
        <v>19</v>
      </c>
      <c r="B1159" s="369" t="s">
        <v>2120</v>
      </c>
      <c r="C1159" s="369" t="s">
        <v>2121</v>
      </c>
      <c r="D1159" s="363"/>
      <c r="E1159" s="101"/>
      <c r="F1159" s="101" t="str">
        <f>IF(E1159="","",VLOOKUP(E1159,'2 Pdc unico (segm A)'!F$3:H$723,3,FALSE))</f>
        <v/>
      </c>
      <c r="G1159" s="287"/>
      <c r="H1159" s="388"/>
      <c r="I1159" s="65"/>
    </row>
    <row r="1160" spans="1:9" ht="29" x14ac:dyDescent="0.35">
      <c r="A1160" s="370" t="s">
        <v>22</v>
      </c>
      <c r="B1160" s="371" t="s">
        <v>2120</v>
      </c>
      <c r="C1160" s="371" t="s">
        <v>2122</v>
      </c>
      <c r="D1160" s="363"/>
      <c r="E1160" s="346" t="s">
        <v>2105</v>
      </c>
      <c r="F1160" s="346" t="str">
        <f>IF(E1160="","",VLOOKUP(E1160,'2 Pdc unico (segm A)'!F$3:H$723,3,FALSE))</f>
        <v>Ammortamenti Macchine per ufficio e hardware non acquisiti con leasing finanziario</v>
      </c>
      <c r="G1160" s="287"/>
      <c r="H1160" s="389"/>
      <c r="I1160" s="65"/>
    </row>
    <row r="1161" spans="1:9" ht="18.5" x14ac:dyDescent="0.35">
      <c r="A1161" s="368" t="s">
        <v>19</v>
      </c>
      <c r="B1161" s="369" t="s">
        <v>2123</v>
      </c>
      <c r="C1161" s="369" t="s">
        <v>2124</v>
      </c>
      <c r="D1161" s="363"/>
      <c r="E1161" s="101"/>
      <c r="F1161" s="101" t="str">
        <f>IF(E1161="","",VLOOKUP(E1161,'2 Pdc unico (segm A)'!F$3:H$723,3,FALSE))</f>
        <v/>
      </c>
      <c r="G1161" s="287"/>
      <c r="H1161" s="388"/>
      <c r="I1161" s="65"/>
    </row>
    <row r="1162" spans="1:9" ht="29" x14ac:dyDescent="0.35">
      <c r="A1162" s="370" t="s">
        <v>22</v>
      </c>
      <c r="B1162" s="371" t="s">
        <v>2123</v>
      </c>
      <c r="C1162" s="371" t="s">
        <v>2125</v>
      </c>
      <c r="D1162" s="363"/>
      <c r="E1162" s="346" t="s">
        <v>2105</v>
      </c>
      <c r="F1162" s="346" t="str">
        <f>IF(E1162="","",VLOOKUP(E1162,'2 Pdc unico (segm A)'!F$3:H$723,3,FALSE))</f>
        <v>Ammortamenti Macchine per ufficio e hardware non acquisiti con leasing finanziario</v>
      </c>
      <c r="G1162" s="287"/>
      <c r="H1162" s="389"/>
      <c r="I1162" s="65"/>
    </row>
    <row r="1163" spans="1:9" ht="18.5" x14ac:dyDescent="0.35">
      <c r="A1163" s="100" t="s">
        <v>16</v>
      </c>
      <c r="B1163" s="367" t="s">
        <v>2126</v>
      </c>
      <c r="C1163" s="367" t="s">
        <v>2127</v>
      </c>
      <c r="D1163" s="363"/>
      <c r="E1163" s="100"/>
      <c r="F1163" s="100" t="str">
        <f>IF(E1163="","",VLOOKUP(E1163,'2 Pdc unico (segm A)'!F$3:H$723,3,FALSE))</f>
        <v/>
      </c>
      <c r="G1163" s="287"/>
      <c r="H1163" s="387"/>
      <c r="I1163" s="65"/>
    </row>
    <row r="1164" spans="1:9" ht="18.5" x14ac:dyDescent="0.35">
      <c r="A1164" s="368" t="s">
        <v>19</v>
      </c>
      <c r="B1164" s="369" t="s">
        <v>2128</v>
      </c>
      <c r="C1164" s="369" t="s">
        <v>2129</v>
      </c>
      <c r="D1164" s="363"/>
      <c r="E1164" s="101"/>
      <c r="F1164" s="101" t="str">
        <f>IF(E1164="","",VLOOKUP(E1164,'2 Pdc unico (segm A)'!F$3:H$723,3,FALSE))</f>
        <v/>
      </c>
      <c r="G1164" s="287"/>
      <c r="H1164" s="388"/>
      <c r="I1164" s="65"/>
    </row>
    <row r="1165" spans="1:9" ht="29" x14ac:dyDescent="0.35">
      <c r="A1165" s="370" t="s">
        <v>22</v>
      </c>
      <c r="B1165" s="371" t="s">
        <v>2128</v>
      </c>
      <c r="C1165" s="371" t="s">
        <v>2130</v>
      </c>
      <c r="D1165" s="363"/>
      <c r="E1165" s="346" t="s">
        <v>2131</v>
      </c>
      <c r="F1165" s="346" t="str">
        <f>IF(E1165="","",VLOOKUP(E1165,'2 Pdc unico (segm A)'!F$3:H$723,3,FALSE))</f>
        <v>Ammortamenti Armamenti, aeromobili e mezzi terrestri militari, navi da guerra non in concessione</v>
      </c>
      <c r="G1165" s="287"/>
      <c r="H1165" s="389"/>
      <c r="I1165" s="65"/>
    </row>
    <row r="1166" spans="1:9" ht="18.5" x14ac:dyDescent="0.35">
      <c r="A1166" s="368" t="s">
        <v>19</v>
      </c>
      <c r="B1166" s="369" t="s">
        <v>2132</v>
      </c>
      <c r="C1166" s="369" t="s">
        <v>2133</v>
      </c>
      <c r="D1166" s="363"/>
      <c r="E1166" s="101"/>
      <c r="F1166" s="101" t="str">
        <f>IF(E1166="","",VLOOKUP(E1166,'2 Pdc unico (segm A)'!F$3:H$723,3,FALSE))</f>
        <v/>
      </c>
      <c r="G1166" s="287"/>
      <c r="H1166" s="388"/>
      <c r="I1166" s="65"/>
    </row>
    <row r="1167" spans="1:9" ht="29" x14ac:dyDescent="0.35">
      <c r="A1167" s="370" t="s">
        <v>22</v>
      </c>
      <c r="B1167" s="371" t="s">
        <v>2132</v>
      </c>
      <c r="C1167" s="371" t="s">
        <v>2134</v>
      </c>
      <c r="D1167" s="363"/>
      <c r="E1167" s="346" t="s">
        <v>2131</v>
      </c>
      <c r="F1167" s="346" t="str">
        <f>IF(E1167="","",VLOOKUP(E1167,'2 Pdc unico (segm A)'!F$3:H$723,3,FALSE))</f>
        <v>Ammortamenti Armamenti, aeromobili e mezzi terrestri militari, navi da guerra non in concessione</v>
      </c>
      <c r="G1167" s="287"/>
      <c r="H1167" s="389"/>
      <c r="I1167" s="65"/>
    </row>
    <row r="1168" spans="1:9" ht="18.5" x14ac:dyDescent="0.35">
      <c r="A1168" s="368" t="s">
        <v>19</v>
      </c>
      <c r="B1168" s="369" t="s">
        <v>2135</v>
      </c>
      <c r="C1168" s="369" t="s">
        <v>2136</v>
      </c>
      <c r="D1168" s="363"/>
      <c r="E1168" s="101"/>
      <c r="F1168" s="101" t="str">
        <f>IF(E1168="","",VLOOKUP(E1168,'2 Pdc unico (segm A)'!F$3:H$723,3,FALSE))</f>
        <v/>
      </c>
      <c r="G1168" s="287"/>
      <c r="H1168" s="388"/>
      <c r="I1168" s="65"/>
    </row>
    <row r="1169" spans="1:9" ht="29" x14ac:dyDescent="0.35">
      <c r="A1169" s="370" t="s">
        <v>22</v>
      </c>
      <c r="B1169" s="371" t="s">
        <v>2135</v>
      </c>
      <c r="C1169" s="371" t="s">
        <v>2137</v>
      </c>
      <c r="D1169" s="363"/>
      <c r="E1169" s="346" t="s">
        <v>2131</v>
      </c>
      <c r="F1169" s="346" t="str">
        <f>IF(E1169="","",VLOOKUP(E1169,'2 Pdc unico (segm A)'!F$3:H$723,3,FALSE))</f>
        <v>Ammortamenti Armamenti, aeromobili e mezzi terrestri militari, navi da guerra non in concessione</v>
      </c>
      <c r="G1169" s="287"/>
      <c r="H1169" s="389"/>
      <c r="I1169" s="65"/>
    </row>
    <row r="1170" spans="1:9" ht="18.5" x14ac:dyDescent="0.35">
      <c r="A1170" s="100" t="s">
        <v>16</v>
      </c>
      <c r="B1170" s="367" t="s">
        <v>2138</v>
      </c>
      <c r="C1170" s="367" t="s">
        <v>2139</v>
      </c>
      <c r="D1170" s="363"/>
      <c r="E1170" s="100"/>
      <c r="F1170" s="100" t="str">
        <f>IF(E1170="","",VLOOKUP(E1170,'2 Pdc unico (segm A)'!F$3:H$723,3,FALSE))</f>
        <v/>
      </c>
      <c r="G1170" s="287"/>
      <c r="H1170" s="387"/>
      <c r="I1170" s="65"/>
    </row>
    <row r="1171" spans="1:9" ht="18.5" x14ac:dyDescent="0.35">
      <c r="A1171" s="368" t="s">
        <v>19</v>
      </c>
      <c r="B1171" s="369" t="s">
        <v>2140</v>
      </c>
      <c r="C1171" s="369" t="s">
        <v>2141</v>
      </c>
      <c r="D1171" s="363"/>
      <c r="E1171" s="101"/>
      <c r="F1171" s="101" t="str">
        <f>IF(E1171="","",VLOOKUP(E1171,'2 Pdc unico (segm A)'!F$3:H$723,3,FALSE))</f>
        <v/>
      </c>
      <c r="G1171" s="287"/>
      <c r="H1171" s="388"/>
      <c r="I1171" s="65"/>
    </row>
    <row r="1172" spans="1:9" ht="29" x14ac:dyDescent="0.35">
      <c r="A1172" s="370" t="s">
        <v>22</v>
      </c>
      <c r="B1172" s="371" t="s">
        <v>2140</v>
      </c>
      <c r="C1172" s="371" t="s">
        <v>2142</v>
      </c>
      <c r="D1172" s="363"/>
      <c r="E1172" s="346" t="s">
        <v>2143</v>
      </c>
      <c r="F1172" s="346" t="str">
        <f>IF(E1172="","",VLOOKUP(E1172,'2 Pdc unico (segm A)'!F$3:H$723,3,FALSE))</f>
        <v>Ammortamenti Fabbricati non destinati a sede di uffici pubblici non acquisiti con leasing finanziario</v>
      </c>
      <c r="G1172" s="287"/>
      <c r="H1172" s="389"/>
      <c r="I1172" s="65"/>
    </row>
    <row r="1173" spans="1:9" ht="18.5" x14ac:dyDescent="0.35">
      <c r="A1173" s="368" t="s">
        <v>19</v>
      </c>
      <c r="B1173" s="369" t="s">
        <v>2144</v>
      </c>
      <c r="C1173" s="369" t="s">
        <v>2145</v>
      </c>
      <c r="D1173" s="363"/>
      <c r="E1173" s="101"/>
      <c r="F1173" s="101" t="str">
        <f>IF(E1173="","",VLOOKUP(E1173,'2 Pdc unico (segm A)'!F$3:H$723,3,FALSE))</f>
        <v/>
      </c>
      <c r="G1173" s="287"/>
      <c r="H1173" s="388"/>
      <c r="I1173" s="65"/>
    </row>
    <row r="1174" spans="1:9" ht="29" x14ac:dyDescent="0.35">
      <c r="A1174" s="370" t="s">
        <v>22</v>
      </c>
      <c r="B1174" s="371" t="s">
        <v>2146</v>
      </c>
      <c r="C1174" s="371" t="s">
        <v>2147</v>
      </c>
      <c r="D1174" s="363"/>
      <c r="E1174" s="346" t="s">
        <v>2143</v>
      </c>
      <c r="F1174" s="346" t="str">
        <f>IF(E1174="","",VLOOKUP(E1174,'2 Pdc unico (segm A)'!F$3:H$723,3,FALSE))</f>
        <v>Ammortamenti Fabbricati non destinati a sede di uffici pubblici non acquisiti con leasing finanziario</v>
      </c>
      <c r="G1174" s="287"/>
      <c r="H1174" s="389"/>
      <c r="I1174" s="65"/>
    </row>
    <row r="1175" spans="1:9" ht="18.5" x14ac:dyDescent="0.35">
      <c r="A1175" s="368" t="s">
        <v>19</v>
      </c>
      <c r="B1175" s="369" t="s">
        <v>2148</v>
      </c>
      <c r="C1175" s="369" t="s">
        <v>2149</v>
      </c>
      <c r="D1175" s="363"/>
      <c r="E1175" s="101"/>
      <c r="F1175" s="101" t="str">
        <f>IF(E1175="","",VLOOKUP(E1175,'2 Pdc unico (segm A)'!F$3:H$723,3,FALSE))</f>
        <v/>
      </c>
      <c r="G1175" s="287"/>
      <c r="H1175" s="388"/>
      <c r="I1175" s="65"/>
    </row>
    <row r="1176" spans="1:9" ht="29" x14ac:dyDescent="0.35">
      <c r="A1176" s="370" t="s">
        <v>22</v>
      </c>
      <c r="B1176" s="371" t="s">
        <v>2148</v>
      </c>
      <c r="C1176" s="371" t="s">
        <v>2150</v>
      </c>
      <c r="D1176" s="363"/>
      <c r="E1176" s="346" t="s">
        <v>2151</v>
      </c>
      <c r="F1176" s="346" t="str">
        <f>IF(E1176="","",VLOOKUP(E1176,'2 Pdc unico (segm A)'!F$3:H$723,3,FALSE))</f>
        <v>Ammortamenti Fabbricati destinati a sede di pubblici uffici o all'erogazione di servizi pubblici (non militari) non in concessione</v>
      </c>
      <c r="G1176" s="287"/>
      <c r="H1176" s="389"/>
      <c r="I1176" s="65"/>
    </row>
    <row r="1177" spans="1:9" ht="18.5" x14ac:dyDescent="0.35">
      <c r="A1177" s="368" t="s">
        <v>19</v>
      </c>
      <c r="B1177" s="369" t="s">
        <v>2152</v>
      </c>
      <c r="C1177" s="369" t="s">
        <v>2153</v>
      </c>
      <c r="D1177" s="363"/>
      <c r="E1177" s="101"/>
      <c r="F1177" s="101" t="str">
        <f>IF(E1177="","",VLOOKUP(E1177,'2 Pdc unico (segm A)'!F$3:H$723,3,FALSE))</f>
        <v/>
      </c>
      <c r="G1177" s="287"/>
      <c r="H1177" s="388"/>
      <c r="I1177" s="65"/>
    </row>
    <row r="1178" spans="1:9" ht="29" x14ac:dyDescent="0.35">
      <c r="A1178" s="370" t="s">
        <v>22</v>
      </c>
      <c r="B1178" s="371" t="s">
        <v>2152</v>
      </c>
      <c r="C1178" s="371" t="s">
        <v>2154</v>
      </c>
      <c r="D1178" s="363"/>
      <c r="E1178" s="346" t="s">
        <v>2143</v>
      </c>
      <c r="F1178" s="346" t="str">
        <f>IF(E1178="","",VLOOKUP(E1178,'2 Pdc unico (segm A)'!F$3:H$723,3,FALSE))</f>
        <v>Ammortamenti Fabbricati non destinati a sede di uffici pubblici non acquisiti con leasing finanziario</v>
      </c>
      <c r="G1178" s="287"/>
      <c r="H1178" s="389"/>
      <c r="I1178" s="65"/>
    </row>
    <row r="1179" spans="1:9" ht="18.5" x14ac:dyDescent="0.35">
      <c r="A1179" s="368" t="s">
        <v>19</v>
      </c>
      <c r="B1179" s="369" t="s">
        <v>2155</v>
      </c>
      <c r="C1179" s="369" t="s">
        <v>2156</v>
      </c>
      <c r="D1179" s="363"/>
      <c r="E1179" s="101"/>
      <c r="F1179" s="101" t="str">
        <f>IF(E1179="","",VLOOKUP(E1179,'2 Pdc unico (segm A)'!F$3:H$723,3,FALSE))</f>
        <v/>
      </c>
      <c r="G1179" s="287"/>
      <c r="H1179" s="388"/>
      <c r="I1179" s="65"/>
    </row>
    <row r="1180" spans="1:9" ht="29" x14ac:dyDescent="0.35">
      <c r="A1180" s="370" t="s">
        <v>22</v>
      </c>
      <c r="B1180" s="371" t="s">
        <v>2155</v>
      </c>
      <c r="C1180" s="371" t="s">
        <v>2157</v>
      </c>
      <c r="D1180" s="363"/>
      <c r="E1180" s="346" t="s">
        <v>2143</v>
      </c>
      <c r="F1180" s="346" t="str">
        <f>IF(E1180="","",VLOOKUP(E1180,'2 Pdc unico (segm A)'!F$3:H$723,3,FALSE))</f>
        <v>Ammortamenti Fabbricati non destinati a sede di uffici pubblici non acquisiti con leasing finanziario</v>
      </c>
      <c r="G1180" s="287"/>
      <c r="H1180" s="389"/>
      <c r="I1180" s="65"/>
    </row>
    <row r="1181" spans="1:9" ht="18.5" x14ac:dyDescent="0.35">
      <c r="A1181" s="368" t="s">
        <v>19</v>
      </c>
      <c r="B1181" s="369" t="s">
        <v>2158</v>
      </c>
      <c r="C1181" s="369" t="s">
        <v>2159</v>
      </c>
      <c r="D1181" s="363"/>
      <c r="E1181" s="101"/>
      <c r="F1181" s="101" t="str">
        <f>IF(E1181="","",VLOOKUP(E1181,'2 Pdc unico (segm A)'!F$3:H$723,3,FALSE))</f>
        <v/>
      </c>
      <c r="G1181" s="287"/>
      <c r="H1181" s="388"/>
      <c r="I1181" s="65"/>
    </row>
    <row r="1182" spans="1:9" ht="29" x14ac:dyDescent="0.35">
      <c r="A1182" s="370" t="s">
        <v>22</v>
      </c>
      <c r="B1182" s="371" t="s">
        <v>2158</v>
      </c>
      <c r="C1182" s="371" t="s">
        <v>2160</v>
      </c>
      <c r="D1182" s="363"/>
      <c r="E1182" s="346" t="s">
        <v>2151</v>
      </c>
      <c r="F1182" s="346" t="str">
        <f>IF(E1182="","",VLOOKUP(E1182,'2 Pdc unico (segm A)'!F$3:H$723,3,FALSE))</f>
        <v>Ammortamenti Fabbricati destinati a sede di pubblici uffici o all'erogazione di servizi pubblici (non militari) non in concessione</v>
      </c>
      <c r="G1182" s="287"/>
      <c r="H1182" s="389"/>
      <c r="I1182" s="65"/>
    </row>
    <row r="1183" spans="1:9" ht="18.5" x14ac:dyDescent="0.35">
      <c r="A1183" s="368" t="s">
        <v>19</v>
      </c>
      <c r="B1183" s="369" t="s">
        <v>2161</v>
      </c>
      <c r="C1183" s="369" t="s">
        <v>2162</v>
      </c>
      <c r="D1183" s="363"/>
      <c r="E1183" s="101"/>
      <c r="F1183" s="101" t="str">
        <f>IF(E1183="","",VLOOKUP(E1183,'2 Pdc unico (segm A)'!F$3:H$723,3,FALSE))</f>
        <v/>
      </c>
      <c r="G1183" s="287"/>
      <c r="H1183" s="388"/>
      <c r="I1183" s="65"/>
    </row>
    <row r="1184" spans="1:9" x14ac:dyDescent="0.35">
      <c r="A1184" s="370" t="s">
        <v>22</v>
      </c>
      <c r="B1184" s="371" t="s">
        <v>2161</v>
      </c>
      <c r="C1184" s="371" t="s">
        <v>2163</v>
      </c>
      <c r="D1184" s="363"/>
      <c r="E1184" s="372" t="s">
        <v>2164</v>
      </c>
      <c r="F1184" s="346" t="str">
        <f>IF(E1184="","",VLOOKUP(E1184,'2 Pdc unico (segm A)'!F$3:H$723,3,FALSE))</f>
        <v>Ammortamenti Altri beni del patrimonio indisponibile non in concessione</v>
      </c>
      <c r="G1184" s="287"/>
      <c r="H1184" s="389"/>
      <c r="I1184" s="65"/>
    </row>
    <row r="1185" spans="1:9" ht="18.5" x14ac:dyDescent="0.35">
      <c r="A1185" s="368" t="s">
        <v>19</v>
      </c>
      <c r="B1185" s="369" t="s">
        <v>2165</v>
      </c>
      <c r="C1185" s="369" t="s">
        <v>2166</v>
      </c>
      <c r="D1185" s="363"/>
      <c r="E1185" s="101"/>
      <c r="F1185" s="101" t="str">
        <f>IF(E1185="","",VLOOKUP(E1185,'2 Pdc unico (segm A)'!F$3:H$723,3,FALSE))</f>
        <v/>
      </c>
      <c r="G1185" s="287"/>
      <c r="H1185" s="388"/>
      <c r="I1185" s="65"/>
    </row>
    <row r="1186" spans="1:9" x14ac:dyDescent="0.35">
      <c r="A1186" s="370" t="s">
        <v>22</v>
      </c>
      <c r="B1186" s="371" t="s">
        <v>2165</v>
      </c>
      <c r="C1186" s="371" t="s">
        <v>2167</v>
      </c>
      <c r="D1186" s="363"/>
      <c r="E1186" s="346" t="s">
        <v>2164</v>
      </c>
      <c r="F1186" s="346" t="str">
        <f>IF(E1186="","",VLOOKUP(E1186,'2 Pdc unico (segm A)'!F$3:H$723,3,FALSE))</f>
        <v>Ammortamenti Altri beni del patrimonio indisponibile non in concessione</v>
      </c>
      <c r="G1186" s="287"/>
      <c r="H1186" s="389"/>
      <c r="I1186" s="65"/>
    </row>
    <row r="1187" spans="1:9" ht="18.5" x14ac:dyDescent="0.35">
      <c r="A1187" s="368" t="s">
        <v>19</v>
      </c>
      <c r="B1187" s="369" t="s">
        <v>2168</v>
      </c>
      <c r="C1187" s="369" t="s">
        <v>2169</v>
      </c>
      <c r="D1187" s="363"/>
      <c r="E1187" s="101"/>
      <c r="F1187" s="101" t="str">
        <f>IF(E1187="","",VLOOKUP(E1187,'2 Pdc unico (segm A)'!F$3:H$723,3,FALSE))</f>
        <v/>
      </c>
      <c r="G1187" s="287"/>
      <c r="H1187" s="388"/>
      <c r="I1187" s="65"/>
    </row>
    <row r="1188" spans="1:9" ht="29" x14ac:dyDescent="0.35">
      <c r="A1188" s="370" t="s">
        <v>22</v>
      </c>
      <c r="B1188" s="371" t="s">
        <v>2168</v>
      </c>
      <c r="C1188" s="371" t="s">
        <v>2170</v>
      </c>
      <c r="D1188" s="363"/>
      <c r="E1188" s="346" t="s">
        <v>2171</v>
      </c>
      <c r="F1188" s="346" t="str">
        <f>IF(E1188="","",VLOOKUP(E1188,'2 Pdc unico (segm A)'!F$3:H$723,3,FALSE))</f>
        <v>Ammortamenti Acquedotti pubblici e infrastrutture idrauliche non in concessione</v>
      </c>
      <c r="G1188" s="287"/>
      <c r="H1188" s="389"/>
      <c r="I1188" s="65"/>
    </row>
    <row r="1189" spans="1:9" ht="18.5" x14ac:dyDescent="0.35">
      <c r="A1189" s="368" t="s">
        <v>19</v>
      </c>
      <c r="B1189" s="369" t="s">
        <v>2172</v>
      </c>
      <c r="C1189" s="369" t="s">
        <v>2173</v>
      </c>
      <c r="D1189" s="363"/>
      <c r="E1189" s="101"/>
      <c r="F1189" s="101" t="str">
        <f>IF(E1189="","",VLOOKUP(E1189,'2 Pdc unico (segm A)'!F$3:H$723,3,FALSE))</f>
        <v/>
      </c>
      <c r="G1189" s="287"/>
      <c r="H1189" s="388"/>
      <c r="I1189" s="65"/>
    </row>
    <row r="1190" spans="1:9" ht="29" x14ac:dyDescent="0.35">
      <c r="A1190" s="370" t="s">
        <v>22</v>
      </c>
      <c r="B1190" s="371" t="s">
        <v>2172</v>
      </c>
      <c r="C1190" s="371" t="s">
        <v>2174</v>
      </c>
      <c r="D1190" s="363"/>
      <c r="E1190" s="346" t="s">
        <v>2175</v>
      </c>
      <c r="F1190" s="346" t="str">
        <f>IF(E1190="","",VLOOKUP(E1190,'2 Pdc unico (segm A)'!F$3:H$723,3,FALSE))</f>
        <v>Ammortamenti Aerodromi non militari (demanio aeronautico) non in concessione</v>
      </c>
      <c r="G1190" s="287"/>
      <c r="H1190" s="389"/>
      <c r="I1190" s="65"/>
    </row>
    <row r="1191" spans="1:9" ht="18.5" x14ac:dyDescent="0.35">
      <c r="A1191" s="368" t="s">
        <v>19</v>
      </c>
      <c r="B1191" s="369" t="s">
        <v>2176</v>
      </c>
      <c r="C1191" s="369" t="s">
        <v>2177</v>
      </c>
      <c r="D1191" s="363"/>
      <c r="E1191" s="101"/>
      <c r="F1191" s="101" t="str">
        <f>IF(E1191="","",VLOOKUP(E1191,'2 Pdc unico (segm A)'!F$3:H$723,3,FALSE))</f>
        <v/>
      </c>
      <c r="G1191" s="287"/>
      <c r="H1191" s="388"/>
      <c r="I1191" s="65"/>
    </row>
    <row r="1192" spans="1:9" x14ac:dyDescent="0.35">
      <c r="A1192" s="370" t="s">
        <v>22</v>
      </c>
      <c r="B1192" s="371" t="s">
        <v>2176</v>
      </c>
      <c r="C1192" s="371" t="s">
        <v>2178</v>
      </c>
      <c r="D1192" s="363"/>
      <c r="E1192" s="346" t="s">
        <v>2179</v>
      </c>
      <c r="F1192" s="346" t="str">
        <f>IF(E1192="","",VLOOKUP(E1192,'2 Pdc unico (segm A)'!F$3:H$723,3,FALSE))</f>
        <v>Ammortamenti Strade e autostrade (demanio stradale) non in concessione</v>
      </c>
      <c r="G1192" s="287"/>
      <c r="H1192" s="389"/>
      <c r="I1192" s="65"/>
    </row>
    <row r="1193" spans="1:9" ht="18.5" x14ac:dyDescent="0.35">
      <c r="A1193" s="368" t="s">
        <v>19</v>
      </c>
      <c r="B1193" s="369" t="s">
        <v>2180</v>
      </c>
      <c r="C1193" s="369" t="s">
        <v>2181</v>
      </c>
      <c r="D1193" s="363"/>
      <c r="E1193" s="101"/>
      <c r="F1193" s="101" t="str">
        <f>IF(E1193="","",VLOOKUP(E1193,'2 Pdc unico (segm A)'!F$3:H$723,3,FALSE))</f>
        <v/>
      </c>
      <c r="G1193" s="287"/>
      <c r="H1193" s="388"/>
      <c r="I1193" s="65"/>
    </row>
    <row r="1194" spans="1:9" x14ac:dyDescent="0.35">
      <c r="A1194" s="370" t="s">
        <v>22</v>
      </c>
      <c r="B1194" s="371" t="s">
        <v>2180</v>
      </c>
      <c r="C1194" s="371" t="s">
        <v>2182</v>
      </c>
      <c r="D1194" s="363"/>
      <c r="E1194" s="346" t="s">
        <v>2179</v>
      </c>
      <c r="F1194" s="346" t="str">
        <f>IF(E1194="","",VLOOKUP(E1194,'2 Pdc unico (segm A)'!F$3:H$723,3,FALSE))</f>
        <v>Ammortamenti Strade e autostrade (demanio stradale) non in concessione</v>
      </c>
      <c r="G1194" s="287"/>
      <c r="H1194" s="389"/>
      <c r="I1194" s="65"/>
    </row>
    <row r="1195" spans="1:9" ht="18.5" x14ac:dyDescent="0.35">
      <c r="A1195" s="368" t="s">
        <v>19</v>
      </c>
      <c r="B1195" s="369" t="s">
        <v>2183</v>
      </c>
      <c r="C1195" s="369" t="s">
        <v>2184</v>
      </c>
      <c r="D1195" s="363"/>
      <c r="E1195" s="101"/>
      <c r="F1195" s="101" t="str">
        <f>IF(E1195="","",VLOOKUP(E1195,'2 Pdc unico (segm A)'!F$3:H$723,3,FALSE))</f>
        <v/>
      </c>
      <c r="G1195" s="287"/>
      <c r="H1195" s="388"/>
      <c r="I1195" s="65"/>
    </row>
    <row r="1196" spans="1:9" x14ac:dyDescent="0.35">
      <c r="A1196" s="370" t="s">
        <v>22</v>
      </c>
      <c r="B1196" s="371" t="s">
        <v>2183</v>
      </c>
      <c r="C1196" s="371" t="s">
        <v>2185</v>
      </c>
      <c r="D1196" s="363"/>
      <c r="E1196" s="346" t="s">
        <v>2186</v>
      </c>
      <c r="F1196" s="346" t="str">
        <f>IF(E1196="","",VLOOKUP(E1196,'2 Pdc unico (segm A)'!F$3:H$723,3,FALSE))</f>
        <v>Ammortamenti Altri beni demaniali non in concessione</v>
      </c>
      <c r="G1196" s="287"/>
      <c r="H1196" s="389"/>
      <c r="I1196" s="65"/>
    </row>
    <row r="1197" spans="1:9" ht="18.5" x14ac:dyDescent="0.35">
      <c r="A1197" s="368" t="s">
        <v>19</v>
      </c>
      <c r="B1197" s="369" t="s">
        <v>2187</v>
      </c>
      <c r="C1197" s="369" t="s">
        <v>2188</v>
      </c>
      <c r="D1197" s="363"/>
      <c r="E1197" s="101"/>
      <c r="F1197" s="101" t="str">
        <f>IF(E1197="","",VLOOKUP(E1197,'2 Pdc unico (segm A)'!F$3:H$723,3,FALSE))</f>
        <v/>
      </c>
      <c r="G1197" s="287"/>
      <c r="H1197" s="388"/>
      <c r="I1197" s="65"/>
    </row>
    <row r="1198" spans="1:9" x14ac:dyDescent="0.35">
      <c r="A1198" s="370" t="s">
        <v>22</v>
      </c>
      <c r="B1198" s="371" t="s">
        <v>2187</v>
      </c>
      <c r="C1198" s="371" t="s">
        <v>2189</v>
      </c>
      <c r="D1198" s="363"/>
      <c r="E1198" s="346" t="s">
        <v>2190</v>
      </c>
      <c r="F1198" s="346" t="str">
        <f>IF(E1198="","",VLOOKUP(E1198,'2 Pdc unico (segm A)'!F$3:H$723,3,FALSE))</f>
        <v>Ammortamenti Cimiteri comunali non in concessione</v>
      </c>
      <c r="G1198" s="287"/>
      <c r="H1198" s="389"/>
      <c r="I1198" s="65"/>
    </row>
    <row r="1199" spans="1:9" ht="18.5" x14ac:dyDescent="0.35">
      <c r="A1199" s="368" t="s">
        <v>19</v>
      </c>
      <c r="B1199" s="369" t="s">
        <v>2191</v>
      </c>
      <c r="C1199" s="369" t="s">
        <v>2192</v>
      </c>
      <c r="D1199" s="363"/>
      <c r="E1199" s="101"/>
      <c r="F1199" s="101" t="str">
        <f>IF(E1199="","",VLOOKUP(E1199,'2 Pdc unico (segm A)'!F$3:H$723,3,FALSE))</f>
        <v/>
      </c>
      <c r="G1199" s="287"/>
      <c r="H1199" s="388"/>
      <c r="I1199" s="65"/>
    </row>
    <row r="1200" spans="1:9" x14ac:dyDescent="0.35">
      <c r="A1200" s="370" t="s">
        <v>22</v>
      </c>
      <c r="B1200" s="371" t="s">
        <v>2191</v>
      </c>
      <c r="C1200" s="371" t="s">
        <v>2193</v>
      </c>
      <c r="D1200" s="363"/>
      <c r="E1200" s="346" t="s">
        <v>2164</v>
      </c>
      <c r="F1200" s="346" t="str">
        <f>IF(E1200="","",VLOOKUP(E1200,'2 Pdc unico (segm A)'!F$3:H$723,3,FALSE))</f>
        <v>Ammortamenti Altri beni del patrimonio indisponibile non in concessione</v>
      </c>
      <c r="G1200" s="287"/>
      <c r="H1200" s="389"/>
      <c r="I1200" s="65"/>
    </row>
    <row r="1201" spans="1:9" ht="18.5" x14ac:dyDescent="0.35">
      <c r="A1201" s="368" t="s">
        <v>19</v>
      </c>
      <c r="B1201" s="369" t="s">
        <v>2194</v>
      </c>
      <c r="C1201" s="369" t="s">
        <v>2195</v>
      </c>
      <c r="D1201" s="363"/>
      <c r="E1201" s="101"/>
      <c r="F1201" s="101" t="str">
        <f>IF(E1201="","",VLOOKUP(E1201,'2 Pdc unico (segm A)'!F$3:H$723,3,FALSE))</f>
        <v/>
      </c>
      <c r="G1201" s="287"/>
      <c r="H1201" s="388"/>
      <c r="I1201" s="65"/>
    </row>
    <row r="1202" spans="1:9" ht="29" x14ac:dyDescent="0.35">
      <c r="A1202" s="370" t="s">
        <v>22</v>
      </c>
      <c r="B1202" s="371" t="s">
        <v>2194</v>
      </c>
      <c r="C1202" s="371" t="s">
        <v>2196</v>
      </c>
      <c r="D1202" s="363"/>
      <c r="E1202" s="346" t="s">
        <v>2151</v>
      </c>
      <c r="F1202" s="346" t="str">
        <f>IF(E1202="","",VLOOKUP(E1202,'2 Pdc unico (segm A)'!F$3:H$723,3,FALSE))</f>
        <v>Ammortamenti Fabbricati destinati a sede di pubblici uffici o all'erogazione di servizi pubblici (non militari) non in concessione</v>
      </c>
      <c r="G1202" s="287"/>
      <c r="H1202" s="389"/>
      <c r="I1202" s="65"/>
    </row>
    <row r="1203" spans="1:9" ht="18.5" x14ac:dyDescent="0.35">
      <c r="A1203" s="368" t="s">
        <v>19</v>
      </c>
      <c r="B1203" s="369" t="s">
        <v>2197</v>
      </c>
      <c r="C1203" s="369" t="s">
        <v>2198</v>
      </c>
      <c r="D1203" s="363"/>
      <c r="E1203" s="101"/>
      <c r="F1203" s="101" t="str">
        <f>IF(E1203="","",VLOOKUP(E1203,'2 Pdc unico (segm A)'!F$3:H$723,3,FALSE))</f>
        <v/>
      </c>
      <c r="G1203" s="287"/>
      <c r="H1203" s="388"/>
      <c r="I1203" s="65"/>
    </row>
    <row r="1204" spans="1:9" ht="29" x14ac:dyDescent="0.35">
      <c r="A1204" s="370" t="s">
        <v>22</v>
      </c>
      <c r="B1204" s="371" t="s">
        <v>2197</v>
      </c>
      <c r="C1204" s="371" t="s">
        <v>2199</v>
      </c>
      <c r="D1204" s="363"/>
      <c r="E1204" s="346" t="s">
        <v>2151</v>
      </c>
      <c r="F1204" s="346" t="str">
        <f>IF(E1204="","",VLOOKUP(E1204,'2 Pdc unico (segm A)'!F$3:H$723,3,FALSE))</f>
        <v>Ammortamenti Fabbricati destinati a sede di pubblici uffici o all'erogazione di servizi pubblici (non militari) non in concessione</v>
      </c>
      <c r="G1204" s="287"/>
      <c r="H1204" s="389"/>
      <c r="I1204" s="65"/>
    </row>
    <row r="1205" spans="1:9" ht="18.5" x14ac:dyDescent="0.35">
      <c r="A1205" s="368" t="s">
        <v>19</v>
      </c>
      <c r="B1205" s="369" t="s">
        <v>2200</v>
      </c>
      <c r="C1205" s="369" t="s">
        <v>2201</v>
      </c>
      <c r="D1205" s="363"/>
      <c r="E1205" s="101"/>
      <c r="F1205" s="101" t="str">
        <f>IF(E1205="","",VLOOKUP(E1205,'2 Pdc unico (segm A)'!F$3:H$723,3,FALSE))</f>
        <v/>
      </c>
      <c r="G1205" s="287"/>
      <c r="H1205" s="388"/>
      <c r="I1205" s="65"/>
    </row>
    <row r="1206" spans="1:9" x14ac:dyDescent="0.35">
      <c r="A1206" s="370" t="s">
        <v>22</v>
      </c>
      <c r="B1206" s="371" t="s">
        <v>2200</v>
      </c>
      <c r="C1206" s="371" t="s">
        <v>2202</v>
      </c>
      <c r="D1206" s="363"/>
      <c r="E1206" s="346" t="s">
        <v>2164</v>
      </c>
      <c r="F1206" s="346" t="str">
        <f>IF(E1206="","",VLOOKUP(E1206,'2 Pdc unico (segm A)'!F$3:H$723,3,FALSE))</f>
        <v>Ammortamenti Altri beni del patrimonio indisponibile non in concessione</v>
      </c>
      <c r="G1206" s="287"/>
      <c r="H1206" s="389"/>
      <c r="I1206" s="65"/>
    </row>
    <row r="1207" spans="1:9" ht="18.5" x14ac:dyDescent="0.35">
      <c r="A1207" s="368" t="s">
        <v>19</v>
      </c>
      <c r="B1207" s="369" t="s">
        <v>2203</v>
      </c>
      <c r="C1207" s="369" t="s">
        <v>2204</v>
      </c>
      <c r="D1207" s="363"/>
      <c r="E1207" s="101"/>
      <c r="F1207" s="101" t="str">
        <f>IF(E1207="","",VLOOKUP(E1207,'2 Pdc unico (segm A)'!F$3:H$723,3,FALSE))</f>
        <v/>
      </c>
      <c r="G1207" s="287"/>
      <c r="H1207" s="388"/>
      <c r="I1207" s="65"/>
    </row>
    <row r="1208" spans="1:9" x14ac:dyDescent="0.35">
      <c r="A1208" s="370" t="s">
        <v>22</v>
      </c>
      <c r="B1208" s="371" t="s">
        <v>2203</v>
      </c>
      <c r="C1208" s="371" t="s">
        <v>2205</v>
      </c>
      <c r="D1208" s="363"/>
      <c r="E1208" s="346" t="s">
        <v>2164</v>
      </c>
      <c r="F1208" s="346" t="str">
        <f>IF(E1208="","",VLOOKUP(E1208,'2 Pdc unico (segm A)'!F$3:H$723,3,FALSE))</f>
        <v>Ammortamenti Altri beni del patrimonio indisponibile non in concessione</v>
      </c>
      <c r="G1208" s="287"/>
      <c r="H1208" s="389"/>
      <c r="I1208" s="65"/>
    </row>
    <row r="1209" spans="1:9" ht="18.5" x14ac:dyDescent="0.35">
      <c r="A1209" s="100" t="s">
        <v>16</v>
      </c>
      <c r="B1209" s="367" t="s">
        <v>2206</v>
      </c>
      <c r="C1209" s="367" t="s">
        <v>2207</v>
      </c>
      <c r="D1209" s="363"/>
      <c r="E1209" s="100"/>
      <c r="F1209" s="100" t="str">
        <f>IF(E1209="","",VLOOKUP(E1209,'2 Pdc unico (segm A)'!F$3:H$723,3,FALSE))</f>
        <v/>
      </c>
      <c r="G1209" s="287"/>
      <c r="H1209" s="387"/>
      <c r="I1209" s="65"/>
    </row>
    <row r="1210" spans="1:9" ht="18.5" x14ac:dyDescent="0.35">
      <c r="A1210" s="368" t="s">
        <v>19</v>
      </c>
      <c r="B1210" s="369" t="s">
        <v>2208</v>
      </c>
      <c r="C1210" s="369" t="s">
        <v>2209</v>
      </c>
      <c r="D1210" s="363"/>
      <c r="E1210" s="101"/>
      <c r="F1210" s="101" t="str">
        <f>IF(E1210="","",VLOOKUP(E1210,'2 Pdc unico (segm A)'!F$3:H$723,3,FALSE))</f>
        <v/>
      </c>
      <c r="G1210" s="287"/>
      <c r="H1210" s="388"/>
      <c r="I1210" s="65"/>
    </row>
    <row r="1211" spans="1:9" x14ac:dyDescent="0.35">
      <c r="A1211" s="370" t="s">
        <v>22</v>
      </c>
      <c r="B1211" s="371" t="s">
        <v>2208</v>
      </c>
      <c r="C1211" s="371" t="s">
        <v>2210</v>
      </c>
      <c r="D1211" s="363"/>
      <c r="E1211" s="346" t="s">
        <v>2164</v>
      </c>
      <c r="F1211" s="346" t="str">
        <f>IF(E1211="","",VLOOKUP(E1211,'2 Pdc unico (segm A)'!F$3:H$723,3,FALSE))</f>
        <v>Ammortamenti Altri beni del patrimonio indisponibile non in concessione</v>
      </c>
      <c r="G1211" s="287"/>
      <c r="H1211" s="389"/>
      <c r="I1211" s="65"/>
    </row>
    <row r="1212" spans="1:9" ht="18.5" x14ac:dyDescent="0.35">
      <c r="A1212" s="368" t="s">
        <v>19</v>
      </c>
      <c r="B1212" s="369" t="s">
        <v>2211</v>
      </c>
      <c r="C1212" s="369" t="s">
        <v>2212</v>
      </c>
      <c r="D1212" s="363"/>
      <c r="E1212" s="101"/>
      <c r="F1212" s="101" t="str">
        <f>IF(E1212="","",VLOOKUP(E1212,'2 Pdc unico (segm A)'!F$3:H$723,3,FALSE))</f>
        <v/>
      </c>
      <c r="G1212" s="287"/>
      <c r="H1212" s="388"/>
      <c r="I1212" s="65"/>
    </row>
    <row r="1213" spans="1:9" x14ac:dyDescent="0.35">
      <c r="A1213" s="370" t="s">
        <v>22</v>
      </c>
      <c r="B1213" s="371" t="s">
        <v>2211</v>
      </c>
      <c r="C1213" s="371" t="s">
        <v>2213</v>
      </c>
      <c r="D1213" s="363"/>
      <c r="E1213" s="346" t="s">
        <v>2164</v>
      </c>
      <c r="F1213" s="346" t="str">
        <f>IF(E1213="","",VLOOKUP(E1213,'2 Pdc unico (segm A)'!F$3:H$723,3,FALSE))</f>
        <v>Ammortamenti Altri beni del patrimonio indisponibile non in concessione</v>
      </c>
      <c r="G1213" s="287"/>
      <c r="H1213" s="389"/>
      <c r="I1213" s="65"/>
    </row>
    <row r="1214" spans="1:9" ht="18.5" x14ac:dyDescent="0.35">
      <c r="A1214" s="368" t="s">
        <v>19</v>
      </c>
      <c r="B1214" s="369" t="s">
        <v>2214</v>
      </c>
      <c r="C1214" s="369" t="s">
        <v>2215</v>
      </c>
      <c r="D1214" s="363"/>
      <c r="E1214" s="101"/>
      <c r="F1214" s="101" t="str">
        <f>IF(E1214="","",VLOOKUP(E1214,'2 Pdc unico (segm A)'!F$3:H$723,3,FALSE))</f>
        <v/>
      </c>
      <c r="G1214" s="287"/>
      <c r="H1214" s="388"/>
      <c r="I1214" s="65"/>
    </row>
    <row r="1215" spans="1:9" x14ac:dyDescent="0.35">
      <c r="A1215" s="370" t="s">
        <v>22</v>
      </c>
      <c r="B1215" s="371" t="s">
        <v>2214</v>
      </c>
      <c r="C1215" s="371" t="s">
        <v>2216</v>
      </c>
      <c r="D1215" s="363"/>
      <c r="E1215" s="346" t="s">
        <v>2164</v>
      </c>
      <c r="F1215" s="346" t="str">
        <f>IF(E1215="","",VLOOKUP(E1215,'2 Pdc unico (segm A)'!F$3:H$723,3,FALSE))</f>
        <v>Ammortamenti Altri beni del patrimonio indisponibile non in concessione</v>
      </c>
      <c r="G1215" s="287"/>
      <c r="H1215" s="389"/>
      <c r="I1215" s="65"/>
    </row>
    <row r="1216" spans="1:9" ht="18.5" x14ac:dyDescent="0.35">
      <c r="A1216" s="99" t="s">
        <v>13</v>
      </c>
      <c r="B1216" s="366" t="s">
        <v>2217</v>
      </c>
      <c r="C1216" s="366" t="s">
        <v>2218</v>
      </c>
      <c r="D1216" s="363"/>
      <c r="E1216" s="99"/>
      <c r="F1216" s="99" t="str">
        <f>IF(E1216="","",VLOOKUP(E1216,'2 Pdc unico (segm A)'!F$3:H$723,3,FALSE))</f>
        <v/>
      </c>
      <c r="G1216" s="287"/>
      <c r="H1216" s="386"/>
      <c r="I1216" s="65"/>
    </row>
    <row r="1217" spans="1:9" ht="18.5" x14ac:dyDescent="0.35">
      <c r="A1217" s="100" t="s">
        <v>16</v>
      </c>
      <c r="B1217" s="367" t="s">
        <v>2219</v>
      </c>
      <c r="C1217" s="367" t="s">
        <v>2220</v>
      </c>
      <c r="D1217" s="363"/>
      <c r="E1217" s="100"/>
      <c r="F1217" s="100" t="str">
        <f>IF(E1217="","",VLOOKUP(E1217,'2 Pdc unico (segm A)'!F$3:H$723,3,FALSE))</f>
        <v/>
      </c>
      <c r="G1217" s="287"/>
      <c r="H1217" s="387"/>
      <c r="I1217" s="65"/>
    </row>
    <row r="1218" spans="1:9" ht="18.5" x14ac:dyDescent="0.35">
      <c r="A1218" s="368" t="s">
        <v>19</v>
      </c>
      <c r="B1218" s="369" t="s">
        <v>2219</v>
      </c>
      <c r="C1218" s="369" t="s">
        <v>2221</v>
      </c>
      <c r="D1218" s="363"/>
      <c r="E1218" s="101"/>
      <c r="F1218" s="101" t="str">
        <f>IF(E1218="","",VLOOKUP(E1218,'2 Pdc unico (segm A)'!F$3:H$723,3,FALSE))</f>
        <v/>
      </c>
      <c r="G1218" s="287"/>
      <c r="H1218" s="388"/>
      <c r="I1218" s="65"/>
    </row>
    <row r="1219" spans="1:9" ht="29" x14ac:dyDescent="0.35">
      <c r="A1219" s="370" t="s">
        <v>22</v>
      </c>
      <c r="B1219" s="371" t="s">
        <v>2219</v>
      </c>
      <c r="C1219" s="371" t="s">
        <v>2222</v>
      </c>
      <c r="D1219" s="363"/>
      <c r="E1219" s="346" t="s">
        <v>2223</v>
      </c>
      <c r="F1219" s="346" t="str">
        <f>IF(E1219="","",VLOOKUP(E1219,'2 Pdc unico (segm A)'!F$3:H$723,3,FALSE))</f>
        <v>Ammortamenti Avviamento non in concessione e non acquisito con leasing finanziario</v>
      </c>
      <c r="G1219" s="287"/>
      <c r="H1219" s="389"/>
      <c r="I1219" s="65"/>
    </row>
    <row r="1220" spans="1:9" ht="18.5" x14ac:dyDescent="0.35">
      <c r="A1220" s="100" t="s">
        <v>16</v>
      </c>
      <c r="B1220" s="367" t="s">
        <v>2224</v>
      </c>
      <c r="C1220" s="367" t="s">
        <v>2225</v>
      </c>
      <c r="D1220" s="363"/>
      <c r="E1220" s="100"/>
      <c r="F1220" s="100" t="str">
        <f>IF(E1220="","",VLOOKUP(E1220,'2 Pdc unico (segm A)'!F$3:H$723,3,FALSE))</f>
        <v/>
      </c>
      <c r="G1220" s="287"/>
      <c r="H1220" s="387"/>
      <c r="I1220" s="65"/>
    </row>
    <row r="1221" spans="1:9" ht="18.5" x14ac:dyDescent="0.35">
      <c r="A1221" s="368" t="s">
        <v>19</v>
      </c>
      <c r="B1221" s="369" t="s">
        <v>2224</v>
      </c>
      <c r="C1221" s="369" t="s">
        <v>2226</v>
      </c>
      <c r="D1221" s="363"/>
      <c r="E1221" s="101"/>
      <c r="F1221" s="101" t="str">
        <f>IF(E1221="","",VLOOKUP(E1221,'2 Pdc unico (segm A)'!F$3:H$723,3,FALSE))</f>
        <v/>
      </c>
      <c r="G1221" s="287"/>
      <c r="H1221" s="388"/>
      <c r="I1221" s="65"/>
    </row>
    <row r="1222" spans="1:9" ht="29" x14ac:dyDescent="0.35">
      <c r="A1222" s="370" t="s">
        <v>22</v>
      </c>
      <c r="B1222" s="371" t="s">
        <v>2227</v>
      </c>
      <c r="C1222" s="371" t="s">
        <v>2228</v>
      </c>
      <c r="D1222" s="363"/>
      <c r="E1222" s="372" t="s">
        <v>2229</v>
      </c>
      <c r="F1222" s="346" t="str">
        <f>IF(E1222="","",VLOOKUP(E1222,'2 Pdc unico (segm A)'!F$3:H$723,3,FALSE))</f>
        <v>Ammortamenti Diritti di brevetto industriale e diritti di utilizzazione di opere dell'ingegno non in concessione e non acquisiti con leasing finanziario</v>
      </c>
      <c r="G1222" s="287"/>
      <c r="H1222" s="389"/>
      <c r="I1222" s="65"/>
    </row>
    <row r="1223" spans="1:9" ht="29" x14ac:dyDescent="0.35">
      <c r="A1223" s="370" t="s">
        <v>22</v>
      </c>
      <c r="B1223" s="371" t="s">
        <v>2230</v>
      </c>
      <c r="C1223" s="371" t="s">
        <v>2231</v>
      </c>
      <c r="D1223" s="363"/>
      <c r="E1223" s="372" t="s">
        <v>2229</v>
      </c>
      <c r="F1223" s="346" t="str">
        <f>IF(E1223="","",VLOOKUP(E1223,'2 Pdc unico (segm A)'!F$3:H$723,3,FALSE))</f>
        <v>Ammortamenti Diritti di brevetto industriale e diritti di utilizzazione di opere dell'ingegno non in concessione e non acquisiti con leasing finanziario</v>
      </c>
      <c r="G1223" s="287"/>
      <c r="H1223" s="389"/>
      <c r="I1223" s="65"/>
    </row>
    <row r="1224" spans="1:9" ht="18.5" x14ac:dyDescent="0.35">
      <c r="A1224" s="100" t="s">
        <v>16</v>
      </c>
      <c r="B1224" s="367" t="s">
        <v>2232</v>
      </c>
      <c r="C1224" s="367" t="s">
        <v>2233</v>
      </c>
      <c r="D1224" s="363"/>
      <c r="E1224" s="100"/>
      <c r="F1224" s="100" t="str">
        <f>IF(E1224="","",VLOOKUP(E1224,'2 Pdc unico (segm A)'!F$3:H$723,3,FALSE))</f>
        <v/>
      </c>
      <c r="G1224" s="287"/>
      <c r="H1224" s="387"/>
      <c r="I1224" s="65"/>
    </row>
    <row r="1225" spans="1:9" ht="18.5" x14ac:dyDescent="0.35">
      <c r="A1225" s="368" t="s">
        <v>19</v>
      </c>
      <c r="B1225" s="369" t="s">
        <v>2232</v>
      </c>
      <c r="C1225" s="369" t="s">
        <v>2234</v>
      </c>
      <c r="D1225" s="363"/>
      <c r="E1225" s="101"/>
      <c r="F1225" s="101" t="str">
        <f>IF(E1225="","",VLOOKUP(E1225,'2 Pdc unico (segm A)'!F$3:H$723,3,FALSE))</f>
        <v/>
      </c>
      <c r="G1225" s="287"/>
      <c r="H1225" s="388"/>
      <c r="I1225" s="65"/>
    </row>
    <row r="1226" spans="1:9" ht="29" x14ac:dyDescent="0.35">
      <c r="A1226" s="370" t="s">
        <v>22</v>
      </c>
      <c r="B1226" s="371" t="s">
        <v>2232</v>
      </c>
      <c r="C1226" s="371" t="s">
        <v>2235</v>
      </c>
      <c r="D1226" s="363"/>
      <c r="E1226" s="346" t="s">
        <v>2229</v>
      </c>
      <c r="F1226" s="346" t="str">
        <f>IF(E1226="","",VLOOKUP(E1226,'2 Pdc unico (segm A)'!F$3:H$723,3,FALSE))</f>
        <v>Ammortamenti Diritti di brevetto industriale e diritti di utilizzazione di opere dell'ingegno non in concessione e non acquisiti con leasing finanziario</v>
      </c>
      <c r="G1226" s="287"/>
      <c r="H1226" s="389"/>
      <c r="I1226" s="65"/>
    </row>
    <row r="1227" spans="1:9" ht="18.5" x14ac:dyDescent="0.35">
      <c r="A1227" s="100" t="s">
        <v>16</v>
      </c>
      <c r="B1227" s="367" t="s">
        <v>2236</v>
      </c>
      <c r="C1227" s="367" t="s">
        <v>2237</v>
      </c>
      <c r="D1227" s="363"/>
      <c r="E1227" s="100"/>
      <c r="F1227" s="100" t="str">
        <f>IF(E1227="","",VLOOKUP(E1227,'2 Pdc unico (segm A)'!F$3:H$723,3,FALSE))</f>
        <v/>
      </c>
      <c r="G1227" s="287"/>
      <c r="H1227" s="387"/>
      <c r="I1227" s="65"/>
    </row>
    <row r="1228" spans="1:9" ht="18.5" x14ac:dyDescent="0.35">
      <c r="A1228" s="368" t="s">
        <v>19</v>
      </c>
      <c r="B1228" s="369" t="s">
        <v>2236</v>
      </c>
      <c r="C1228" s="369" t="s">
        <v>2238</v>
      </c>
      <c r="D1228" s="363"/>
      <c r="E1228" s="101"/>
      <c r="F1228" s="101" t="str">
        <f>IF(E1228="","",VLOOKUP(E1228,'2 Pdc unico (segm A)'!F$3:H$723,3,FALSE))</f>
        <v/>
      </c>
      <c r="G1228" s="287"/>
      <c r="H1228" s="388"/>
      <c r="I1228" s="65"/>
    </row>
    <row r="1229" spans="1:9" ht="29" x14ac:dyDescent="0.35">
      <c r="A1229" s="370" t="s">
        <v>22</v>
      </c>
      <c r="B1229" s="371" t="s">
        <v>2236</v>
      </c>
      <c r="C1229" s="371" t="s">
        <v>2239</v>
      </c>
      <c r="D1229" s="363"/>
      <c r="E1229" s="346" t="s">
        <v>2229</v>
      </c>
      <c r="F1229" s="346" t="str">
        <f>IF(E1229="","",VLOOKUP(E1229,'2 Pdc unico (segm A)'!F$3:H$723,3,FALSE))</f>
        <v>Ammortamenti Diritti di brevetto industriale e diritti di utilizzazione di opere dell'ingegno non in concessione e non acquisiti con leasing finanziario</v>
      </c>
      <c r="G1229" s="287"/>
      <c r="H1229" s="389"/>
      <c r="I1229" s="65"/>
    </row>
    <row r="1230" spans="1:9" ht="18.5" x14ac:dyDescent="0.35">
      <c r="A1230" s="100" t="s">
        <v>16</v>
      </c>
      <c r="B1230" s="367" t="s">
        <v>2240</v>
      </c>
      <c r="C1230" s="367" t="s">
        <v>2241</v>
      </c>
      <c r="D1230" s="363"/>
      <c r="E1230" s="100"/>
      <c r="F1230" s="100" t="str">
        <f>IF(E1230="","",VLOOKUP(E1230,'2 Pdc unico (segm A)'!F$3:H$723,3,FALSE))</f>
        <v/>
      </c>
      <c r="G1230" s="287"/>
      <c r="H1230" s="387"/>
      <c r="I1230" s="65"/>
    </row>
    <row r="1231" spans="1:9" ht="18.5" x14ac:dyDescent="0.35">
      <c r="A1231" s="368" t="s">
        <v>19</v>
      </c>
      <c r="B1231" s="369" t="s">
        <v>2242</v>
      </c>
      <c r="C1231" s="369" t="s">
        <v>2243</v>
      </c>
      <c r="D1231" s="363"/>
      <c r="E1231" s="101"/>
      <c r="F1231" s="101" t="str">
        <f>IF(E1231="","",VLOOKUP(E1231,'2 Pdc unico (segm A)'!F$3:H$723,3,FALSE))</f>
        <v/>
      </c>
      <c r="G1231" s="287"/>
      <c r="H1231" s="388"/>
      <c r="I1231" s="65"/>
    </row>
    <row r="1232" spans="1:9" x14ac:dyDescent="0.35">
      <c r="A1232" s="370" t="s">
        <v>22</v>
      </c>
      <c r="B1232" s="371" t="s">
        <v>2242</v>
      </c>
      <c r="C1232" s="371" t="s">
        <v>2244</v>
      </c>
      <c r="D1232" s="363"/>
      <c r="E1232" s="344"/>
      <c r="F1232" s="344" t="str">
        <f>IF(E1232="","",VLOOKUP(E1232,'2 Pdc unico (segm A)'!F$3:H$723,3,FALSE))</f>
        <v/>
      </c>
      <c r="G1232" s="287"/>
      <c r="H1232" s="390"/>
      <c r="I1232" s="65"/>
    </row>
    <row r="1233" spans="1:9" ht="18.5" x14ac:dyDescent="0.35">
      <c r="A1233" s="368" t="s">
        <v>19</v>
      </c>
      <c r="B1233" s="369" t="s">
        <v>2245</v>
      </c>
      <c r="C1233" s="369" t="s">
        <v>2246</v>
      </c>
      <c r="D1233" s="363"/>
      <c r="E1233" s="101"/>
      <c r="F1233" s="101" t="str">
        <f>IF(E1233="","",VLOOKUP(E1233,'2 Pdc unico (segm A)'!F$3:H$723,3,FALSE))</f>
        <v/>
      </c>
      <c r="G1233" s="287"/>
      <c r="H1233" s="388"/>
      <c r="I1233" s="65"/>
    </row>
    <row r="1234" spans="1:9" x14ac:dyDescent="0.35">
      <c r="A1234" s="370" t="s">
        <v>22</v>
      </c>
      <c r="B1234" s="371" t="s">
        <v>2245</v>
      </c>
      <c r="C1234" s="371" t="s">
        <v>2247</v>
      </c>
      <c r="D1234" s="363"/>
      <c r="E1234" s="344"/>
      <c r="F1234" s="344" t="str">
        <f>IF(E1234="","",VLOOKUP(E1234,'2 Pdc unico (segm A)'!F$3:H$723,3,FALSE))</f>
        <v/>
      </c>
      <c r="G1234" s="287"/>
      <c r="H1234" s="390"/>
      <c r="I1234" s="65"/>
    </row>
    <row r="1235" spans="1:9" ht="18.5" x14ac:dyDescent="0.35">
      <c r="A1235" s="100" t="s">
        <v>16</v>
      </c>
      <c r="B1235" s="367" t="s">
        <v>2248</v>
      </c>
      <c r="C1235" s="367" t="s">
        <v>2249</v>
      </c>
      <c r="D1235" s="363"/>
      <c r="E1235" s="100"/>
      <c r="F1235" s="100" t="str">
        <f>IF(E1235="","",VLOOKUP(E1235,'2 Pdc unico (segm A)'!F$3:H$723,3,FALSE))</f>
        <v/>
      </c>
      <c r="G1235" s="287"/>
      <c r="H1235" s="387"/>
      <c r="I1235" s="65"/>
    </row>
    <row r="1236" spans="1:9" ht="18.5" x14ac:dyDescent="0.35">
      <c r="A1236" s="368" t="s">
        <v>19</v>
      </c>
      <c r="B1236" s="369" t="s">
        <v>2248</v>
      </c>
      <c r="C1236" s="369" t="s">
        <v>2250</v>
      </c>
      <c r="D1236" s="363"/>
      <c r="E1236" s="101"/>
      <c r="F1236" s="101" t="str">
        <f>IF(E1236="","",VLOOKUP(E1236,'2 Pdc unico (segm A)'!F$3:H$723,3,FALSE))</f>
        <v/>
      </c>
      <c r="G1236" s="287"/>
      <c r="H1236" s="388"/>
      <c r="I1236" s="65"/>
    </row>
    <row r="1237" spans="1:9" ht="29" x14ac:dyDescent="0.35">
      <c r="A1237" s="370" t="s">
        <v>22</v>
      </c>
      <c r="B1237" s="371" t="s">
        <v>2248</v>
      </c>
      <c r="C1237" s="371" t="s">
        <v>2251</v>
      </c>
      <c r="D1237" s="363"/>
      <c r="E1237" s="346" t="s">
        <v>2252</v>
      </c>
      <c r="F1237" s="346" t="str">
        <f>IF(E1237="","",VLOOKUP(E1237,'2 Pdc unico (segm A)'!F$3:H$723,3,FALSE))</f>
        <v>Ammortamenti altre immobilizzazioni immateriali non in concessione e non acquisiti con leasing finanziario</v>
      </c>
      <c r="G1237" s="287"/>
      <c r="H1237" s="389"/>
      <c r="I1237" s="65"/>
    </row>
    <row r="1238" spans="1:9" ht="18.5" x14ac:dyDescent="0.35">
      <c r="A1238" s="99" t="s">
        <v>13</v>
      </c>
      <c r="B1238" s="366" t="s">
        <v>2253</v>
      </c>
      <c r="C1238" s="366" t="s">
        <v>2254</v>
      </c>
      <c r="D1238" s="363"/>
      <c r="E1238" s="99"/>
      <c r="F1238" s="99" t="str">
        <f>IF(E1238="","",VLOOKUP(E1238,'2 Pdc unico (segm A)'!F$3:H$723,3,FALSE))</f>
        <v/>
      </c>
      <c r="G1238" s="287"/>
      <c r="H1238" s="386"/>
      <c r="I1238" s="65"/>
    </row>
    <row r="1239" spans="1:9" ht="18.5" x14ac:dyDescent="0.35">
      <c r="A1239" s="100" t="s">
        <v>16</v>
      </c>
      <c r="B1239" s="367" t="s">
        <v>2255</v>
      </c>
      <c r="C1239" s="367" t="s">
        <v>2256</v>
      </c>
      <c r="D1239" s="363"/>
      <c r="E1239" s="100"/>
      <c r="F1239" s="100" t="str">
        <f>IF(E1239="","",VLOOKUP(E1239,'2 Pdc unico (segm A)'!F$3:H$723,3,FALSE))</f>
        <v/>
      </c>
      <c r="G1239" s="287"/>
      <c r="H1239" s="387"/>
      <c r="I1239" s="65"/>
    </row>
    <row r="1240" spans="1:9" ht="18.5" x14ac:dyDescent="0.35">
      <c r="A1240" s="368" t="s">
        <v>19</v>
      </c>
      <c r="B1240" s="369" t="s">
        <v>2257</v>
      </c>
      <c r="C1240" s="369" t="s">
        <v>2258</v>
      </c>
      <c r="D1240" s="363"/>
      <c r="E1240" s="101"/>
      <c r="F1240" s="101" t="str">
        <f>IF(E1240="","",VLOOKUP(E1240,'2 Pdc unico (segm A)'!F$3:H$723,3,FALSE))</f>
        <v/>
      </c>
      <c r="G1240" s="287"/>
      <c r="H1240" s="388"/>
      <c r="I1240" s="65"/>
    </row>
    <row r="1241" spans="1:9" x14ac:dyDescent="0.35">
      <c r="A1241" s="370" t="s">
        <v>22</v>
      </c>
      <c r="B1241" s="371" t="s">
        <v>2257</v>
      </c>
      <c r="C1241" s="371" t="s">
        <v>2259</v>
      </c>
      <c r="D1241" s="363"/>
      <c r="E1241" s="346" t="s">
        <v>2260</v>
      </c>
      <c r="F1241" s="346" t="str">
        <f>IF(E1241="","",VLOOKUP(E1241,'2 Pdc unico (segm A)'!F$3:H$723,3,FALSE))</f>
        <v xml:space="preserve">Svalutazioni immobilizzazioni materiali </v>
      </c>
      <c r="G1241" s="287"/>
      <c r="H1241" s="389"/>
      <c r="I1241" s="65"/>
    </row>
    <row r="1242" spans="1:9" ht="18.5" x14ac:dyDescent="0.35">
      <c r="A1242" s="368" t="s">
        <v>19</v>
      </c>
      <c r="B1242" s="369" t="s">
        <v>2261</v>
      </c>
      <c r="C1242" s="369" t="s">
        <v>2262</v>
      </c>
      <c r="D1242" s="363"/>
      <c r="E1242" s="101"/>
      <c r="F1242" s="101" t="str">
        <f>IF(E1242="","",VLOOKUP(E1242,'2 Pdc unico (segm A)'!F$3:H$723,3,FALSE))</f>
        <v/>
      </c>
      <c r="G1242" s="287"/>
      <c r="H1242" s="388"/>
      <c r="I1242" s="65"/>
    </row>
    <row r="1243" spans="1:9" x14ac:dyDescent="0.35">
      <c r="A1243" s="370" t="s">
        <v>22</v>
      </c>
      <c r="B1243" s="371" t="s">
        <v>2261</v>
      </c>
      <c r="C1243" s="371" t="s">
        <v>2263</v>
      </c>
      <c r="D1243" s="363"/>
      <c r="E1243" s="346" t="s">
        <v>2260</v>
      </c>
      <c r="F1243" s="346" t="str">
        <f>IF(E1243="","",VLOOKUP(E1243,'2 Pdc unico (segm A)'!F$3:H$723,3,FALSE))</f>
        <v xml:space="preserve">Svalutazioni immobilizzazioni materiali </v>
      </c>
      <c r="G1243" s="287"/>
      <c r="H1243" s="389"/>
      <c r="I1243" s="65"/>
    </row>
    <row r="1244" spans="1:9" ht="18.5" x14ac:dyDescent="0.35">
      <c r="A1244" s="368" t="s">
        <v>19</v>
      </c>
      <c r="B1244" s="369" t="s">
        <v>2264</v>
      </c>
      <c r="C1244" s="369" t="s">
        <v>2265</v>
      </c>
      <c r="D1244" s="363"/>
      <c r="E1244" s="101"/>
      <c r="F1244" s="101" t="str">
        <f>IF(E1244="","",VLOOKUP(E1244,'2 Pdc unico (segm A)'!F$3:H$723,3,FALSE))</f>
        <v/>
      </c>
      <c r="G1244" s="287"/>
      <c r="H1244" s="388"/>
      <c r="I1244" s="65"/>
    </row>
    <row r="1245" spans="1:9" x14ac:dyDescent="0.35">
      <c r="A1245" s="370" t="s">
        <v>22</v>
      </c>
      <c r="B1245" s="371" t="s">
        <v>2264</v>
      </c>
      <c r="C1245" s="371" t="s">
        <v>2266</v>
      </c>
      <c r="D1245" s="363"/>
      <c r="E1245" s="346" t="s">
        <v>2260</v>
      </c>
      <c r="F1245" s="346" t="str">
        <f>IF(E1245="","",VLOOKUP(E1245,'2 Pdc unico (segm A)'!F$3:H$723,3,FALSE))</f>
        <v xml:space="preserve">Svalutazioni immobilizzazioni materiali </v>
      </c>
      <c r="G1245" s="287"/>
      <c r="H1245" s="389"/>
      <c r="I1245" s="65"/>
    </row>
    <row r="1246" spans="1:9" ht="29" x14ac:dyDescent="0.35">
      <c r="A1246" s="368" t="s">
        <v>19</v>
      </c>
      <c r="B1246" s="369" t="s">
        <v>2267</v>
      </c>
      <c r="C1246" s="369" t="s">
        <v>2268</v>
      </c>
      <c r="D1246" s="363"/>
      <c r="E1246" s="101"/>
      <c r="F1246" s="101" t="str">
        <f>IF(E1246="","",VLOOKUP(E1246,'2 Pdc unico (segm A)'!F$3:H$723,3,FALSE))</f>
        <v/>
      </c>
      <c r="G1246" s="287"/>
      <c r="H1246" s="388"/>
      <c r="I1246" s="65"/>
    </row>
    <row r="1247" spans="1:9" x14ac:dyDescent="0.35">
      <c r="A1247" s="370" t="s">
        <v>22</v>
      </c>
      <c r="B1247" s="371" t="s">
        <v>2267</v>
      </c>
      <c r="C1247" s="371" t="s">
        <v>2269</v>
      </c>
      <c r="D1247" s="363"/>
      <c r="E1247" s="346" t="s">
        <v>2260</v>
      </c>
      <c r="F1247" s="346" t="str">
        <f>IF(E1247="","",VLOOKUP(E1247,'2 Pdc unico (segm A)'!F$3:H$723,3,FALSE))</f>
        <v xml:space="preserve">Svalutazioni immobilizzazioni materiali </v>
      </c>
      <c r="G1247" s="287"/>
      <c r="H1247" s="389"/>
      <c r="I1247" s="65"/>
    </row>
    <row r="1248" spans="1:9" ht="18.5" x14ac:dyDescent="0.35">
      <c r="A1248" s="100" t="s">
        <v>16</v>
      </c>
      <c r="B1248" s="367" t="s">
        <v>2270</v>
      </c>
      <c r="C1248" s="367" t="s">
        <v>2271</v>
      </c>
      <c r="D1248" s="363"/>
      <c r="E1248" s="100"/>
      <c r="F1248" s="100" t="str">
        <f>IF(E1248="","",VLOOKUP(E1248,'2 Pdc unico (segm A)'!F$3:H$723,3,FALSE))</f>
        <v/>
      </c>
      <c r="G1248" s="287"/>
      <c r="H1248" s="387"/>
      <c r="I1248" s="65"/>
    </row>
    <row r="1249" spans="1:9" ht="18.5" x14ac:dyDescent="0.35">
      <c r="A1249" s="368" t="s">
        <v>19</v>
      </c>
      <c r="B1249" s="369" t="s">
        <v>2272</v>
      </c>
      <c r="C1249" s="369" t="s">
        <v>2273</v>
      </c>
      <c r="D1249" s="363"/>
      <c r="E1249" s="101"/>
      <c r="F1249" s="101" t="str">
        <f>IF(E1249="","",VLOOKUP(E1249,'2 Pdc unico (segm A)'!F$3:H$723,3,FALSE))</f>
        <v/>
      </c>
      <c r="G1249" s="287"/>
      <c r="H1249" s="388"/>
      <c r="I1249" s="65"/>
    </row>
    <row r="1250" spans="1:9" x14ac:dyDescent="0.35">
      <c r="A1250" s="370" t="s">
        <v>22</v>
      </c>
      <c r="B1250" s="371" t="s">
        <v>2272</v>
      </c>
      <c r="C1250" s="371" t="s">
        <v>2274</v>
      </c>
      <c r="D1250" s="363"/>
      <c r="E1250" s="346" t="s">
        <v>2260</v>
      </c>
      <c r="F1250" s="346" t="str">
        <f>IF(E1250="","",VLOOKUP(E1250,'2 Pdc unico (segm A)'!F$3:H$723,3,FALSE))</f>
        <v xml:space="preserve">Svalutazioni immobilizzazioni materiali </v>
      </c>
      <c r="G1250" s="287"/>
      <c r="H1250" s="389"/>
      <c r="I1250" s="65"/>
    </row>
    <row r="1251" spans="1:9" ht="18.5" x14ac:dyDescent="0.35">
      <c r="A1251" s="368" t="s">
        <v>19</v>
      </c>
      <c r="B1251" s="369" t="s">
        <v>2275</v>
      </c>
      <c r="C1251" s="369" t="s">
        <v>2276</v>
      </c>
      <c r="D1251" s="363"/>
      <c r="E1251" s="101"/>
      <c r="F1251" s="101" t="str">
        <f>IF(E1251="","",VLOOKUP(E1251,'2 Pdc unico (segm A)'!F$3:H$723,3,FALSE))</f>
        <v/>
      </c>
      <c r="G1251" s="287"/>
      <c r="H1251" s="388"/>
      <c r="I1251" s="65"/>
    </row>
    <row r="1252" spans="1:9" x14ac:dyDescent="0.35">
      <c r="A1252" s="370" t="s">
        <v>22</v>
      </c>
      <c r="B1252" s="371" t="s">
        <v>2275</v>
      </c>
      <c r="C1252" s="371" t="s">
        <v>2277</v>
      </c>
      <c r="D1252" s="363"/>
      <c r="E1252" s="346" t="s">
        <v>2260</v>
      </c>
      <c r="F1252" s="346" t="str">
        <f>IF(E1252="","",VLOOKUP(E1252,'2 Pdc unico (segm A)'!F$3:H$723,3,FALSE))</f>
        <v xml:space="preserve">Svalutazioni immobilizzazioni materiali </v>
      </c>
      <c r="G1252" s="287"/>
      <c r="H1252" s="389"/>
      <c r="I1252" s="65"/>
    </row>
    <row r="1253" spans="1:9" ht="18.5" x14ac:dyDescent="0.35">
      <c r="A1253" s="368" t="s">
        <v>19</v>
      </c>
      <c r="B1253" s="369" t="s">
        <v>2278</v>
      </c>
      <c r="C1253" s="369" t="s">
        <v>2279</v>
      </c>
      <c r="D1253" s="363"/>
      <c r="E1253" s="101"/>
      <c r="F1253" s="101" t="str">
        <f>IF(E1253="","",VLOOKUP(E1253,'2 Pdc unico (segm A)'!F$3:H$723,3,FALSE))</f>
        <v/>
      </c>
      <c r="G1253" s="287"/>
      <c r="H1253" s="388"/>
      <c r="I1253" s="65"/>
    </row>
    <row r="1254" spans="1:9" x14ac:dyDescent="0.35">
      <c r="A1254" s="370" t="s">
        <v>22</v>
      </c>
      <c r="B1254" s="371" t="s">
        <v>2278</v>
      </c>
      <c r="C1254" s="371" t="s">
        <v>2280</v>
      </c>
      <c r="D1254" s="363"/>
      <c r="E1254" s="346" t="s">
        <v>2260</v>
      </c>
      <c r="F1254" s="346" t="str">
        <f>IF(E1254="","",VLOOKUP(E1254,'2 Pdc unico (segm A)'!F$3:H$723,3,FALSE))</f>
        <v xml:space="preserve">Svalutazioni immobilizzazioni materiali </v>
      </c>
      <c r="G1254" s="287"/>
      <c r="H1254" s="389"/>
      <c r="I1254" s="65"/>
    </row>
    <row r="1255" spans="1:9" ht="18.5" x14ac:dyDescent="0.35">
      <c r="A1255" s="368" t="s">
        <v>19</v>
      </c>
      <c r="B1255" s="369" t="s">
        <v>2281</v>
      </c>
      <c r="C1255" s="369" t="s">
        <v>2282</v>
      </c>
      <c r="D1255" s="363"/>
      <c r="E1255" s="101"/>
      <c r="F1255" s="101" t="str">
        <f>IF(E1255="","",VLOOKUP(E1255,'2 Pdc unico (segm A)'!F$3:H$723,3,FALSE))</f>
        <v/>
      </c>
      <c r="G1255" s="287"/>
      <c r="H1255" s="388"/>
      <c r="I1255" s="65"/>
    </row>
    <row r="1256" spans="1:9" x14ac:dyDescent="0.35">
      <c r="A1256" s="370" t="s">
        <v>22</v>
      </c>
      <c r="B1256" s="371" t="s">
        <v>2281</v>
      </c>
      <c r="C1256" s="371" t="s">
        <v>2283</v>
      </c>
      <c r="D1256" s="363"/>
      <c r="E1256" s="346" t="s">
        <v>2260</v>
      </c>
      <c r="F1256" s="346" t="str">
        <f>IF(E1256="","",VLOOKUP(E1256,'2 Pdc unico (segm A)'!F$3:H$723,3,FALSE))</f>
        <v xml:space="preserve">Svalutazioni immobilizzazioni materiali </v>
      </c>
      <c r="G1256" s="287"/>
      <c r="H1256" s="389"/>
      <c r="I1256" s="65"/>
    </row>
    <row r="1257" spans="1:9" ht="18.5" x14ac:dyDescent="0.35">
      <c r="A1257" s="100" t="s">
        <v>16</v>
      </c>
      <c r="B1257" s="367" t="s">
        <v>2284</v>
      </c>
      <c r="C1257" s="367" t="s">
        <v>2285</v>
      </c>
      <c r="D1257" s="363"/>
      <c r="E1257" s="100"/>
      <c r="F1257" s="100" t="str">
        <f>IF(E1257="","",VLOOKUP(E1257,'2 Pdc unico (segm A)'!F$3:H$723,3,FALSE))</f>
        <v/>
      </c>
      <c r="G1257" s="287"/>
      <c r="H1257" s="387"/>
      <c r="I1257" s="65"/>
    </row>
    <row r="1258" spans="1:9" ht="18.5" x14ac:dyDescent="0.35">
      <c r="A1258" s="368" t="s">
        <v>19</v>
      </c>
      <c r="B1258" s="369" t="s">
        <v>2286</v>
      </c>
      <c r="C1258" s="369" t="s">
        <v>2287</v>
      </c>
      <c r="D1258" s="363"/>
      <c r="E1258" s="101"/>
      <c r="F1258" s="101" t="str">
        <f>IF(E1258="","",VLOOKUP(E1258,'2 Pdc unico (segm A)'!F$3:H$723,3,FALSE))</f>
        <v/>
      </c>
      <c r="G1258" s="287"/>
      <c r="H1258" s="388"/>
      <c r="I1258" s="65"/>
    </row>
    <row r="1259" spans="1:9" x14ac:dyDescent="0.35">
      <c r="A1259" s="370" t="s">
        <v>22</v>
      </c>
      <c r="B1259" s="371" t="s">
        <v>2286</v>
      </c>
      <c r="C1259" s="371" t="s">
        <v>2288</v>
      </c>
      <c r="D1259" s="363"/>
      <c r="E1259" s="346" t="s">
        <v>2260</v>
      </c>
      <c r="F1259" s="346" t="str">
        <f>IF(E1259="","",VLOOKUP(E1259,'2 Pdc unico (segm A)'!F$3:H$723,3,FALSE))</f>
        <v xml:space="preserve">Svalutazioni immobilizzazioni materiali </v>
      </c>
      <c r="G1259" s="287"/>
      <c r="H1259" s="389"/>
      <c r="I1259" s="65"/>
    </row>
    <row r="1260" spans="1:9" ht="18.5" x14ac:dyDescent="0.35">
      <c r="A1260" s="368" t="s">
        <v>19</v>
      </c>
      <c r="B1260" s="369" t="s">
        <v>2289</v>
      </c>
      <c r="C1260" s="369" t="s">
        <v>2290</v>
      </c>
      <c r="D1260" s="363"/>
      <c r="E1260" s="101"/>
      <c r="F1260" s="101" t="str">
        <f>IF(E1260="","",VLOOKUP(E1260,'2 Pdc unico (segm A)'!F$3:H$723,3,FALSE))</f>
        <v/>
      </c>
      <c r="G1260" s="287"/>
      <c r="H1260" s="388"/>
      <c r="I1260" s="65"/>
    </row>
    <row r="1261" spans="1:9" x14ac:dyDescent="0.35">
      <c r="A1261" s="370" t="s">
        <v>22</v>
      </c>
      <c r="B1261" s="371" t="s">
        <v>2289</v>
      </c>
      <c r="C1261" s="371" t="s">
        <v>2291</v>
      </c>
      <c r="D1261" s="363"/>
      <c r="E1261" s="346" t="s">
        <v>2260</v>
      </c>
      <c r="F1261" s="346" t="str">
        <f>IF(E1261="","",VLOOKUP(E1261,'2 Pdc unico (segm A)'!F$3:H$723,3,FALSE))</f>
        <v xml:space="preserve">Svalutazioni immobilizzazioni materiali </v>
      </c>
      <c r="G1261" s="287"/>
      <c r="H1261" s="389"/>
      <c r="I1261" s="65"/>
    </row>
    <row r="1262" spans="1:9" ht="18.5" x14ac:dyDescent="0.35">
      <c r="A1262" s="100" t="s">
        <v>16</v>
      </c>
      <c r="B1262" s="367" t="s">
        <v>2292</v>
      </c>
      <c r="C1262" s="367" t="s">
        <v>2293</v>
      </c>
      <c r="D1262" s="363"/>
      <c r="E1262" s="100"/>
      <c r="F1262" s="100" t="str">
        <f>IF(E1262="","",VLOOKUP(E1262,'2 Pdc unico (segm A)'!F$3:H$723,3,FALSE))</f>
        <v/>
      </c>
      <c r="G1262" s="287"/>
      <c r="H1262" s="387"/>
      <c r="I1262" s="65"/>
    </row>
    <row r="1263" spans="1:9" ht="18.5" x14ac:dyDescent="0.35">
      <c r="A1263" s="368" t="s">
        <v>19</v>
      </c>
      <c r="B1263" s="369" t="s">
        <v>2294</v>
      </c>
      <c r="C1263" s="369" t="s">
        <v>2295</v>
      </c>
      <c r="D1263" s="363"/>
      <c r="E1263" s="101"/>
      <c r="F1263" s="101" t="str">
        <f>IF(E1263="","",VLOOKUP(E1263,'2 Pdc unico (segm A)'!F$3:H$723,3,FALSE))</f>
        <v/>
      </c>
      <c r="G1263" s="287"/>
      <c r="H1263" s="388"/>
      <c r="I1263" s="65"/>
    </row>
    <row r="1264" spans="1:9" x14ac:dyDescent="0.35">
      <c r="A1264" s="370" t="s">
        <v>22</v>
      </c>
      <c r="B1264" s="371" t="s">
        <v>2294</v>
      </c>
      <c r="C1264" s="371" t="s">
        <v>2296</v>
      </c>
      <c r="D1264" s="363"/>
      <c r="E1264" s="346" t="s">
        <v>2260</v>
      </c>
      <c r="F1264" s="346" t="str">
        <f>IF(E1264="","",VLOOKUP(E1264,'2 Pdc unico (segm A)'!F$3:H$723,3,FALSE))</f>
        <v xml:space="preserve">Svalutazioni immobilizzazioni materiali </v>
      </c>
      <c r="G1264" s="287"/>
      <c r="H1264" s="389"/>
      <c r="I1264" s="65"/>
    </row>
    <row r="1265" spans="1:9" ht="18.5" x14ac:dyDescent="0.35">
      <c r="A1265" s="368" t="s">
        <v>19</v>
      </c>
      <c r="B1265" s="369" t="s">
        <v>2297</v>
      </c>
      <c r="C1265" s="369" t="s">
        <v>2298</v>
      </c>
      <c r="D1265" s="363"/>
      <c r="E1265" s="101"/>
      <c r="F1265" s="101" t="str">
        <f>IF(E1265="","",VLOOKUP(E1265,'2 Pdc unico (segm A)'!F$3:H$723,3,FALSE))</f>
        <v/>
      </c>
      <c r="G1265" s="287"/>
      <c r="H1265" s="388"/>
      <c r="I1265" s="65"/>
    </row>
    <row r="1266" spans="1:9" x14ac:dyDescent="0.35">
      <c r="A1266" s="370" t="s">
        <v>22</v>
      </c>
      <c r="B1266" s="371" t="s">
        <v>2297</v>
      </c>
      <c r="C1266" s="371" t="s">
        <v>2299</v>
      </c>
      <c r="D1266" s="363"/>
      <c r="E1266" s="346" t="s">
        <v>2260</v>
      </c>
      <c r="F1266" s="346" t="str">
        <f>IF(E1266="","",VLOOKUP(E1266,'2 Pdc unico (segm A)'!F$3:H$723,3,FALSE))</f>
        <v xml:space="preserve">Svalutazioni immobilizzazioni materiali </v>
      </c>
      <c r="G1266" s="287"/>
      <c r="H1266" s="389"/>
      <c r="I1266" s="65"/>
    </row>
    <row r="1267" spans="1:9" ht="18.5" x14ac:dyDescent="0.35">
      <c r="A1267" s="368" t="s">
        <v>19</v>
      </c>
      <c r="B1267" s="369" t="s">
        <v>2300</v>
      </c>
      <c r="C1267" s="369" t="s">
        <v>2301</v>
      </c>
      <c r="D1267" s="363"/>
      <c r="E1267" s="101"/>
      <c r="F1267" s="101" t="str">
        <f>IF(E1267="","",VLOOKUP(E1267,'2 Pdc unico (segm A)'!F$3:H$723,3,FALSE))</f>
        <v/>
      </c>
      <c r="G1267" s="287"/>
      <c r="H1267" s="388"/>
      <c r="I1267" s="65"/>
    </row>
    <row r="1268" spans="1:9" x14ac:dyDescent="0.35">
      <c r="A1268" s="370" t="s">
        <v>22</v>
      </c>
      <c r="B1268" s="371" t="s">
        <v>2300</v>
      </c>
      <c r="C1268" s="371" t="s">
        <v>2302</v>
      </c>
      <c r="D1268" s="363"/>
      <c r="E1268" s="346" t="s">
        <v>2260</v>
      </c>
      <c r="F1268" s="346" t="str">
        <f>IF(E1268="","",VLOOKUP(E1268,'2 Pdc unico (segm A)'!F$3:H$723,3,FALSE))</f>
        <v xml:space="preserve">Svalutazioni immobilizzazioni materiali </v>
      </c>
      <c r="G1268" s="287"/>
      <c r="H1268" s="389"/>
      <c r="I1268" s="65"/>
    </row>
    <row r="1269" spans="1:9" ht="18.5" x14ac:dyDescent="0.35">
      <c r="A1269" s="100" t="s">
        <v>16</v>
      </c>
      <c r="B1269" s="367" t="s">
        <v>2303</v>
      </c>
      <c r="C1269" s="367" t="s">
        <v>2304</v>
      </c>
      <c r="D1269" s="363"/>
      <c r="E1269" s="100"/>
      <c r="F1269" s="100" t="str">
        <f>IF(E1269="","",VLOOKUP(E1269,'2 Pdc unico (segm A)'!F$3:H$723,3,FALSE))</f>
        <v/>
      </c>
      <c r="G1269" s="287"/>
      <c r="H1269" s="387"/>
      <c r="I1269" s="65"/>
    </row>
    <row r="1270" spans="1:9" ht="18.5" x14ac:dyDescent="0.35">
      <c r="A1270" s="368" t="s">
        <v>19</v>
      </c>
      <c r="B1270" s="369" t="s">
        <v>2305</v>
      </c>
      <c r="C1270" s="369" t="s">
        <v>2306</v>
      </c>
      <c r="D1270" s="363"/>
      <c r="E1270" s="101"/>
      <c r="F1270" s="101" t="str">
        <f>IF(E1270="","",VLOOKUP(E1270,'2 Pdc unico (segm A)'!F$3:H$723,3,FALSE))</f>
        <v/>
      </c>
      <c r="G1270" s="287"/>
      <c r="H1270" s="388"/>
      <c r="I1270" s="65"/>
    </row>
    <row r="1271" spans="1:9" x14ac:dyDescent="0.35">
      <c r="A1271" s="370" t="s">
        <v>22</v>
      </c>
      <c r="B1271" s="371" t="s">
        <v>2305</v>
      </c>
      <c r="C1271" s="371" t="s">
        <v>2307</v>
      </c>
      <c r="D1271" s="363"/>
      <c r="E1271" s="346" t="s">
        <v>2260</v>
      </c>
      <c r="F1271" s="346" t="str">
        <f>IF(E1271="","",VLOOKUP(E1271,'2 Pdc unico (segm A)'!F$3:H$723,3,FALSE))</f>
        <v xml:space="preserve">Svalutazioni immobilizzazioni materiali </v>
      </c>
      <c r="G1271" s="287"/>
      <c r="H1271" s="389"/>
      <c r="I1271" s="65"/>
    </row>
    <row r="1272" spans="1:9" ht="18.5" x14ac:dyDescent="0.35">
      <c r="A1272" s="100" t="s">
        <v>16</v>
      </c>
      <c r="B1272" s="367" t="s">
        <v>2308</v>
      </c>
      <c r="C1272" s="367" t="s">
        <v>2309</v>
      </c>
      <c r="D1272" s="363"/>
      <c r="E1272" s="100"/>
      <c r="F1272" s="100" t="str">
        <f>IF(E1272="","",VLOOKUP(E1272,'2 Pdc unico (segm A)'!F$3:H$723,3,FALSE))</f>
        <v/>
      </c>
      <c r="G1272" s="287"/>
      <c r="H1272" s="387"/>
      <c r="I1272" s="65"/>
    </row>
    <row r="1273" spans="1:9" ht="18.5" x14ac:dyDescent="0.35">
      <c r="A1273" s="368" t="s">
        <v>19</v>
      </c>
      <c r="B1273" s="369" t="s">
        <v>2310</v>
      </c>
      <c r="C1273" s="369" t="s">
        <v>2311</v>
      </c>
      <c r="D1273" s="363"/>
      <c r="E1273" s="101"/>
      <c r="F1273" s="101" t="str">
        <f>IF(E1273="","",VLOOKUP(E1273,'2 Pdc unico (segm A)'!F$3:H$723,3,FALSE))</f>
        <v/>
      </c>
      <c r="G1273" s="287"/>
      <c r="H1273" s="388"/>
      <c r="I1273" s="65"/>
    </row>
    <row r="1274" spans="1:9" x14ac:dyDescent="0.35">
      <c r="A1274" s="370" t="s">
        <v>22</v>
      </c>
      <c r="B1274" s="371" t="s">
        <v>2310</v>
      </c>
      <c r="C1274" s="371" t="s">
        <v>2312</v>
      </c>
      <c r="D1274" s="363"/>
      <c r="E1274" s="346" t="s">
        <v>2260</v>
      </c>
      <c r="F1274" s="346" t="str">
        <f>IF(E1274="","",VLOOKUP(E1274,'2 Pdc unico (segm A)'!F$3:H$723,3,FALSE))</f>
        <v xml:space="preserve">Svalutazioni immobilizzazioni materiali </v>
      </c>
      <c r="G1274" s="287"/>
      <c r="H1274" s="389"/>
      <c r="I1274" s="65"/>
    </row>
    <row r="1275" spans="1:9" ht="18.5" x14ac:dyDescent="0.35">
      <c r="A1275" s="368" t="s">
        <v>19</v>
      </c>
      <c r="B1275" s="369" t="s">
        <v>2313</v>
      </c>
      <c r="C1275" s="369" t="s">
        <v>2314</v>
      </c>
      <c r="D1275" s="363"/>
      <c r="E1275" s="101"/>
      <c r="F1275" s="101" t="str">
        <f>IF(E1275="","",VLOOKUP(E1275,'2 Pdc unico (segm A)'!F$3:H$723,3,FALSE))</f>
        <v/>
      </c>
      <c r="G1275" s="287"/>
      <c r="H1275" s="388"/>
      <c r="I1275" s="65"/>
    </row>
    <row r="1276" spans="1:9" x14ac:dyDescent="0.35">
      <c r="A1276" s="370" t="s">
        <v>22</v>
      </c>
      <c r="B1276" s="371" t="s">
        <v>2313</v>
      </c>
      <c r="C1276" s="371" t="s">
        <v>2315</v>
      </c>
      <c r="D1276" s="363"/>
      <c r="E1276" s="346" t="s">
        <v>2260</v>
      </c>
      <c r="F1276" s="346" t="str">
        <f>IF(E1276="","",VLOOKUP(E1276,'2 Pdc unico (segm A)'!F$3:H$723,3,FALSE))</f>
        <v xml:space="preserve">Svalutazioni immobilizzazioni materiali </v>
      </c>
      <c r="G1276" s="287"/>
      <c r="H1276" s="389"/>
      <c r="I1276" s="65"/>
    </row>
    <row r="1277" spans="1:9" ht="18.5" x14ac:dyDescent="0.35">
      <c r="A1277" s="368" t="s">
        <v>19</v>
      </c>
      <c r="B1277" s="369" t="s">
        <v>2316</v>
      </c>
      <c r="C1277" s="369" t="s">
        <v>2317</v>
      </c>
      <c r="D1277" s="363"/>
      <c r="E1277" s="101"/>
      <c r="F1277" s="101" t="str">
        <f>IF(E1277="","",VLOOKUP(E1277,'2 Pdc unico (segm A)'!F$3:H$723,3,FALSE))</f>
        <v/>
      </c>
      <c r="G1277" s="287"/>
      <c r="H1277" s="388"/>
      <c r="I1277" s="65"/>
    </row>
    <row r="1278" spans="1:9" x14ac:dyDescent="0.35">
      <c r="A1278" s="370" t="s">
        <v>22</v>
      </c>
      <c r="B1278" s="371" t="s">
        <v>2316</v>
      </c>
      <c r="C1278" s="371" t="s">
        <v>2318</v>
      </c>
      <c r="D1278" s="363"/>
      <c r="E1278" s="346" t="s">
        <v>2260</v>
      </c>
      <c r="F1278" s="346" t="str">
        <f>IF(E1278="","",VLOOKUP(E1278,'2 Pdc unico (segm A)'!F$3:H$723,3,FALSE))</f>
        <v xml:space="preserve">Svalutazioni immobilizzazioni materiali </v>
      </c>
      <c r="G1278" s="287"/>
      <c r="H1278" s="389"/>
      <c r="I1278" s="65"/>
    </row>
    <row r="1279" spans="1:9" ht="18.5" x14ac:dyDescent="0.35">
      <c r="A1279" s="368" t="s">
        <v>19</v>
      </c>
      <c r="B1279" s="369" t="s">
        <v>2319</v>
      </c>
      <c r="C1279" s="369" t="s">
        <v>2320</v>
      </c>
      <c r="D1279" s="363"/>
      <c r="E1279" s="101"/>
      <c r="F1279" s="101" t="str">
        <f>IF(E1279="","",VLOOKUP(E1279,'2 Pdc unico (segm A)'!F$3:H$723,3,FALSE))</f>
        <v/>
      </c>
      <c r="G1279" s="287"/>
      <c r="H1279" s="388"/>
      <c r="I1279" s="65"/>
    </row>
    <row r="1280" spans="1:9" x14ac:dyDescent="0.35">
      <c r="A1280" s="370" t="s">
        <v>22</v>
      </c>
      <c r="B1280" s="371" t="s">
        <v>2319</v>
      </c>
      <c r="C1280" s="371" t="s">
        <v>2321</v>
      </c>
      <c r="D1280" s="363"/>
      <c r="E1280" s="346" t="s">
        <v>2260</v>
      </c>
      <c r="F1280" s="346" t="str">
        <f>IF(E1280="","",VLOOKUP(E1280,'2 Pdc unico (segm A)'!F$3:H$723,3,FALSE))</f>
        <v xml:space="preserve">Svalutazioni immobilizzazioni materiali </v>
      </c>
      <c r="G1280" s="287"/>
      <c r="H1280" s="389"/>
      <c r="I1280" s="65"/>
    </row>
    <row r="1281" spans="1:9" ht="18.5" x14ac:dyDescent="0.35">
      <c r="A1281" s="368" t="s">
        <v>19</v>
      </c>
      <c r="B1281" s="369" t="s">
        <v>2322</v>
      </c>
      <c r="C1281" s="369" t="s">
        <v>2323</v>
      </c>
      <c r="D1281" s="363"/>
      <c r="E1281" s="101"/>
      <c r="F1281" s="101" t="str">
        <f>IF(E1281="","",VLOOKUP(E1281,'2 Pdc unico (segm A)'!F$3:H$723,3,FALSE))</f>
        <v/>
      </c>
      <c r="G1281" s="287"/>
      <c r="H1281" s="388"/>
      <c r="I1281" s="65"/>
    </row>
    <row r="1282" spans="1:9" x14ac:dyDescent="0.35">
      <c r="A1282" s="370" t="s">
        <v>22</v>
      </c>
      <c r="B1282" s="371" t="s">
        <v>2322</v>
      </c>
      <c r="C1282" s="371" t="s">
        <v>2324</v>
      </c>
      <c r="D1282" s="363"/>
      <c r="E1282" s="346" t="s">
        <v>2260</v>
      </c>
      <c r="F1282" s="346" t="str">
        <f>IF(E1282="","",VLOOKUP(E1282,'2 Pdc unico (segm A)'!F$3:H$723,3,FALSE))</f>
        <v xml:space="preserve">Svalutazioni immobilizzazioni materiali </v>
      </c>
      <c r="G1282" s="287"/>
      <c r="H1282" s="389"/>
      <c r="I1282" s="65"/>
    </row>
    <row r="1283" spans="1:9" ht="18.5" x14ac:dyDescent="0.35">
      <c r="A1283" s="368" t="s">
        <v>19</v>
      </c>
      <c r="B1283" s="369" t="s">
        <v>2325</v>
      </c>
      <c r="C1283" s="369" t="s">
        <v>2326</v>
      </c>
      <c r="D1283" s="363"/>
      <c r="E1283" s="101"/>
      <c r="F1283" s="101" t="str">
        <f>IF(E1283="","",VLOOKUP(E1283,'2 Pdc unico (segm A)'!F$3:H$723,3,FALSE))</f>
        <v/>
      </c>
      <c r="G1283" s="287"/>
      <c r="H1283" s="388"/>
      <c r="I1283" s="65"/>
    </row>
    <row r="1284" spans="1:9" x14ac:dyDescent="0.35">
      <c r="A1284" s="370" t="s">
        <v>22</v>
      </c>
      <c r="B1284" s="371" t="s">
        <v>2325</v>
      </c>
      <c r="C1284" s="371" t="s">
        <v>2327</v>
      </c>
      <c r="D1284" s="363"/>
      <c r="E1284" s="346" t="s">
        <v>2260</v>
      </c>
      <c r="F1284" s="346" t="str">
        <f>IF(E1284="","",VLOOKUP(E1284,'2 Pdc unico (segm A)'!F$3:H$723,3,FALSE))</f>
        <v xml:space="preserve">Svalutazioni immobilizzazioni materiali </v>
      </c>
      <c r="G1284" s="287"/>
      <c r="H1284" s="389"/>
      <c r="I1284" s="65"/>
    </row>
    <row r="1285" spans="1:9" ht="18.5" x14ac:dyDescent="0.35">
      <c r="A1285" s="100" t="s">
        <v>16</v>
      </c>
      <c r="B1285" s="367" t="s">
        <v>2328</v>
      </c>
      <c r="C1285" s="367" t="s">
        <v>2329</v>
      </c>
      <c r="D1285" s="363"/>
      <c r="E1285" s="100"/>
      <c r="F1285" s="100" t="str">
        <f>IF(E1285="","",VLOOKUP(E1285,'2 Pdc unico (segm A)'!F$3:H$723,3,FALSE))</f>
        <v/>
      </c>
      <c r="G1285" s="287"/>
      <c r="H1285" s="387"/>
      <c r="I1285" s="65"/>
    </row>
    <row r="1286" spans="1:9" ht="18.5" x14ac:dyDescent="0.35">
      <c r="A1286" s="368" t="s">
        <v>19</v>
      </c>
      <c r="B1286" s="369" t="s">
        <v>2330</v>
      </c>
      <c r="C1286" s="369" t="s">
        <v>2331</v>
      </c>
      <c r="D1286" s="363"/>
      <c r="E1286" s="101"/>
      <c r="F1286" s="101" t="str">
        <f>IF(E1286="","",VLOOKUP(E1286,'2 Pdc unico (segm A)'!F$3:H$723,3,FALSE))</f>
        <v/>
      </c>
      <c r="G1286" s="287"/>
      <c r="H1286" s="388"/>
      <c r="I1286" s="65"/>
    </row>
    <row r="1287" spans="1:9" x14ac:dyDescent="0.35">
      <c r="A1287" s="370" t="s">
        <v>22</v>
      </c>
      <c r="B1287" s="371" t="s">
        <v>2330</v>
      </c>
      <c r="C1287" s="371" t="s">
        <v>2332</v>
      </c>
      <c r="D1287" s="363"/>
      <c r="E1287" s="346" t="s">
        <v>2260</v>
      </c>
      <c r="F1287" s="346" t="str">
        <f>IF(E1287="","",VLOOKUP(E1287,'2 Pdc unico (segm A)'!F$3:H$723,3,FALSE))</f>
        <v xml:space="preserve">Svalutazioni immobilizzazioni materiali </v>
      </c>
      <c r="G1287" s="287"/>
      <c r="H1287" s="389"/>
      <c r="I1287" s="65"/>
    </row>
    <row r="1288" spans="1:9" ht="18.5" x14ac:dyDescent="0.35">
      <c r="A1288" s="368" t="s">
        <v>19</v>
      </c>
      <c r="B1288" s="369" t="s">
        <v>2333</v>
      </c>
      <c r="C1288" s="369" t="s">
        <v>2334</v>
      </c>
      <c r="D1288" s="363"/>
      <c r="E1288" s="101"/>
      <c r="F1288" s="101" t="str">
        <f>IF(E1288="","",VLOOKUP(E1288,'2 Pdc unico (segm A)'!F$3:H$723,3,FALSE))</f>
        <v/>
      </c>
      <c r="G1288" s="287"/>
      <c r="H1288" s="388"/>
      <c r="I1288" s="65"/>
    </row>
    <row r="1289" spans="1:9" x14ac:dyDescent="0.35">
      <c r="A1289" s="370" t="s">
        <v>22</v>
      </c>
      <c r="B1289" s="371" t="s">
        <v>2333</v>
      </c>
      <c r="C1289" s="371" t="s">
        <v>2335</v>
      </c>
      <c r="D1289" s="363"/>
      <c r="E1289" s="346" t="s">
        <v>2260</v>
      </c>
      <c r="F1289" s="346" t="str">
        <f>IF(E1289="","",VLOOKUP(E1289,'2 Pdc unico (segm A)'!F$3:H$723,3,FALSE))</f>
        <v xml:space="preserve">Svalutazioni immobilizzazioni materiali </v>
      </c>
      <c r="G1289" s="287"/>
      <c r="H1289" s="389"/>
      <c r="I1289" s="65"/>
    </row>
    <row r="1290" spans="1:9" ht="18.5" x14ac:dyDescent="0.35">
      <c r="A1290" s="368" t="s">
        <v>19</v>
      </c>
      <c r="B1290" s="369" t="s">
        <v>2336</v>
      </c>
      <c r="C1290" s="369" t="s">
        <v>2337</v>
      </c>
      <c r="D1290" s="363"/>
      <c r="E1290" s="101"/>
      <c r="F1290" s="101" t="str">
        <f>IF(E1290="","",VLOOKUP(E1290,'2 Pdc unico (segm A)'!F$3:H$723,3,FALSE))</f>
        <v/>
      </c>
      <c r="G1290" s="287"/>
      <c r="H1290" s="388"/>
      <c r="I1290" s="65"/>
    </row>
    <row r="1291" spans="1:9" x14ac:dyDescent="0.35">
      <c r="A1291" s="370" t="s">
        <v>22</v>
      </c>
      <c r="B1291" s="371" t="s">
        <v>2336</v>
      </c>
      <c r="C1291" s="371" t="s">
        <v>2338</v>
      </c>
      <c r="D1291" s="363"/>
      <c r="E1291" s="346" t="s">
        <v>2260</v>
      </c>
      <c r="F1291" s="346" t="str">
        <f>IF(E1291="","",VLOOKUP(E1291,'2 Pdc unico (segm A)'!F$3:H$723,3,FALSE))</f>
        <v xml:space="preserve">Svalutazioni immobilizzazioni materiali </v>
      </c>
      <c r="G1291" s="287"/>
      <c r="H1291" s="389"/>
      <c r="I1291" s="65"/>
    </row>
    <row r="1292" spans="1:9" ht="18.5" x14ac:dyDescent="0.35">
      <c r="A1292" s="100" t="s">
        <v>16</v>
      </c>
      <c r="B1292" s="367" t="s">
        <v>2339</v>
      </c>
      <c r="C1292" s="367" t="s">
        <v>2340</v>
      </c>
      <c r="D1292" s="363"/>
      <c r="E1292" s="100"/>
      <c r="F1292" s="100" t="str">
        <f>IF(E1292="","",VLOOKUP(E1292,'2 Pdc unico (segm A)'!F$3:H$723,3,FALSE))</f>
        <v/>
      </c>
      <c r="G1292" s="287"/>
      <c r="H1292" s="387"/>
      <c r="I1292" s="65"/>
    </row>
    <row r="1293" spans="1:9" ht="18.5" x14ac:dyDescent="0.35">
      <c r="A1293" s="368" t="s">
        <v>19</v>
      </c>
      <c r="B1293" s="369" t="s">
        <v>2341</v>
      </c>
      <c r="C1293" s="369" t="s">
        <v>2342</v>
      </c>
      <c r="D1293" s="363"/>
      <c r="E1293" s="101"/>
      <c r="F1293" s="101" t="str">
        <f>IF(E1293="","",VLOOKUP(E1293,'2 Pdc unico (segm A)'!F$3:H$723,3,FALSE))</f>
        <v/>
      </c>
      <c r="G1293" s="287"/>
      <c r="H1293" s="388"/>
      <c r="I1293" s="65"/>
    </row>
    <row r="1294" spans="1:9" x14ac:dyDescent="0.35">
      <c r="A1294" s="370" t="s">
        <v>22</v>
      </c>
      <c r="B1294" s="371" t="s">
        <v>2341</v>
      </c>
      <c r="C1294" s="371" t="s">
        <v>2343</v>
      </c>
      <c r="D1294" s="363"/>
      <c r="E1294" s="346" t="s">
        <v>2260</v>
      </c>
      <c r="F1294" s="346" t="str">
        <f>IF(E1294="","",VLOOKUP(E1294,'2 Pdc unico (segm A)'!F$3:H$723,3,FALSE))</f>
        <v xml:space="preserve">Svalutazioni immobilizzazioni materiali </v>
      </c>
      <c r="G1294" s="287"/>
      <c r="H1294" s="389"/>
      <c r="I1294" s="65"/>
    </row>
    <row r="1295" spans="1:9" ht="18.5" x14ac:dyDescent="0.35">
      <c r="A1295" s="368" t="s">
        <v>19</v>
      </c>
      <c r="B1295" s="369" t="s">
        <v>2344</v>
      </c>
      <c r="C1295" s="369" t="s">
        <v>2345</v>
      </c>
      <c r="D1295" s="363"/>
      <c r="E1295" s="101"/>
      <c r="F1295" s="101" t="str">
        <f>IF(E1295="","",VLOOKUP(E1295,'2 Pdc unico (segm A)'!F$3:H$723,3,FALSE))</f>
        <v/>
      </c>
      <c r="G1295" s="287"/>
      <c r="H1295" s="388"/>
      <c r="I1295" s="65"/>
    </row>
    <row r="1296" spans="1:9" x14ac:dyDescent="0.35">
      <c r="A1296" s="370" t="s">
        <v>22</v>
      </c>
      <c r="B1296" s="371" t="s">
        <v>2346</v>
      </c>
      <c r="C1296" s="371" t="s">
        <v>2347</v>
      </c>
      <c r="D1296" s="363"/>
      <c r="E1296" s="346" t="s">
        <v>2260</v>
      </c>
      <c r="F1296" s="346" t="str">
        <f>IF(E1296="","",VLOOKUP(E1296,'2 Pdc unico (segm A)'!F$3:H$723,3,FALSE))</f>
        <v xml:space="preserve">Svalutazioni immobilizzazioni materiali </v>
      </c>
      <c r="G1296" s="287"/>
      <c r="H1296" s="389"/>
      <c r="I1296" s="65"/>
    </row>
    <row r="1297" spans="1:9" ht="18.5" x14ac:dyDescent="0.35">
      <c r="A1297" s="368" t="s">
        <v>19</v>
      </c>
      <c r="B1297" s="369" t="s">
        <v>2348</v>
      </c>
      <c r="C1297" s="369" t="s">
        <v>2349</v>
      </c>
      <c r="D1297" s="363"/>
      <c r="E1297" s="101"/>
      <c r="F1297" s="101" t="str">
        <f>IF(E1297="","",VLOOKUP(E1297,'2 Pdc unico (segm A)'!F$3:H$723,3,FALSE))</f>
        <v/>
      </c>
      <c r="G1297" s="287"/>
      <c r="H1297" s="388"/>
      <c r="I1297" s="65"/>
    </row>
    <row r="1298" spans="1:9" x14ac:dyDescent="0.35">
      <c r="A1298" s="370" t="s">
        <v>22</v>
      </c>
      <c r="B1298" s="371" t="s">
        <v>2348</v>
      </c>
      <c r="C1298" s="371" t="s">
        <v>2350</v>
      </c>
      <c r="D1298" s="363"/>
      <c r="E1298" s="346" t="s">
        <v>2260</v>
      </c>
      <c r="F1298" s="346" t="str">
        <f>IF(E1298="","",VLOOKUP(E1298,'2 Pdc unico (segm A)'!F$3:H$723,3,FALSE))</f>
        <v xml:space="preserve">Svalutazioni immobilizzazioni materiali </v>
      </c>
      <c r="G1298" s="287"/>
      <c r="H1298" s="389"/>
      <c r="I1298" s="65"/>
    </row>
    <row r="1299" spans="1:9" ht="18.5" x14ac:dyDescent="0.35">
      <c r="A1299" s="368" t="s">
        <v>19</v>
      </c>
      <c r="B1299" s="369" t="s">
        <v>2351</v>
      </c>
      <c r="C1299" s="369" t="s">
        <v>2352</v>
      </c>
      <c r="D1299" s="363"/>
      <c r="E1299" s="101"/>
      <c r="F1299" s="101" t="str">
        <f>IF(E1299="","",VLOOKUP(E1299,'2 Pdc unico (segm A)'!F$3:H$723,3,FALSE))</f>
        <v/>
      </c>
      <c r="G1299" s="287"/>
      <c r="H1299" s="388"/>
      <c r="I1299" s="65"/>
    </row>
    <row r="1300" spans="1:9" x14ac:dyDescent="0.35">
      <c r="A1300" s="370" t="s">
        <v>22</v>
      </c>
      <c r="B1300" s="371" t="s">
        <v>2351</v>
      </c>
      <c r="C1300" s="371" t="s">
        <v>2353</v>
      </c>
      <c r="D1300" s="363"/>
      <c r="E1300" s="346" t="s">
        <v>2260</v>
      </c>
      <c r="F1300" s="346" t="str">
        <f>IF(E1300="","",VLOOKUP(E1300,'2 Pdc unico (segm A)'!F$3:H$723,3,FALSE))</f>
        <v xml:space="preserve">Svalutazioni immobilizzazioni materiali </v>
      </c>
      <c r="G1300" s="287"/>
      <c r="H1300" s="389"/>
      <c r="I1300" s="65"/>
    </row>
    <row r="1301" spans="1:9" ht="18.5" x14ac:dyDescent="0.35">
      <c r="A1301" s="368" t="s">
        <v>19</v>
      </c>
      <c r="B1301" s="369" t="s">
        <v>2354</v>
      </c>
      <c r="C1301" s="369" t="s">
        <v>2355</v>
      </c>
      <c r="D1301" s="363"/>
      <c r="E1301" s="101"/>
      <c r="F1301" s="101" t="str">
        <f>IF(E1301="","",VLOOKUP(E1301,'2 Pdc unico (segm A)'!F$3:H$723,3,FALSE))</f>
        <v/>
      </c>
      <c r="G1301" s="287"/>
      <c r="H1301" s="388"/>
      <c r="I1301" s="65"/>
    </row>
    <row r="1302" spans="1:9" x14ac:dyDescent="0.35">
      <c r="A1302" s="370" t="s">
        <v>22</v>
      </c>
      <c r="B1302" s="371" t="s">
        <v>2354</v>
      </c>
      <c r="C1302" s="371" t="s">
        <v>2356</v>
      </c>
      <c r="D1302" s="363"/>
      <c r="E1302" s="346" t="s">
        <v>2260</v>
      </c>
      <c r="F1302" s="346" t="str">
        <f>IF(E1302="","",VLOOKUP(E1302,'2 Pdc unico (segm A)'!F$3:H$723,3,FALSE))</f>
        <v xml:space="preserve">Svalutazioni immobilizzazioni materiali </v>
      </c>
      <c r="G1302" s="287"/>
      <c r="H1302" s="389"/>
      <c r="I1302" s="65"/>
    </row>
    <row r="1303" spans="1:9" ht="18.5" x14ac:dyDescent="0.35">
      <c r="A1303" s="368" t="s">
        <v>19</v>
      </c>
      <c r="B1303" s="369" t="s">
        <v>2357</v>
      </c>
      <c r="C1303" s="369" t="s">
        <v>2358</v>
      </c>
      <c r="D1303" s="363"/>
      <c r="E1303" s="101"/>
      <c r="F1303" s="101" t="str">
        <f>IF(E1303="","",VLOOKUP(E1303,'2 Pdc unico (segm A)'!F$3:H$723,3,FALSE))</f>
        <v/>
      </c>
      <c r="G1303" s="287"/>
      <c r="H1303" s="388"/>
      <c r="I1303" s="65"/>
    </row>
    <row r="1304" spans="1:9" x14ac:dyDescent="0.35">
      <c r="A1304" s="370" t="s">
        <v>22</v>
      </c>
      <c r="B1304" s="371" t="s">
        <v>2357</v>
      </c>
      <c r="C1304" s="371" t="s">
        <v>2359</v>
      </c>
      <c r="D1304" s="363"/>
      <c r="E1304" s="346" t="s">
        <v>2260</v>
      </c>
      <c r="F1304" s="346" t="str">
        <f>IF(E1304="","",VLOOKUP(E1304,'2 Pdc unico (segm A)'!F$3:H$723,3,FALSE))</f>
        <v xml:space="preserve">Svalutazioni immobilizzazioni materiali </v>
      </c>
      <c r="G1304" s="287"/>
      <c r="H1304" s="389"/>
      <c r="I1304" s="65"/>
    </row>
    <row r="1305" spans="1:9" ht="18.5" x14ac:dyDescent="0.35">
      <c r="A1305" s="368" t="s">
        <v>19</v>
      </c>
      <c r="B1305" s="369" t="s">
        <v>2360</v>
      </c>
      <c r="C1305" s="369" t="s">
        <v>2361</v>
      </c>
      <c r="D1305" s="363"/>
      <c r="E1305" s="101"/>
      <c r="F1305" s="101" t="str">
        <f>IF(E1305="","",VLOOKUP(E1305,'2 Pdc unico (segm A)'!F$3:H$723,3,FALSE))</f>
        <v/>
      </c>
      <c r="G1305" s="287"/>
      <c r="H1305" s="388"/>
      <c r="I1305" s="65"/>
    </row>
    <row r="1306" spans="1:9" x14ac:dyDescent="0.35">
      <c r="A1306" s="370" t="s">
        <v>22</v>
      </c>
      <c r="B1306" s="371" t="s">
        <v>2360</v>
      </c>
      <c r="C1306" s="371" t="s">
        <v>2362</v>
      </c>
      <c r="D1306" s="363"/>
      <c r="E1306" s="346" t="s">
        <v>2260</v>
      </c>
      <c r="F1306" s="346" t="str">
        <f>IF(E1306="","",VLOOKUP(E1306,'2 Pdc unico (segm A)'!F$3:H$723,3,FALSE))</f>
        <v xml:space="preserve">Svalutazioni immobilizzazioni materiali </v>
      </c>
      <c r="G1306" s="287"/>
      <c r="H1306" s="389"/>
      <c r="I1306" s="65"/>
    </row>
    <row r="1307" spans="1:9" ht="18.5" x14ac:dyDescent="0.35">
      <c r="A1307" s="368" t="s">
        <v>19</v>
      </c>
      <c r="B1307" s="369" t="s">
        <v>2363</v>
      </c>
      <c r="C1307" s="369" t="s">
        <v>2364</v>
      </c>
      <c r="D1307" s="363"/>
      <c r="E1307" s="101"/>
      <c r="F1307" s="101" t="str">
        <f>IF(E1307="","",VLOOKUP(E1307,'2 Pdc unico (segm A)'!F$3:H$723,3,FALSE))</f>
        <v/>
      </c>
      <c r="G1307" s="287"/>
      <c r="H1307" s="388"/>
      <c r="I1307" s="65"/>
    </row>
    <row r="1308" spans="1:9" x14ac:dyDescent="0.35">
      <c r="A1308" s="370" t="s">
        <v>22</v>
      </c>
      <c r="B1308" s="371" t="s">
        <v>2363</v>
      </c>
      <c r="C1308" s="371" t="s">
        <v>2365</v>
      </c>
      <c r="D1308" s="363"/>
      <c r="E1308" s="346" t="s">
        <v>2260</v>
      </c>
      <c r="F1308" s="346" t="str">
        <f>IF(E1308="","",VLOOKUP(E1308,'2 Pdc unico (segm A)'!F$3:H$723,3,FALSE))</f>
        <v xml:space="preserve">Svalutazioni immobilizzazioni materiali </v>
      </c>
      <c r="G1308" s="287"/>
      <c r="H1308" s="389"/>
      <c r="I1308" s="65"/>
    </row>
    <row r="1309" spans="1:9" ht="18.5" x14ac:dyDescent="0.35">
      <c r="A1309" s="368" t="s">
        <v>19</v>
      </c>
      <c r="B1309" s="369" t="s">
        <v>2366</v>
      </c>
      <c r="C1309" s="369" t="s">
        <v>2367</v>
      </c>
      <c r="D1309" s="363"/>
      <c r="E1309" s="101"/>
      <c r="F1309" s="101" t="str">
        <f>IF(E1309="","",VLOOKUP(E1309,'2 Pdc unico (segm A)'!F$3:H$723,3,FALSE))</f>
        <v/>
      </c>
      <c r="G1309" s="287"/>
      <c r="H1309" s="388"/>
      <c r="I1309" s="65"/>
    </row>
    <row r="1310" spans="1:9" x14ac:dyDescent="0.35">
      <c r="A1310" s="370" t="s">
        <v>22</v>
      </c>
      <c r="B1310" s="371" t="s">
        <v>2366</v>
      </c>
      <c r="C1310" s="371" t="s">
        <v>2368</v>
      </c>
      <c r="D1310" s="363"/>
      <c r="E1310" s="346" t="s">
        <v>2260</v>
      </c>
      <c r="F1310" s="346" t="str">
        <f>IF(E1310="","",VLOOKUP(E1310,'2 Pdc unico (segm A)'!F$3:H$723,3,FALSE))</f>
        <v xml:space="preserve">Svalutazioni immobilizzazioni materiali </v>
      </c>
      <c r="G1310" s="287"/>
      <c r="H1310" s="389"/>
      <c r="I1310" s="65"/>
    </row>
    <row r="1311" spans="1:9" ht="18.5" x14ac:dyDescent="0.35">
      <c r="A1311" s="368" t="s">
        <v>19</v>
      </c>
      <c r="B1311" s="369" t="s">
        <v>2369</v>
      </c>
      <c r="C1311" s="369" t="s">
        <v>2370</v>
      </c>
      <c r="D1311" s="363"/>
      <c r="E1311" s="101"/>
      <c r="F1311" s="101" t="str">
        <f>IF(E1311="","",VLOOKUP(E1311,'2 Pdc unico (segm A)'!F$3:H$723,3,FALSE))</f>
        <v/>
      </c>
      <c r="G1311" s="287"/>
      <c r="H1311" s="388"/>
      <c r="I1311" s="65"/>
    </row>
    <row r="1312" spans="1:9" x14ac:dyDescent="0.35">
      <c r="A1312" s="370" t="s">
        <v>22</v>
      </c>
      <c r="B1312" s="371" t="s">
        <v>2369</v>
      </c>
      <c r="C1312" s="371" t="s">
        <v>2371</v>
      </c>
      <c r="D1312" s="363"/>
      <c r="E1312" s="346" t="s">
        <v>2260</v>
      </c>
      <c r="F1312" s="346" t="str">
        <f>IF(E1312="","",VLOOKUP(E1312,'2 Pdc unico (segm A)'!F$3:H$723,3,FALSE))</f>
        <v xml:space="preserve">Svalutazioni immobilizzazioni materiali </v>
      </c>
      <c r="G1312" s="287"/>
      <c r="H1312" s="389"/>
      <c r="I1312" s="65"/>
    </row>
    <row r="1313" spans="1:9" ht="18.5" x14ac:dyDescent="0.35">
      <c r="A1313" s="368" t="s">
        <v>19</v>
      </c>
      <c r="B1313" s="369" t="s">
        <v>2372</v>
      </c>
      <c r="C1313" s="369" t="s">
        <v>2373</v>
      </c>
      <c r="D1313" s="363"/>
      <c r="E1313" s="101"/>
      <c r="F1313" s="101" t="str">
        <f>IF(E1313="","",VLOOKUP(E1313,'2 Pdc unico (segm A)'!F$3:H$723,3,FALSE))</f>
        <v/>
      </c>
      <c r="G1313" s="287"/>
      <c r="H1313" s="388"/>
      <c r="I1313" s="65"/>
    </row>
    <row r="1314" spans="1:9" x14ac:dyDescent="0.35">
      <c r="A1314" s="370" t="s">
        <v>22</v>
      </c>
      <c r="B1314" s="371" t="s">
        <v>2372</v>
      </c>
      <c r="C1314" s="371" t="s">
        <v>2374</v>
      </c>
      <c r="D1314" s="363"/>
      <c r="E1314" s="346" t="s">
        <v>2260</v>
      </c>
      <c r="F1314" s="346" t="str">
        <f>IF(E1314="","",VLOOKUP(E1314,'2 Pdc unico (segm A)'!F$3:H$723,3,FALSE))</f>
        <v xml:space="preserve">Svalutazioni immobilizzazioni materiali </v>
      </c>
      <c r="G1314" s="287"/>
      <c r="H1314" s="389"/>
      <c r="I1314" s="65"/>
    </row>
    <row r="1315" spans="1:9" ht="18.5" x14ac:dyDescent="0.35">
      <c r="A1315" s="368" t="s">
        <v>19</v>
      </c>
      <c r="B1315" s="369" t="s">
        <v>2375</v>
      </c>
      <c r="C1315" s="369" t="s">
        <v>2376</v>
      </c>
      <c r="D1315" s="363"/>
      <c r="E1315" s="101"/>
      <c r="F1315" s="101" t="str">
        <f>IF(E1315="","",VLOOKUP(E1315,'2 Pdc unico (segm A)'!F$3:H$723,3,FALSE))</f>
        <v/>
      </c>
      <c r="G1315" s="287"/>
      <c r="H1315" s="388"/>
      <c r="I1315" s="65"/>
    </row>
    <row r="1316" spans="1:9" x14ac:dyDescent="0.35">
      <c r="A1316" s="370" t="s">
        <v>22</v>
      </c>
      <c r="B1316" s="371" t="s">
        <v>2375</v>
      </c>
      <c r="C1316" s="371" t="s">
        <v>2377</v>
      </c>
      <c r="D1316" s="363"/>
      <c r="E1316" s="346" t="s">
        <v>2260</v>
      </c>
      <c r="F1316" s="346" t="str">
        <f>IF(E1316="","",VLOOKUP(E1316,'2 Pdc unico (segm A)'!F$3:H$723,3,FALSE))</f>
        <v xml:space="preserve">Svalutazioni immobilizzazioni materiali </v>
      </c>
      <c r="G1316" s="287"/>
      <c r="H1316" s="389"/>
      <c r="I1316" s="65"/>
    </row>
    <row r="1317" spans="1:9" ht="18.5" x14ac:dyDescent="0.35">
      <c r="A1317" s="368" t="s">
        <v>19</v>
      </c>
      <c r="B1317" s="369" t="s">
        <v>2378</v>
      </c>
      <c r="C1317" s="369" t="s">
        <v>2379</v>
      </c>
      <c r="D1317" s="363"/>
      <c r="E1317" s="101"/>
      <c r="F1317" s="101" t="str">
        <f>IF(E1317="","",VLOOKUP(E1317,'2 Pdc unico (segm A)'!F$3:H$723,3,FALSE))</f>
        <v/>
      </c>
      <c r="G1317" s="287"/>
      <c r="H1317" s="388"/>
      <c r="I1317" s="65"/>
    </row>
    <row r="1318" spans="1:9" x14ac:dyDescent="0.35">
      <c r="A1318" s="370" t="s">
        <v>22</v>
      </c>
      <c r="B1318" s="371" t="s">
        <v>2378</v>
      </c>
      <c r="C1318" s="371" t="s">
        <v>2380</v>
      </c>
      <c r="D1318" s="363"/>
      <c r="E1318" s="346" t="s">
        <v>2260</v>
      </c>
      <c r="F1318" s="346" t="str">
        <f>IF(E1318="","",VLOOKUP(E1318,'2 Pdc unico (segm A)'!F$3:H$723,3,FALSE))</f>
        <v xml:space="preserve">Svalutazioni immobilizzazioni materiali </v>
      </c>
      <c r="G1318" s="287"/>
      <c r="H1318" s="389"/>
      <c r="I1318" s="65"/>
    </row>
    <row r="1319" spans="1:9" ht="18.5" x14ac:dyDescent="0.35">
      <c r="A1319" s="368" t="s">
        <v>19</v>
      </c>
      <c r="B1319" s="369" t="s">
        <v>2381</v>
      </c>
      <c r="C1319" s="369" t="s">
        <v>2382</v>
      </c>
      <c r="D1319" s="363"/>
      <c r="E1319" s="101"/>
      <c r="F1319" s="101" t="str">
        <f>IF(E1319="","",VLOOKUP(E1319,'2 Pdc unico (segm A)'!F$3:H$723,3,FALSE))</f>
        <v/>
      </c>
      <c r="G1319" s="287"/>
      <c r="H1319" s="388"/>
      <c r="I1319" s="65"/>
    </row>
    <row r="1320" spans="1:9" x14ac:dyDescent="0.35">
      <c r="A1320" s="370" t="s">
        <v>22</v>
      </c>
      <c r="B1320" s="371" t="s">
        <v>2381</v>
      </c>
      <c r="C1320" s="371" t="s">
        <v>2383</v>
      </c>
      <c r="D1320" s="363"/>
      <c r="E1320" s="346" t="s">
        <v>2260</v>
      </c>
      <c r="F1320" s="346" t="str">
        <f>IF(E1320="","",VLOOKUP(E1320,'2 Pdc unico (segm A)'!F$3:H$723,3,FALSE))</f>
        <v xml:space="preserve">Svalutazioni immobilizzazioni materiali </v>
      </c>
      <c r="G1320" s="287"/>
      <c r="H1320" s="389"/>
      <c r="I1320" s="65"/>
    </row>
    <row r="1321" spans="1:9" ht="18.5" x14ac:dyDescent="0.35">
      <c r="A1321" s="368" t="s">
        <v>19</v>
      </c>
      <c r="B1321" s="369" t="s">
        <v>2384</v>
      </c>
      <c r="C1321" s="369" t="s">
        <v>2385</v>
      </c>
      <c r="D1321" s="363"/>
      <c r="E1321" s="101"/>
      <c r="F1321" s="101" t="str">
        <f>IF(E1321="","",VLOOKUP(E1321,'2 Pdc unico (segm A)'!F$3:H$723,3,FALSE))</f>
        <v/>
      </c>
      <c r="G1321" s="287"/>
      <c r="H1321" s="388"/>
      <c r="I1321" s="65"/>
    </row>
    <row r="1322" spans="1:9" x14ac:dyDescent="0.35">
      <c r="A1322" s="370" t="s">
        <v>22</v>
      </c>
      <c r="B1322" s="371" t="s">
        <v>2384</v>
      </c>
      <c r="C1322" s="371" t="s">
        <v>2386</v>
      </c>
      <c r="D1322" s="363"/>
      <c r="E1322" s="346" t="s">
        <v>2260</v>
      </c>
      <c r="F1322" s="346" t="str">
        <f>IF(E1322="","",VLOOKUP(E1322,'2 Pdc unico (segm A)'!F$3:H$723,3,FALSE))</f>
        <v xml:space="preserve">Svalutazioni immobilizzazioni materiali </v>
      </c>
      <c r="G1322" s="287"/>
      <c r="H1322" s="389"/>
      <c r="I1322" s="65"/>
    </row>
    <row r="1323" spans="1:9" ht="18.5" x14ac:dyDescent="0.35">
      <c r="A1323" s="368" t="s">
        <v>19</v>
      </c>
      <c r="B1323" s="369" t="s">
        <v>2387</v>
      </c>
      <c r="C1323" s="369" t="s">
        <v>2388</v>
      </c>
      <c r="D1323" s="363"/>
      <c r="E1323" s="101"/>
      <c r="F1323" s="101" t="str">
        <f>IF(E1323="","",VLOOKUP(E1323,'2 Pdc unico (segm A)'!F$3:H$723,3,FALSE))</f>
        <v/>
      </c>
      <c r="G1323" s="287"/>
      <c r="H1323" s="388"/>
      <c r="I1323" s="65"/>
    </row>
    <row r="1324" spans="1:9" x14ac:dyDescent="0.35">
      <c r="A1324" s="370" t="s">
        <v>22</v>
      </c>
      <c r="B1324" s="371" t="s">
        <v>2387</v>
      </c>
      <c r="C1324" s="371" t="s">
        <v>2389</v>
      </c>
      <c r="D1324" s="363"/>
      <c r="E1324" s="346" t="s">
        <v>2260</v>
      </c>
      <c r="F1324" s="346" t="str">
        <f>IF(E1324="","",VLOOKUP(E1324,'2 Pdc unico (segm A)'!F$3:H$723,3,FALSE))</f>
        <v xml:space="preserve">Svalutazioni immobilizzazioni materiali </v>
      </c>
      <c r="G1324" s="287"/>
      <c r="H1324" s="389"/>
      <c r="I1324" s="65"/>
    </row>
    <row r="1325" spans="1:9" ht="18.5" x14ac:dyDescent="0.35">
      <c r="A1325" s="368" t="s">
        <v>19</v>
      </c>
      <c r="B1325" s="369" t="s">
        <v>2390</v>
      </c>
      <c r="C1325" s="369" t="s">
        <v>2391</v>
      </c>
      <c r="D1325" s="363"/>
      <c r="E1325" s="101"/>
      <c r="F1325" s="101" t="str">
        <f>IF(E1325="","",VLOOKUP(E1325,'2 Pdc unico (segm A)'!F$3:H$723,3,FALSE))</f>
        <v/>
      </c>
      <c r="G1325" s="287"/>
      <c r="H1325" s="388"/>
      <c r="I1325" s="65"/>
    </row>
    <row r="1326" spans="1:9" x14ac:dyDescent="0.35">
      <c r="A1326" s="370" t="s">
        <v>22</v>
      </c>
      <c r="B1326" s="371" t="s">
        <v>2390</v>
      </c>
      <c r="C1326" s="371" t="s">
        <v>2392</v>
      </c>
      <c r="D1326" s="363"/>
      <c r="E1326" s="346" t="s">
        <v>2260</v>
      </c>
      <c r="F1326" s="346" t="str">
        <f>IF(E1326="","",VLOOKUP(E1326,'2 Pdc unico (segm A)'!F$3:H$723,3,FALSE))</f>
        <v xml:space="preserve">Svalutazioni immobilizzazioni materiali </v>
      </c>
      <c r="G1326" s="287"/>
      <c r="H1326" s="389"/>
      <c r="I1326" s="65"/>
    </row>
    <row r="1327" spans="1:9" ht="18.5" x14ac:dyDescent="0.35">
      <c r="A1327" s="368" t="s">
        <v>19</v>
      </c>
      <c r="B1327" s="369" t="s">
        <v>2393</v>
      </c>
      <c r="C1327" s="369" t="s">
        <v>2394</v>
      </c>
      <c r="D1327" s="363"/>
      <c r="E1327" s="101"/>
      <c r="F1327" s="101" t="str">
        <f>IF(E1327="","",VLOOKUP(E1327,'2 Pdc unico (segm A)'!F$3:H$723,3,FALSE))</f>
        <v/>
      </c>
      <c r="G1327" s="287"/>
      <c r="H1327" s="388"/>
      <c r="I1327" s="65"/>
    </row>
    <row r="1328" spans="1:9" x14ac:dyDescent="0.35">
      <c r="A1328" s="370" t="s">
        <v>22</v>
      </c>
      <c r="B1328" s="371" t="s">
        <v>2393</v>
      </c>
      <c r="C1328" s="371" t="s">
        <v>2395</v>
      </c>
      <c r="D1328" s="363"/>
      <c r="E1328" s="346" t="s">
        <v>2260</v>
      </c>
      <c r="F1328" s="346" t="str">
        <f>IF(E1328="","",VLOOKUP(E1328,'2 Pdc unico (segm A)'!F$3:H$723,3,FALSE))</f>
        <v xml:space="preserve">Svalutazioni immobilizzazioni materiali </v>
      </c>
      <c r="G1328" s="287"/>
      <c r="H1328" s="389"/>
      <c r="I1328" s="65"/>
    </row>
    <row r="1329" spans="1:9" ht="18.5" x14ac:dyDescent="0.35">
      <c r="A1329" s="368" t="s">
        <v>19</v>
      </c>
      <c r="B1329" s="369" t="s">
        <v>2396</v>
      </c>
      <c r="C1329" s="369" t="s">
        <v>2397</v>
      </c>
      <c r="D1329" s="363"/>
      <c r="E1329" s="101"/>
      <c r="F1329" s="101" t="str">
        <f>IF(E1329="","",VLOOKUP(E1329,'2 Pdc unico (segm A)'!F$3:H$723,3,FALSE))</f>
        <v/>
      </c>
      <c r="G1329" s="287"/>
      <c r="H1329" s="388"/>
      <c r="I1329" s="65"/>
    </row>
    <row r="1330" spans="1:9" x14ac:dyDescent="0.35">
      <c r="A1330" s="370" t="s">
        <v>22</v>
      </c>
      <c r="B1330" s="371" t="s">
        <v>2396</v>
      </c>
      <c r="C1330" s="371" t="s">
        <v>2398</v>
      </c>
      <c r="D1330" s="363"/>
      <c r="E1330" s="346" t="s">
        <v>2260</v>
      </c>
      <c r="F1330" s="346" t="str">
        <f>IF(E1330="","",VLOOKUP(E1330,'2 Pdc unico (segm A)'!F$3:H$723,3,FALSE))</f>
        <v xml:space="preserve">Svalutazioni immobilizzazioni materiali </v>
      </c>
      <c r="G1330" s="287"/>
      <c r="H1330" s="389"/>
      <c r="I1330" s="65"/>
    </row>
    <row r="1331" spans="1:9" ht="18.5" x14ac:dyDescent="0.35">
      <c r="A1331" s="100" t="s">
        <v>16</v>
      </c>
      <c r="B1331" s="367" t="s">
        <v>2399</v>
      </c>
      <c r="C1331" s="367" t="s">
        <v>2400</v>
      </c>
      <c r="D1331" s="363"/>
      <c r="E1331" s="100"/>
      <c r="F1331" s="100" t="str">
        <f>IF(E1331="","",VLOOKUP(E1331,'2 Pdc unico (segm A)'!F$3:H$723,3,FALSE))</f>
        <v/>
      </c>
      <c r="G1331" s="287"/>
      <c r="H1331" s="387"/>
      <c r="I1331" s="65"/>
    </row>
    <row r="1332" spans="1:9" ht="18.5" x14ac:dyDescent="0.35">
      <c r="A1332" s="368" t="s">
        <v>19</v>
      </c>
      <c r="B1332" s="369" t="s">
        <v>2401</v>
      </c>
      <c r="C1332" s="369" t="s">
        <v>2402</v>
      </c>
      <c r="D1332" s="363"/>
      <c r="E1332" s="101"/>
      <c r="F1332" s="101" t="str">
        <f>IF(E1332="","",VLOOKUP(E1332,'2 Pdc unico (segm A)'!F$3:H$723,3,FALSE))</f>
        <v/>
      </c>
      <c r="G1332" s="287"/>
      <c r="H1332" s="388"/>
      <c r="I1332" s="65"/>
    </row>
    <row r="1333" spans="1:9" x14ac:dyDescent="0.35">
      <c r="A1333" s="370" t="s">
        <v>22</v>
      </c>
      <c r="B1333" s="371" t="s">
        <v>2401</v>
      </c>
      <c r="C1333" s="371" t="s">
        <v>2403</v>
      </c>
      <c r="D1333" s="363"/>
      <c r="E1333" s="346" t="s">
        <v>2260</v>
      </c>
      <c r="F1333" s="346" t="str">
        <f>IF(E1333="","",VLOOKUP(E1333,'2 Pdc unico (segm A)'!F$3:H$723,3,FALSE))</f>
        <v xml:space="preserve">Svalutazioni immobilizzazioni materiali </v>
      </c>
      <c r="G1333" s="287"/>
      <c r="H1333" s="389"/>
      <c r="I1333" s="65"/>
    </row>
    <row r="1334" spans="1:9" ht="18.5" x14ac:dyDescent="0.35">
      <c r="A1334" s="100" t="s">
        <v>16</v>
      </c>
      <c r="B1334" s="367" t="s">
        <v>2404</v>
      </c>
      <c r="C1334" s="367" t="s">
        <v>2405</v>
      </c>
      <c r="D1334" s="363"/>
      <c r="E1334" s="100"/>
      <c r="F1334" s="100" t="str">
        <f>IF(E1334="","",VLOOKUP(E1334,'2 Pdc unico (segm A)'!F$3:H$723,3,FALSE))</f>
        <v/>
      </c>
      <c r="G1334" s="287"/>
      <c r="H1334" s="387"/>
      <c r="I1334" s="65"/>
    </row>
    <row r="1335" spans="1:9" ht="18.5" x14ac:dyDescent="0.35">
      <c r="A1335" s="368" t="s">
        <v>19</v>
      </c>
      <c r="B1335" s="369" t="s">
        <v>2406</v>
      </c>
      <c r="C1335" s="369" t="s">
        <v>2407</v>
      </c>
      <c r="D1335" s="363"/>
      <c r="E1335" s="101"/>
      <c r="F1335" s="101" t="str">
        <f>IF(E1335="","",VLOOKUP(E1335,'2 Pdc unico (segm A)'!F$3:H$723,3,FALSE))</f>
        <v/>
      </c>
      <c r="G1335" s="287"/>
      <c r="H1335" s="388"/>
      <c r="I1335" s="65"/>
    </row>
    <row r="1336" spans="1:9" x14ac:dyDescent="0.35">
      <c r="A1336" s="370" t="s">
        <v>22</v>
      </c>
      <c r="B1336" s="371" t="s">
        <v>2406</v>
      </c>
      <c r="C1336" s="371" t="s">
        <v>2408</v>
      </c>
      <c r="D1336" s="363"/>
      <c r="E1336" s="346" t="s">
        <v>2260</v>
      </c>
      <c r="F1336" s="346" t="str">
        <f>IF(E1336="","",VLOOKUP(E1336,'2 Pdc unico (segm A)'!F$3:H$723,3,FALSE))</f>
        <v xml:space="preserve">Svalutazioni immobilizzazioni materiali </v>
      </c>
      <c r="G1336" s="287"/>
      <c r="H1336" s="389"/>
      <c r="I1336" s="65"/>
    </row>
    <row r="1337" spans="1:9" ht="18.5" x14ac:dyDescent="0.35">
      <c r="A1337" s="368" t="s">
        <v>19</v>
      </c>
      <c r="B1337" s="369" t="s">
        <v>2409</v>
      </c>
      <c r="C1337" s="369" t="s">
        <v>2410</v>
      </c>
      <c r="D1337" s="363"/>
      <c r="E1337" s="101"/>
      <c r="F1337" s="101" t="str">
        <f>IF(E1337="","",VLOOKUP(E1337,'2 Pdc unico (segm A)'!F$3:H$723,3,FALSE))</f>
        <v/>
      </c>
      <c r="G1337" s="287"/>
      <c r="H1337" s="388"/>
      <c r="I1337" s="65"/>
    </row>
    <row r="1338" spans="1:9" x14ac:dyDescent="0.35">
      <c r="A1338" s="370" t="s">
        <v>22</v>
      </c>
      <c r="B1338" s="371" t="s">
        <v>2409</v>
      </c>
      <c r="C1338" s="371" t="s">
        <v>2411</v>
      </c>
      <c r="D1338" s="363"/>
      <c r="E1338" s="346" t="s">
        <v>2260</v>
      </c>
      <c r="F1338" s="346" t="str">
        <f>IF(E1338="","",VLOOKUP(E1338,'2 Pdc unico (segm A)'!F$3:H$723,3,FALSE))</f>
        <v xml:space="preserve">Svalutazioni immobilizzazioni materiali </v>
      </c>
      <c r="G1338" s="287"/>
      <c r="H1338" s="389"/>
      <c r="I1338" s="65"/>
    </row>
    <row r="1339" spans="1:9" ht="18.5" x14ac:dyDescent="0.35">
      <c r="A1339" s="368" t="s">
        <v>19</v>
      </c>
      <c r="B1339" s="369" t="s">
        <v>2412</v>
      </c>
      <c r="C1339" s="369" t="s">
        <v>2413</v>
      </c>
      <c r="D1339" s="363"/>
      <c r="E1339" s="101"/>
      <c r="F1339" s="101" t="str">
        <f>IF(E1339="","",VLOOKUP(E1339,'2 Pdc unico (segm A)'!F$3:H$723,3,FALSE))</f>
        <v/>
      </c>
      <c r="G1339" s="287"/>
      <c r="H1339" s="388"/>
      <c r="I1339" s="65"/>
    </row>
    <row r="1340" spans="1:9" x14ac:dyDescent="0.35">
      <c r="A1340" s="370" t="s">
        <v>22</v>
      </c>
      <c r="B1340" s="371" t="s">
        <v>2412</v>
      </c>
      <c r="C1340" s="371" t="s">
        <v>2414</v>
      </c>
      <c r="D1340" s="363"/>
      <c r="E1340" s="346" t="s">
        <v>2260</v>
      </c>
      <c r="F1340" s="346" t="str">
        <f>IF(E1340="","",VLOOKUP(E1340,'2 Pdc unico (segm A)'!F$3:H$723,3,FALSE))</f>
        <v xml:space="preserve">Svalutazioni immobilizzazioni materiali </v>
      </c>
      <c r="G1340" s="287"/>
      <c r="H1340" s="389"/>
      <c r="I1340" s="65"/>
    </row>
    <row r="1341" spans="1:9" ht="18.5" x14ac:dyDescent="0.35">
      <c r="A1341" s="99" t="s">
        <v>13</v>
      </c>
      <c r="B1341" s="366" t="s">
        <v>2415</v>
      </c>
      <c r="C1341" s="366" t="s">
        <v>2416</v>
      </c>
      <c r="D1341" s="363"/>
      <c r="E1341" s="99"/>
      <c r="F1341" s="99" t="str">
        <f>IF(E1341="","",VLOOKUP(E1341,'2 Pdc unico (segm A)'!F$3:H$723,3,FALSE))</f>
        <v/>
      </c>
      <c r="G1341" s="287"/>
      <c r="H1341" s="386"/>
      <c r="I1341" s="65"/>
    </row>
    <row r="1342" spans="1:9" ht="18.5" x14ac:dyDescent="0.35">
      <c r="A1342" s="100" t="s">
        <v>16</v>
      </c>
      <c r="B1342" s="367" t="s">
        <v>2417</v>
      </c>
      <c r="C1342" s="367" t="s">
        <v>2418</v>
      </c>
      <c r="D1342" s="363"/>
      <c r="E1342" s="100"/>
      <c r="F1342" s="100" t="str">
        <f>IF(E1342="","",VLOOKUP(E1342,'2 Pdc unico (segm A)'!F$3:H$723,3,FALSE))</f>
        <v/>
      </c>
      <c r="G1342" s="287"/>
      <c r="H1342" s="387"/>
      <c r="I1342" s="65"/>
    </row>
    <row r="1343" spans="1:9" ht="18.5" x14ac:dyDescent="0.35">
      <c r="A1343" s="368" t="s">
        <v>19</v>
      </c>
      <c r="B1343" s="369" t="s">
        <v>2419</v>
      </c>
      <c r="C1343" s="369" t="s">
        <v>2420</v>
      </c>
      <c r="D1343" s="363"/>
      <c r="E1343" s="101"/>
      <c r="F1343" s="101" t="str">
        <f>IF(E1343="","",VLOOKUP(E1343,'2 Pdc unico (segm A)'!F$3:H$723,3,FALSE))</f>
        <v/>
      </c>
      <c r="G1343" s="287"/>
      <c r="H1343" s="388"/>
      <c r="I1343" s="65"/>
    </row>
    <row r="1344" spans="1:9" x14ac:dyDescent="0.35">
      <c r="A1344" s="370" t="s">
        <v>22</v>
      </c>
      <c r="B1344" s="371" t="s">
        <v>2421</v>
      </c>
      <c r="C1344" s="371" t="s">
        <v>2422</v>
      </c>
      <c r="D1344" s="363"/>
      <c r="E1344" s="346" t="s">
        <v>2423</v>
      </c>
      <c r="F1344" s="346" t="str">
        <f>IF(E1344="","",VLOOKUP(E1344,'2 Pdc unico (segm A)'!F$3:H$723,3,FALSE))</f>
        <v xml:space="preserve">Svalutazioni immobilizzazioni immateriali </v>
      </c>
      <c r="G1344" s="287"/>
      <c r="H1344" s="389"/>
      <c r="I1344" s="65"/>
    </row>
    <row r="1345" spans="1:9" x14ac:dyDescent="0.35">
      <c r="A1345" s="370" t="s">
        <v>22</v>
      </c>
      <c r="B1345" s="371" t="s">
        <v>2424</v>
      </c>
      <c r="C1345" s="371" t="s">
        <v>2425</v>
      </c>
      <c r="D1345" s="363"/>
      <c r="E1345" s="346" t="s">
        <v>2423</v>
      </c>
      <c r="F1345" s="346" t="str">
        <f>IF(E1345="","",VLOOKUP(E1345,'2 Pdc unico (segm A)'!F$3:H$723,3,FALSE))</f>
        <v xml:space="preserve">Svalutazioni immobilizzazioni immateriali </v>
      </c>
      <c r="G1345" s="287"/>
      <c r="H1345" s="389"/>
      <c r="I1345" s="65"/>
    </row>
    <row r="1346" spans="1:9" ht="18.5" x14ac:dyDescent="0.35">
      <c r="A1346" s="100" t="s">
        <v>16</v>
      </c>
      <c r="B1346" s="367" t="s">
        <v>2426</v>
      </c>
      <c r="C1346" s="367" t="s">
        <v>2427</v>
      </c>
      <c r="D1346" s="363"/>
      <c r="E1346" s="100"/>
      <c r="F1346" s="100" t="str">
        <f>IF(E1346="","",VLOOKUP(E1346,'2 Pdc unico (segm A)'!F$3:H$723,3,FALSE))</f>
        <v/>
      </c>
      <c r="G1346" s="287"/>
      <c r="H1346" s="387"/>
      <c r="I1346" s="65"/>
    </row>
    <row r="1347" spans="1:9" ht="18.5" x14ac:dyDescent="0.35">
      <c r="A1347" s="368" t="s">
        <v>19</v>
      </c>
      <c r="B1347" s="369" t="s">
        <v>2428</v>
      </c>
      <c r="C1347" s="369" t="s">
        <v>2429</v>
      </c>
      <c r="D1347" s="363"/>
      <c r="E1347" s="101"/>
      <c r="F1347" s="101" t="str">
        <f>IF(E1347="","",VLOOKUP(E1347,'2 Pdc unico (segm A)'!F$3:H$723,3,FALSE))</f>
        <v/>
      </c>
      <c r="G1347" s="287"/>
      <c r="H1347" s="388"/>
      <c r="I1347" s="65"/>
    </row>
    <row r="1348" spans="1:9" x14ac:dyDescent="0.35">
      <c r="A1348" s="370" t="s">
        <v>22</v>
      </c>
      <c r="B1348" s="371" t="s">
        <v>2428</v>
      </c>
      <c r="C1348" s="371" t="s">
        <v>2430</v>
      </c>
      <c r="D1348" s="363"/>
      <c r="E1348" s="346" t="s">
        <v>2423</v>
      </c>
      <c r="F1348" s="346" t="str">
        <f>IF(E1348="","",VLOOKUP(E1348,'2 Pdc unico (segm A)'!F$3:H$723,3,FALSE))</f>
        <v xml:space="preserve">Svalutazioni immobilizzazioni immateriali </v>
      </c>
      <c r="G1348" s="287"/>
      <c r="H1348" s="389"/>
      <c r="I1348" s="65"/>
    </row>
    <row r="1349" spans="1:9" ht="18.5" x14ac:dyDescent="0.35">
      <c r="A1349" s="100" t="s">
        <v>16</v>
      </c>
      <c r="B1349" s="367" t="s">
        <v>2431</v>
      </c>
      <c r="C1349" s="367" t="s">
        <v>2432</v>
      </c>
      <c r="D1349" s="363"/>
      <c r="E1349" s="100"/>
      <c r="F1349" s="100" t="str">
        <f>IF(E1349="","",VLOOKUP(E1349,'2 Pdc unico (segm A)'!F$3:H$723,3,FALSE))</f>
        <v/>
      </c>
      <c r="G1349" s="287"/>
      <c r="H1349" s="387"/>
      <c r="I1349" s="65"/>
    </row>
    <row r="1350" spans="1:9" ht="18.5" x14ac:dyDescent="0.35">
      <c r="A1350" s="368" t="s">
        <v>19</v>
      </c>
      <c r="B1350" s="369" t="s">
        <v>2433</v>
      </c>
      <c r="C1350" s="369" t="s">
        <v>2434</v>
      </c>
      <c r="D1350" s="363"/>
      <c r="E1350" s="101"/>
      <c r="F1350" s="101" t="str">
        <f>IF(E1350="","",VLOOKUP(E1350,'2 Pdc unico (segm A)'!F$3:H$723,3,FALSE))</f>
        <v/>
      </c>
      <c r="G1350" s="287"/>
      <c r="H1350" s="388"/>
      <c r="I1350" s="65"/>
    </row>
    <row r="1351" spans="1:9" x14ac:dyDescent="0.35">
      <c r="A1351" s="370" t="s">
        <v>22</v>
      </c>
      <c r="B1351" s="371" t="s">
        <v>2433</v>
      </c>
      <c r="C1351" s="371" t="s">
        <v>2435</v>
      </c>
      <c r="D1351" s="363"/>
      <c r="E1351" s="346" t="s">
        <v>2423</v>
      </c>
      <c r="F1351" s="346" t="str">
        <f>IF(E1351="","",VLOOKUP(E1351,'2 Pdc unico (segm A)'!F$3:H$723,3,FALSE))</f>
        <v xml:space="preserve">Svalutazioni immobilizzazioni immateriali </v>
      </c>
      <c r="G1351" s="287"/>
      <c r="H1351" s="389"/>
      <c r="I1351" s="65"/>
    </row>
    <row r="1352" spans="1:9" ht="18.5" x14ac:dyDescent="0.35">
      <c r="A1352" s="100" t="s">
        <v>16</v>
      </c>
      <c r="B1352" s="367" t="s">
        <v>2436</v>
      </c>
      <c r="C1352" s="367" t="s">
        <v>2437</v>
      </c>
      <c r="D1352" s="363"/>
      <c r="E1352" s="100"/>
      <c r="F1352" s="100" t="str">
        <f>IF(E1352="","",VLOOKUP(E1352,'2 Pdc unico (segm A)'!F$3:H$723,3,FALSE))</f>
        <v/>
      </c>
      <c r="G1352" s="287"/>
      <c r="H1352" s="387"/>
      <c r="I1352" s="65"/>
    </row>
    <row r="1353" spans="1:9" ht="18.5" x14ac:dyDescent="0.35">
      <c r="A1353" s="368" t="s">
        <v>19</v>
      </c>
      <c r="B1353" s="369" t="s">
        <v>2436</v>
      </c>
      <c r="C1353" s="369" t="s">
        <v>2438</v>
      </c>
      <c r="D1353" s="363"/>
      <c r="E1353" s="101"/>
      <c r="F1353" s="101" t="str">
        <f>IF(E1353="","",VLOOKUP(E1353,'2 Pdc unico (segm A)'!F$3:H$723,3,FALSE))</f>
        <v/>
      </c>
      <c r="G1353" s="287"/>
      <c r="H1353" s="388"/>
      <c r="I1353" s="65"/>
    </row>
    <row r="1354" spans="1:9" x14ac:dyDescent="0.35">
      <c r="A1354" s="370" t="s">
        <v>22</v>
      </c>
      <c r="B1354" s="371" t="s">
        <v>2436</v>
      </c>
      <c r="C1354" s="371" t="s">
        <v>2439</v>
      </c>
      <c r="D1354" s="363"/>
      <c r="E1354" s="346" t="s">
        <v>2423</v>
      </c>
      <c r="F1354" s="346" t="str">
        <f>IF(E1354="","",VLOOKUP(E1354,'2 Pdc unico (segm A)'!F$3:H$723,3,FALSE))</f>
        <v xml:space="preserve">Svalutazioni immobilizzazioni immateriali </v>
      </c>
      <c r="G1354" s="287"/>
      <c r="H1354" s="389"/>
      <c r="I1354" s="65"/>
    </row>
    <row r="1355" spans="1:9" ht="18.5" x14ac:dyDescent="0.35">
      <c r="A1355" s="99" t="s">
        <v>13</v>
      </c>
      <c r="B1355" s="366" t="s">
        <v>2440</v>
      </c>
      <c r="C1355" s="366" t="s">
        <v>2441</v>
      </c>
      <c r="D1355" s="363"/>
      <c r="E1355" s="99"/>
      <c r="F1355" s="99" t="str">
        <f>IF(E1355="","",VLOOKUP(E1355,'2 Pdc unico (segm A)'!F$3:H$723,3,FALSE))</f>
        <v/>
      </c>
      <c r="G1355" s="287"/>
      <c r="H1355" s="386"/>
      <c r="I1355" s="65"/>
    </row>
    <row r="1356" spans="1:9" ht="18.5" x14ac:dyDescent="0.35">
      <c r="A1356" s="100" t="s">
        <v>16</v>
      </c>
      <c r="B1356" s="367" t="s">
        <v>2440</v>
      </c>
      <c r="C1356" s="367" t="s">
        <v>2442</v>
      </c>
      <c r="D1356" s="363"/>
      <c r="E1356" s="100"/>
      <c r="F1356" s="100" t="str">
        <f>IF(E1356="","",VLOOKUP(E1356,'2 Pdc unico (segm A)'!F$3:H$723,3,FALSE))</f>
        <v/>
      </c>
      <c r="G1356" s="287"/>
      <c r="H1356" s="387"/>
      <c r="I1356" s="65"/>
    </row>
    <row r="1357" spans="1:9" ht="18.5" x14ac:dyDescent="0.35">
      <c r="A1357" s="368" t="s">
        <v>19</v>
      </c>
      <c r="B1357" s="369" t="s">
        <v>2440</v>
      </c>
      <c r="C1357" s="369" t="s">
        <v>2443</v>
      </c>
      <c r="D1357" s="363"/>
      <c r="E1357" s="101"/>
      <c r="F1357" s="101" t="str">
        <f>IF(E1357="","",VLOOKUP(E1357,'2 Pdc unico (segm A)'!F$3:H$723,3,FALSE))</f>
        <v/>
      </c>
      <c r="G1357" s="287"/>
      <c r="H1357" s="388"/>
      <c r="I1357" s="65"/>
    </row>
    <row r="1358" spans="1:9" x14ac:dyDescent="0.35">
      <c r="A1358" s="370" t="s">
        <v>22</v>
      </c>
      <c r="B1358" s="371" t="s">
        <v>2440</v>
      </c>
      <c r="C1358" s="371" t="s">
        <v>2444</v>
      </c>
      <c r="D1358" s="363"/>
      <c r="E1358" s="346" t="s">
        <v>2445</v>
      </c>
      <c r="F1358" s="346" t="str">
        <f>IF(E1358="","",VLOOKUP(E1358,'2 Pdc unico (segm A)'!F$3:H$723,3,FALSE))</f>
        <v>Altre rettifiche negative di attività</v>
      </c>
      <c r="G1358" s="287"/>
      <c r="H1358" s="389"/>
      <c r="I1358" s="65"/>
    </row>
    <row r="1359" spans="1:9" ht="18.5" x14ac:dyDescent="0.35">
      <c r="A1359" s="98" t="s">
        <v>10</v>
      </c>
      <c r="B1359" s="365" t="s">
        <v>2446</v>
      </c>
      <c r="C1359" s="365" t="s">
        <v>2447</v>
      </c>
      <c r="D1359" s="363"/>
      <c r="E1359" s="98"/>
      <c r="F1359" s="98" t="str">
        <f>IF(E1359="","",VLOOKUP(E1359,'2 Pdc unico (segm A)'!F$3:H$723,3,FALSE))</f>
        <v/>
      </c>
      <c r="G1359" s="287"/>
      <c r="H1359" s="385"/>
      <c r="I1359" s="65"/>
    </row>
    <row r="1360" spans="1:9" ht="18.5" x14ac:dyDescent="0.35">
      <c r="A1360" s="99" t="s">
        <v>13</v>
      </c>
      <c r="B1360" s="366" t="s">
        <v>773</v>
      </c>
      <c r="C1360" s="366" t="s">
        <v>2448</v>
      </c>
      <c r="D1360" s="363"/>
      <c r="E1360" s="99"/>
      <c r="F1360" s="99" t="str">
        <f>IF(E1360="","",VLOOKUP(E1360,'2 Pdc unico (segm A)'!F$3:H$723,3,FALSE))</f>
        <v/>
      </c>
      <c r="G1360" s="287"/>
      <c r="H1360" s="386"/>
      <c r="I1360" s="65"/>
    </row>
    <row r="1361" spans="1:9" ht="18.5" x14ac:dyDescent="0.35">
      <c r="A1361" s="100" t="s">
        <v>16</v>
      </c>
      <c r="B1361" s="367" t="s">
        <v>2449</v>
      </c>
      <c r="C1361" s="367" t="s">
        <v>2450</v>
      </c>
      <c r="D1361" s="363"/>
      <c r="E1361" s="100"/>
      <c r="F1361" s="100" t="str">
        <f>IF(E1361="","",VLOOKUP(E1361,'2 Pdc unico (segm A)'!F$3:H$723,3,FALSE))</f>
        <v/>
      </c>
      <c r="G1361" s="287"/>
      <c r="H1361" s="387"/>
      <c r="I1361" s="65"/>
    </row>
    <row r="1362" spans="1:9" ht="18.5" x14ac:dyDescent="0.35">
      <c r="A1362" s="368" t="s">
        <v>19</v>
      </c>
      <c r="B1362" s="369" t="s">
        <v>2451</v>
      </c>
      <c r="C1362" s="369" t="s">
        <v>2452</v>
      </c>
      <c r="D1362" s="363"/>
      <c r="E1362" s="101"/>
      <c r="F1362" s="101" t="str">
        <f>IF(E1362="","",VLOOKUP(E1362,'2 Pdc unico (segm A)'!F$3:H$723,3,FALSE))</f>
        <v/>
      </c>
      <c r="G1362" s="287"/>
      <c r="H1362" s="388"/>
      <c r="I1362" s="65"/>
    </row>
    <row r="1363" spans="1:9" x14ac:dyDescent="0.35">
      <c r="A1363" s="370" t="s">
        <v>22</v>
      </c>
      <c r="B1363" s="371" t="s">
        <v>2453</v>
      </c>
      <c r="C1363" s="371" t="s">
        <v>2454</v>
      </c>
      <c r="D1363" s="363"/>
      <c r="E1363" s="346" t="s">
        <v>2455</v>
      </c>
      <c r="F1363" s="346" t="str">
        <f>IF(E1363="","",VLOOKUP(E1363,'2 Pdc unico (segm A)'!F$3:H$723,3,FALSE))</f>
        <v>Trasferimenti passivi in conto esercizio</v>
      </c>
      <c r="G1363" s="287"/>
      <c r="H1363" s="389"/>
      <c r="I1363" s="65"/>
    </row>
    <row r="1364" spans="1:9" x14ac:dyDescent="0.35">
      <c r="A1364" s="370" t="s">
        <v>22</v>
      </c>
      <c r="B1364" s="371" t="s">
        <v>2456</v>
      </c>
      <c r="C1364" s="371" t="s">
        <v>2457</v>
      </c>
      <c r="D1364" s="363"/>
      <c r="E1364" s="346" t="s">
        <v>2455</v>
      </c>
      <c r="F1364" s="346" t="str">
        <f>IF(E1364="","",VLOOKUP(E1364,'2 Pdc unico (segm A)'!F$3:H$723,3,FALSE))</f>
        <v>Trasferimenti passivi in conto esercizio</v>
      </c>
      <c r="G1364" s="287"/>
      <c r="H1364" s="389"/>
      <c r="I1364" s="65"/>
    </row>
    <row r="1365" spans="1:9" x14ac:dyDescent="0.35">
      <c r="A1365" s="370" t="s">
        <v>22</v>
      </c>
      <c r="B1365" s="371" t="s">
        <v>2458</v>
      </c>
      <c r="C1365" s="371" t="s">
        <v>2459</v>
      </c>
      <c r="D1365" s="363"/>
      <c r="E1365" s="346" t="s">
        <v>2455</v>
      </c>
      <c r="F1365" s="346" t="str">
        <f>IF(E1365="","",VLOOKUP(E1365,'2 Pdc unico (segm A)'!F$3:H$723,3,FALSE))</f>
        <v>Trasferimenti passivi in conto esercizio</v>
      </c>
      <c r="G1365" s="287"/>
      <c r="H1365" s="389"/>
      <c r="I1365" s="65"/>
    </row>
    <row r="1366" spans="1:9" x14ac:dyDescent="0.35">
      <c r="A1366" s="370" t="s">
        <v>22</v>
      </c>
      <c r="B1366" s="371" t="s">
        <v>2460</v>
      </c>
      <c r="C1366" s="371" t="s">
        <v>2461</v>
      </c>
      <c r="D1366" s="363"/>
      <c r="E1366" s="346" t="s">
        <v>2455</v>
      </c>
      <c r="F1366" s="346" t="str">
        <f>IF(E1366="","",VLOOKUP(E1366,'2 Pdc unico (segm A)'!F$3:H$723,3,FALSE))</f>
        <v>Trasferimenti passivi in conto esercizio</v>
      </c>
      <c r="G1366" s="287"/>
      <c r="H1366" s="389"/>
      <c r="I1366" s="65"/>
    </row>
    <row r="1367" spans="1:9" x14ac:dyDescent="0.35">
      <c r="A1367" s="370" t="s">
        <v>22</v>
      </c>
      <c r="B1367" s="371" t="s">
        <v>2462</v>
      </c>
      <c r="C1367" s="371" t="s">
        <v>2463</v>
      </c>
      <c r="D1367" s="363"/>
      <c r="E1367" s="346" t="s">
        <v>2455</v>
      </c>
      <c r="F1367" s="346" t="str">
        <f>IF(E1367="","",VLOOKUP(E1367,'2 Pdc unico (segm A)'!F$3:H$723,3,FALSE))</f>
        <v>Trasferimenti passivi in conto esercizio</v>
      </c>
      <c r="G1367" s="287"/>
      <c r="H1367" s="389"/>
      <c r="I1367" s="65"/>
    </row>
    <row r="1368" spans="1:9" x14ac:dyDescent="0.35">
      <c r="A1368" s="370" t="s">
        <v>22</v>
      </c>
      <c r="B1368" s="371" t="s">
        <v>2464</v>
      </c>
      <c r="C1368" s="371" t="s">
        <v>2465</v>
      </c>
      <c r="D1368" s="363"/>
      <c r="E1368" s="346" t="s">
        <v>2455</v>
      </c>
      <c r="F1368" s="346" t="str">
        <f>IF(E1368="","",VLOOKUP(E1368,'2 Pdc unico (segm A)'!F$3:H$723,3,FALSE))</f>
        <v>Trasferimenti passivi in conto esercizio</v>
      </c>
      <c r="G1368" s="287"/>
      <c r="H1368" s="389"/>
      <c r="I1368" s="65"/>
    </row>
    <row r="1369" spans="1:9" x14ac:dyDescent="0.35">
      <c r="A1369" s="370" t="s">
        <v>22</v>
      </c>
      <c r="B1369" s="371" t="s">
        <v>2466</v>
      </c>
      <c r="C1369" s="371" t="s">
        <v>2467</v>
      </c>
      <c r="D1369" s="363"/>
      <c r="E1369" s="346" t="s">
        <v>2455</v>
      </c>
      <c r="F1369" s="346" t="str">
        <f>IF(E1369="","",VLOOKUP(E1369,'2 Pdc unico (segm A)'!F$3:H$723,3,FALSE))</f>
        <v>Trasferimenti passivi in conto esercizio</v>
      </c>
      <c r="G1369" s="287"/>
      <c r="H1369" s="389"/>
      <c r="I1369" s="65"/>
    </row>
    <row r="1370" spans="1:9" x14ac:dyDescent="0.35">
      <c r="A1370" s="370" t="s">
        <v>22</v>
      </c>
      <c r="B1370" s="371" t="s">
        <v>2468</v>
      </c>
      <c r="C1370" s="371" t="s">
        <v>2469</v>
      </c>
      <c r="D1370" s="363"/>
      <c r="E1370" s="346" t="s">
        <v>2455</v>
      </c>
      <c r="F1370" s="346" t="str">
        <f>IF(E1370="","",VLOOKUP(E1370,'2 Pdc unico (segm A)'!F$3:H$723,3,FALSE))</f>
        <v>Trasferimenti passivi in conto esercizio</v>
      </c>
      <c r="G1370" s="287"/>
      <c r="H1370" s="389"/>
      <c r="I1370" s="65"/>
    </row>
    <row r="1371" spans="1:9" x14ac:dyDescent="0.35">
      <c r="A1371" s="370" t="s">
        <v>22</v>
      </c>
      <c r="B1371" s="371" t="s">
        <v>2470</v>
      </c>
      <c r="C1371" s="371" t="s">
        <v>2471</v>
      </c>
      <c r="D1371" s="363"/>
      <c r="E1371" s="346" t="s">
        <v>2455</v>
      </c>
      <c r="F1371" s="346" t="str">
        <f>IF(E1371="","",VLOOKUP(E1371,'2 Pdc unico (segm A)'!F$3:H$723,3,FALSE))</f>
        <v>Trasferimenti passivi in conto esercizio</v>
      </c>
      <c r="G1371" s="287"/>
      <c r="H1371" s="389"/>
      <c r="I1371" s="65"/>
    </row>
    <row r="1372" spans="1:9" x14ac:dyDescent="0.35">
      <c r="A1372" s="370" t="s">
        <v>22</v>
      </c>
      <c r="B1372" s="371" t="s">
        <v>2472</v>
      </c>
      <c r="C1372" s="371" t="s">
        <v>2473</v>
      </c>
      <c r="D1372" s="363"/>
      <c r="E1372" s="346" t="s">
        <v>2455</v>
      </c>
      <c r="F1372" s="346" t="str">
        <f>IF(E1372="","",VLOOKUP(E1372,'2 Pdc unico (segm A)'!F$3:H$723,3,FALSE))</f>
        <v>Trasferimenti passivi in conto esercizio</v>
      </c>
      <c r="G1372" s="287"/>
      <c r="H1372" s="389"/>
      <c r="I1372" s="65"/>
    </row>
    <row r="1373" spans="1:9" x14ac:dyDescent="0.35">
      <c r="A1373" s="370" t="s">
        <v>22</v>
      </c>
      <c r="B1373" s="371" t="s">
        <v>2474</v>
      </c>
      <c r="C1373" s="371" t="s">
        <v>2475</v>
      </c>
      <c r="D1373" s="363"/>
      <c r="E1373" s="346" t="s">
        <v>2455</v>
      </c>
      <c r="F1373" s="346" t="str">
        <f>IF(E1373="","",VLOOKUP(E1373,'2 Pdc unico (segm A)'!F$3:H$723,3,FALSE))</f>
        <v>Trasferimenti passivi in conto esercizio</v>
      </c>
      <c r="G1373" s="287"/>
      <c r="H1373" s="389"/>
      <c r="I1373" s="65"/>
    </row>
    <row r="1374" spans="1:9" ht="29" x14ac:dyDescent="0.35">
      <c r="A1374" s="370" t="s">
        <v>22</v>
      </c>
      <c r="B1374" s="371" t="s">
        <v>2476</v>
      </c>
      <c r="C1374" s="371" t="s">
        <v>2477</v>
      </c>
      <c r="D1374" s="363"/>
      <c r="E1374" s="346" t="s">
        <v>2455</v>
      </c>
      <c r="F1374" s="346" t="str">
        <f>IF(E1374="","",VLOOKUP(E1374,'2 Pdc unico (segm A)'!F$3:H$723,3,FALSE))</f>
        <v>Trasferimenti passivi in conto esercizio</v>
      </c>
      <c r="G1374" s="287"/>
      <c r="H1374" s="389"/>
      <c r="I1374" s="65"/>
    </row>
    <row r="1375" spans="1:9" ht="29" x14ac:dyDescent="0.35">
      <c r="A1375" s="370" t="s">
        <v>22</v>
      </c>
      <c r="B1375" s="371" t="s">
        <v>2478</v>
      </c>
      <c r="C1375" s="371" t="s">
        <v>2479</v>
      </c>
      <c r="D1375" s="363"/>
      <c r="E1375" s="346" t="s">
        <v>2455</v>
      </c>
      <c r="F1375" s="346" t="str">
        <f>IF(E1375="","",VLOOKUP(E1375,'2 Pdc unico (segm A)'!F$3:H$723,3,FALSE))</f>
        <v>Trasferimenti passivi in conto esercizio</v>
      </c>
      <c r="G1375" s="287"/>
      <c r="H1375" s="389"/>
      <c r="I1375" s="65"/>
    </row>
    <row r="1376" spans="1:9" ht="29" x14ac:dyDescent="0.35">
      <c r="A1376" s="370" t="s">
        <v>22</v>
      </c>
      <c r="B1376" s="371" t="s">
        <v>2480</v>
      </c>
      <c r="C1376" s="371" t="s">
        <v>2481</v>
      </c>
      <c r="D1376" s="363"/>
      <c r="E1376" s="346" t="s">
        <v>2455</v>
      </c>
      <c r="F1376" s="346" t="str">
        <f>IF(E1376="","",VLOOKUP(E1376,'2 Pdc unico (segm A)'!F$3:H$723,3,FALSE))</f>
        <v>Trasferimenti passivi in conto esercizio</v>
      </c>
      <c r="G1376" s="287"/>
      <c r="H1376" s="389"/>
      <c r="I1376" s="65"/>
    </row>
    <row r="1377" spans="1:9" x14ac:dyDescent="0.35">
      <c r="A1377" s="370" t="s">
        <v>22</v>
      </c>
      <c r="B1377" s="371" t="s">
        <v>2482</v>
      </c>
      <c r="C1377" s="371" t="s">
        <v>2483</v>
      </c>
      <c r="D1377" s="363"/>
      <c r="E1377" s="346" t="s">
        <v>2455</v>
      </c>
      <c r="F1377" s="346" t="str">
        <f>IF(E1377="","",VLOOKUP(E1377,'2 Pdc unico (segm A)'!F$3:H$723,3,FALSE))</f>
        <v>Trasferimenti passivi in conto esercizio</v>
      </c>
      <c r="G1377" s="287"/>
      <c r="H1377" s="389"/>
      <c r="I1377" s="65"/>
    </row>
    <row r="1378" spans="1:9" ht="18.5" x14ac:dyDescent="0.35">
      <c r="A1378" s="368" t="s">
        <v>19</v>
      </c>
      <c r="B1378" s="369" t="s">
        <v>2484</v>
      </c>
      <c r="C1378" s="369" t="s">
        <v>2485</v>
      </c>
      <c r="D1378" s="363"/>
      <c r="E1378" s="101"/>
      <c r="F1378" s="101" t="str">
        <f>IF(E1378="","",VLOOKUP(E1378,'2 Pdc unico (segm A)'!F$3:H$723,3,FALSE))</f>
        <v/>
      </c>
      <c r="G1378" s="287"/>
      <c r="H1378" s="388"/>
      <c r="I1378" s="65"/>
    </row>
    <row r="1379" spans="1:9" x14ac:dyDescent="0.35">
      <c r="A1379" s="370" t="s">
        <v>22</v>
      </c>
      <c r="B1379" s="371" t="s">
        <v>2486</v>
      </c>
      <c r="C1379" s="371" t="s">
        <v>2487</v>
      </c>
      <c r="D1379" s="363"/>
      <c r="E1379" s="346" t="s">
        <v>2455</v>
      </c>
      <c r="F1379" s="346" t="str">
        <f>IF(E1379="","",VLOOKUP(E1379,'2 Pdc unico (segm A)'!F$3:H$723,3,FALSE))</f>
        <v>Trasferimenti passivi in conto esercizio</v>
      </c>
      <c r="G1379" s="287"/>
      <c r="H1379" s="389"/>
      <c r="I1379" s="65"/>
    </row>
    <row r="1380" spans="1:9" x14ac:dyDescent="0.35">
      <c r="A1380" s="370" t="s">
        <v>22</v>
      </c>
      <c r="B1380" s="371" t="s">
        <v>2488</v>
      </c>
      <c r="C1380" s="371" t="s">
        <v>2489</v>
      </c>
      <c r="D1380" s="363"/>
      <c r="E1380" s="346" t="s">
        <v>2455</v>
      </c>
      <c r="F1380" s="346" t="str">
        <f>IF(E1380="","",VLOOKUP(E1380,'2 Pdc unico (segm A)'!F$3:H$723,3,FALSE))</f>
        <v>Trasferimenti passivi in conto esercizio</v>
      </c>
      <c r="G1380" s="287"/>
      <c r="H1380" s="389"/>
      <c r="I1380" s="65"/>
    </row>
    <row r="1381" spans="1:9" x14ac:dyDescent="0.35">
      <c r="A1381" s="370" t="s">
        <v>22</v>
      </c>
      <c r="B1381" s="371" t="s">
        <v>2490</v>
      </c>
      <c r="C1381" s="371" t="s">
        <v>2491</v>
      </c>
      <c r="D1381" s="363"/>
      <c r="E1381" s="346" t="s">
        <v>2455</v>
      </c>
      <c r="F1381" s="346" t="str">
        <f>IF(E1381="","",VLOOKUP(E1381,'2 Pdc unico (segm A)'!F$3:H$723,3,FALSE))</f>
        <v>Trasferimenti passivi in conto esercizio</v>
      </c>
      <c r="G1381" s="287"/>
      <c r="H1381" s="389"/>
      <c r="I1381" s="65"/>
    </row>
    <row r="1382" spans="1:9" x14ac:dyDescent="0.35">
      <c r="A1382" s="370" t="s">
        <v>22</v>
      </c>
      <c r="B1382" s="371" t="s">
        <v>2492</v>
      </c>
      <c r="C1382" s="371" t="s">
        <v>2493</v>
      </c>
      <c r="D1382" s="363"/>
      <c r="E1382" s="346" t="s">
        <v>2455</v>
      </c>
      <c r="F1382" s="346" t="str">
        <f>IF(E1382="","",VLOOKUP(E1382,'2 Pdc unico (segm A)'!F$3:H$723,3,FALSE))</f>
        <v>Trasferimenti passivi in conto esercizio</v>
      </c>
      <c r="G1382" s="287"/>
      <c r="H1382" s="389"/>
      <c r="I1382" s="65"/>
    </row>
    <row r="1383" spans="1:9" x14ac:dyDescent="0.35">
      <c r="A1383" s="370" t="s">
        <v>22</v>
      </c>
      <c r="B1383" s="371" t="s">
        <v>2494</v>
      </c>
      <c r="C1383" s="371" t="s">
        <v>2495</v>
      </c>
      <c r="D1383" s="363"/>
      <c r="E1383" s="346" t="s">
        <v>2455</v>
      </c>
      <c r="F1383" s="346" t="str">
        <f>IF(E1383="","",VLOOKUP(E1383,'2 Pdc unico (segm A)'!F$3:H$723,3,FALSE))</f>
        <v>Trasferimenti passivi in conto esercizio</v>
      </c>
      <c r="G1383" s="287"/>
      <c r="H1383" s="389"/>
      <c r="I1383" s="65"/>
    </row>
    <row r="1384" spans="1:9" x14ac:dyDescent="0.35">
      <c r="A1384" s="370" t="s">
        <v>22</v>
      </c>
      <c r="B1384" s="371" t="s">
        <v>2496</v>
      </c>
      <c r="C1384" s="371" t="s">
        <v>2497</v>
      </c>
      <c r="D1384" s="363"/>
      <c r="E1384" s="346" t="s">
        <v>2455</v>
      </c>
      <c r="F1384" s="346" t="str">
        <f>IF(E1384="","",VLOOKUP(E1384,'2 Pdc unico (segm A)'!F$3:H$723,3,FALSE))</f>
        <v>Trasferimenti passivi in conto esercizio</v>
      </c>
      <c r="G1384" s="287"/>
      <c r="H1384" s="389"/>
      <c r="I1384" s="65"/>
    </row>
    <row r="1385" spans="1:9" x14ac:dyDescent="0.35">
      <c r="A1385" s="370" t="s">
        <v>22</v>
      </c>
      <c r="B1385" s="371" t="s">
        <v>2498</v>
      </c>
      <c r="C1385" s="371" t="s">
        <v>2499</v>
      </c>
      <c r="D1385" s="363"/>
      <c r="E1385" s="346" t="s">
        <v>2455</v>
      </c>
      <c r="F1385" s="346" t="str">
        <f>IF(E1385="","",VLOOKUP(E1385,'2 Pdc unico (segm A)'!F$3:H$723,3,FALSE))</f>
        <v>Trasferimenti passivi in conto esercizio</v>
      </c>
      <c r="G1385" s="287"/>
      <c r="H1385" s="389"/>
      <c r="I1385" s="65"/>
    </row>
    <row r="1386" spans="1:9" x14ac:dyDescent="0.35">
      <c r="A1386" s="370" t="s">
        <v>22</v>
      </c>
      <c r="B1386" s="371" t="s">
        <v>2500</v>
      </c>
      <c r="C1386" s="371" t="s">
        <v>2501</v>
      </c>
      <c r="D1386" s="363"/>
      <c r="E1386" s="346" t="s">
        <v>2455</v>
      </c>
      <c r="F1386" s="346" t="str">
        <f>IF(E1386="","",VLOOKUP(E1386,'2 Pdc unico (segm A)'!F$3:H$723,3,FALSE))</f>
        <v>Trasferimenti passivi in conto esercizio</v>
      </c>
      <c r="G1386" s="287"/>
      <c r="H1386" s="389"/>
      <c r="I1386" s="65"/>
    </row>
    <row r="1387" spans="1:9" ht="29" x14ac:dyDescent="0.35">
      <c r="A1387" s="370" t="s">
        <v>22</v>
      </c>
      <c r="B1387" s="371" t="s">
        <v>2502</v>
      </c>
      <c r="C1387" s="371" t="s">
        <v>2503</v>
      </c>
      <c r="D1387" s="363"/>
      <c r="E1387" s="346" t="s">
        <v>2455</v>
      </c>
      <c r="F1387" s="346" t="str">
        <f>IF(E1387="","",VLOOKUP(E1387,'2 Pdc unico (segm A)'!F$3:H$723,3,FALSE))</f>
        <v>Trasferimenti passivi in conto esercizio</v>
      </c>
      <c r="G1387" s="287"/>
      <c r="H1387" s="389"/>
      <c r="I1387" s="65"/>
    </row>
    <row r="1388" spans="1:9" x14ac:dyDescent="0.35">
      <c r="A1388" s="370" t="s">
        <v>22</v>
      </c>
      <c r="B1388" s="371" t="s">
        <v>2504</v>
      </c>
      <c r="C1388" s="371" t="s">
        <v>2505</v>
      </c>
      <c r="D1388" s="363"/>
      <c r="E1388" s="346" t="s">
        <v>2455</v>
      </c>
      <c r="F1388" s="346" t="str">
        <f>IF(E1388="","",VLOOKUP(E1388,'2 Pdc unico (segm A)'!F$3:H$723,3,FALSE))</f>
        <v>Trasferimenti passivi in conto esercizio</v>
      </c>
      <c r="G1388" s="287"/>
      <c r="H1388" s="389"/>
      <c r="I1388" s="65"/>
    </row>
    <row r="1389" spans="1:9" x14ac:dyDescent="0.35">
      <c r="A1389" s="370" t="s">
        <v>22</v>
      </c>
      <c r="B1389" s="371" t="s">
        <v>2506</v>
      </c>
      <c r="C1389" s="371" t="s">
        <v>2507</v>
      </c>
      <c r="D1389" s="363"/>
      <c r="E1389" s="346" t="s">
        <v>2455</v>
      </c>
      <c r="F1389" s="346" t="str">
        <f>IF(E1389="","",VLOOKUP(E1389,'2 Pdc unico (segm A)'!F$3:H$723,3,FALSE))</f>
        <v>Trasferimenti passivi in conto esercizio</v>
      </c>
      <c r="G1389" s="287"/>
      <c r="H1389" s="389"/>
      <c r="I1389" s="65"/>
    </row>
    <row r="1390" spans="1:9" ht="29" x14ac:dyDescent="0.35">
      <c r="A1390" s="370" t="s">
        <v>22</v>
      </c>
      <c r="B1390" s="371" t="s">
        <v>2508</v>
      </c>
      <c r="C1390" s="371" t="s">
        <v>2509</v>
      </c>
      <c r="D1390" s="363"/>
      <c r="E1390" s="346" t="s">
        <v>2455</v>
      </c>
      <c r="F1390" s="346" t="str">
        <f>IF(E1390="","",VLOOKUP(E1390,'2 Pdc unico (segm A)'!F$3:H$723,3,FALSE))</f>
        <v>Trasferimenti passivi in conto esercizio</v>
      </c>
      <c r="G1390" s="287"/>
      <c r="H1390" s="389"/>
      <c r="I1390" s="65"/>
    </row>
    <row r="1391" spans="1:9" x14ac:dyDescent="0.35">
      <c r="A1391" s="370" t="s">
        <v>22</v>
      </c>
      <c r="B1391" s="371" t="s">
        <v>2510</v>
      </c>
      <c r="C1391" s="371" t="s">
        <v>2511</v>
      </c>
      <c r="D1391" s="363"/>
      <c r="E1391" s="346" t="s">
        <v>2455</v>
      </c>
      <c r="F1391" s="346" t="str">
        <f>IF(E1391="","",VLOOKUP(E1391,'2 Pdc unico (segm A)'!F$3:H$723,3,FALSE))</f>
        <v>Trasferimenti passivi in conto esercizio</v>
      </c>
      <c r="G1391" s="287"/>
      <c r="H1391" s="389"/>
      <c r="I1391" s="65"/>
    </row>
    <row r="1392" spans="1:9" x14ac:dyDescent="0.35">
      <c r="A1392" s="370" t="s">
        <v>22</v>
      </c>
      <c r="B1392" s="371" t="s">
        <v>2512</v>
      </c>
      <c r="C1392" s="371" t="s">
        <v>2513</v>
      </c>
      <c r="D1392" s="363"/>
      <c r="E1392" s="346" t="s">
        <v>2455</v>
      </c>
      <c r="F1392" s="346" t="str">
        <f>IF(E1392="","",VLOOKUP(E1392,'2 Pdc unico (segm A)'!F$3:H$723,3,FALSE))</f>
        <v>Trasferimenti passivi in conto esercizio</v>
      </c>
      <c r="G1392" s="287"/>
      <c r="H1392" s="389"/>
      <c r="I1392" s="65"/>
    </row>
    <row r="1393" spans="1:9" x14ac:dyDescent="0.35">
      <c r="A1393" s="370" t="s">
        <v>22</v>
      </c>
      <c r="B1393" s="371" t="s">
        <v>2514</v>
      </c>
      <c r="C1393" s="371" t="s">
        <v>2515</v>
      </c>
      <c r="D1393" s="363"/>
      <c r="E1393" s="346" t="s">
        <v>2455</v>
      </c>
      <c r="F1393" s="346" t="str">
        <f>IF(E1393="","",VLOOKUP(E1393,'2 Pdc unico (segm A)'!F$3:H$723,3,FALSE))</f>
        <v>Trasferimenti passivi in conto esercizio</v>
      </c>
      <c r="G1393" s="287"/>
      <c r="H1393" s="389"/>
      <c r="I1393" s="65"/>
    </row>
    <row r="1394" spans="1:9" x14ac:dyDescent="0.35">
      <c r="A1394" s="370" t="s">
        <v>22</v>
      </c>
      <c r="B1394" s="371" t="s">
        <v>2516</v>
      </c>
      <c r="C1394" s="371" t="s">
        <v>2517</v>
      </c>
      <c r="D1394" s="363"/>
      <c r="E1394" s="346" t="s">
        <v>2455</v>
      </c>
      <c r="F1394" s="346" t="str">
        <f>IF(E1394="","",VLOOKUP(E1394,'2 Pdc unico (segm A)'!F$3:H$723,3,FALSE))</f>
        <v>Trasferimenti passivi in conto esercizio</v>
      </c>
      <c r="G1394" s="287"/>
      <c r="H1394" s="389"/>
      <c r="I1394" s="65"/>
    </row>
    <row r="1395" spans="1:9" x14ac:dyDescent="0.35">
      <c r="A1395" s="370" t="s">
        <v>22</v>
      </c>
      <c r="B1395" s="371" t="s">
        <v>2518</v>
      </c>
      <c r="C1395" s="371" t="s">
        <v>2519</v>
      </c>
      <c r="D1395" s="363"/>
      <c r="E1395" s="346" t="s">
        <v>2455</v>
      </c>
      <c r="F1395" s="346" t="str">
        <f>IF(E1395="","",VLOOKUP(E1395,'2 Pdc unico (segm A)'!F$3:H$723,3,FALSE))</f>
        <v>Trasferimenti passivi in conto esercizio</v>
      </c>
      <c r="G1395" s="287"/>
      <c r="H1395" s="389"/>
      <c r="I1395" s="65"/>
    </row>
    <row r="1396" spans="1:9" x14ac:dyDescent="0.35">
      <c r="A1396" s="370" t="s">
        <v>22</v>
      </c>
      <c r="B1396" s="371" t="s">
        <v>2520</v>
      </c>
      <c r="C1396" s="371" t="s">
        <v>2521</v>
      </c>
      <c r="D1396" s="363"/>
      <c r="E1396" s="346" t="s">
        <v>2455</v>
      </c>
      <c r="F1396" s="346" t="str">
        <f>IF(E1396="","",VLOOKUP(E1396,'2 Pdc unico (segm A)'!F$3:H$723,3,FALSE))</f>
        <v>Trasferimenti passivi in conto esercizio</v>
      </c>
      <c r="G1396" s="287"/>
      <c r="H1396" s="389"/>
      <c r="I1396" s="65"/>
    </row>
    <row r="1397" spans="1:9" ht="29" x14ac:dyDescent="0.35">
      <c r="A1397" s="370" t="s">
        <v>22</v>
      </c>
      <c r="B1397" s="371" t="s">
        <v>2522</v>
      </c>
      <c r="C1397" s="371" t="s">
        <v>2523</v>
      </c>
      <c r="D1397" s="363"/>
      <c r="E1397" s="346" t="s">
        <v>2455</v>
      </c>
      <c r="F1397" s="346" t="str">
        <f>IF(E1397="","",VLOOKUP(E1397,'2 Pdc unico (segm A)'!F$3:H$723,3,FALSE))</f>
        <v>Trasferimenti passivi in conto esercizio</v>
      </c>
      <c r="G1397" s="287"/>
      <c r="H1397" s="389"/>
      <c r="I1397" s="65"/>
    </row>
    <row r="1398" spans="1:9" ht="29" x14ac:dyDescent="0.35">
      <c r="A1398" s="370" t="s">
        <v>22</v>
      </c>
      <c r="B1398" s="371" t="s">
        <v>2524</v>
      </c>
      <c r="C1398" s="371" t="s">
        <v>2525</v>
      </c>
      <c r="D1398" s="363"/>
      <c r="E1398" s="346" t="s">
        <v>2455</v>
      </c>
      <c r="F1398" s="346" t="str">
        <f>IF(E1398="","",VLOOKUP(E1398,'2 Pdc unico (segm A)'!F$3:H$723,3,FALSE))</f>
        <v>Trasferimenti passivi in conto esercizio</v>
      </c>
      <c r="G1398" s="287"/>
      <c r="H1398" s="389"/>
      <c r="I1398" s="65"/>
    </row>
    <row r="1399" spans="1:9" ht="29" x14ac:dyDescent="0.35">
      <c r="A1399" s="370" t="s">
        <v>22</v>
      </c>
      <c r="B1399" s="371" t="s">
        <v>2526</v>
      </c>
      <c r="C1399" s="371" t="s">
        <v>2527</v>
      </c>
      <c r="D1399" s="363"/>
      <c r="E1399" s="346" t="s">
        <v>2455</v>
      </c>
      <c r="F1399" s="346" t="str">
        <f>IF(E1399="","",VLOOKUP(E1399,'2 Pdc unico (segm A)'!F$3:H$723,3,FALSE))</f>
        <v>Trasferimenti passivi in conto esercizio</v>
      </c>
      <c r="G1399" s="287"/>
      <c r="H1399" s="389"/>
      <c r="I1399" s="65"/>
    </row>
    <row r="1400" spans="1:9" ht="29" x14ac:dyDescent="0.35">
      <c r="A1400" s="370" t="s">
        <v>22</v>
      </c>
      <c r="B1400" s="371" t="s">
        <v>2528</v>
      </c>
      <c r="C1400" s="371" t="s">
        <v>2529</v>
      </c>
      <c r="D1400" s="363"/>
      <c r="E1400" s="346" t="s">
        <v>2455</v>
      </c>
      <c r="F1400" s="346" t="str">
        <f>IF(E1400="","",VLOOKUP(E1400,'2 Pdc unico (segm A)'!F$3:H$723,3,FALSE))</f>
        <v>Trasferimenti passivi in conto esercizio</v>
      </c>
      <c r="G1400" s="287"/>
      <c r="H1400" s="389"/>
      <c r="I1400" s="65"/>
    </row>
    <row r="1401" spans="1:9" ht="29" x14ac:dyDescent="0.35">
      <c r="A1401" s="370" t="s">
        <v>22</v>
      </c>
      <c r="B1401" s="371" t="s">
        <v>2530</v>
      </c>
      <c r="C1401" s="371" t="s">
        <v>2531</v>
      </c>
      <c r="D1401" s="363"/>
      <c r="E1401" s="346" t="s">
        <v>2455</v>
      </c>
      <c r="F1401" s="346" t="str">
        <f>IF(E1401="","",VLOOKUP(E1401,'2 Pdc unico (segm A)'!F$3:H$723,3,FALSE))</f>
        <v>Trasferimenti passivi in conto esercizio</v>
      </c>
      <c r="G1401" s="287"/>
      <c r="H1401" s="389"/>
      <c r="I1401" s="65"/>
    </row>
    <row r="1402" spans="1:9" ht="43.5" x14ac:dyDescent="0.35">
      <c r="A1402" s="370" t="s">
        <v>22</v>
      </c>
      <c r="B1402" s="371" t="s">
        <v>2532</v>
      </c>
      <c r="C1402" s="371" t="s">
        <v>2533</v>
      </c>
      <c r="D1402" s="363"/>
      <c r="E1402" s="346" t="s">
        <v>2455</v>
      </c>
      <c r="F1402" s="346" t="str">
        <f>IF(E1402="","",VLOOKUP(E1402,'2 Pdc unico (segm A)'!F$3:H$723,3,FALSE))</f>
        <v>Trasferimenti passivi in conto esercizio</v>
      </c>
      <c r="G1402" s="287"/>
      <c r="H1402" s="389"/>
      <c r="I1402" s="65"/>
    </row>
    <row r="1403" spans="1:9" ht="43.5" x14ac:dyDescent="0.35">
      <c r="A1403" s="370" t="s">
        <v>22</v>
      </c>
      <c r="B1403" s="371" t="s">
        <v>2534</v>
      </c>
      <c r="C1403" s="371" t="s">
        <v>2535</v>
      </c>
      <c r="D1403" s="363"/>
      <c r="E1403" s="346" t="s">
        <v>2455</v>
      </c>
      <c r="F1403" s="346" t="str">
        <f>IF(E1403="","",VLOOKUP(E1403,'2 Pdc unico (segm A)'!F$3:H$723,3,FALSE))</f>
        <v>Trasferimenti passivi in conto esercizio</v>
      </c>
      <c r="G1403" s="287"/>
      <c r="H1403" s="389"/>
      <c r="I1403" s="65"/>
    </row>
    <row r="1404" spans="1:9" ht="29" x14ac:dyDescent="0.35">
      <c r="A1404" s="370" t="s">
        <v>22</v>
      </c>
      <c r="B1404" s="371" t="s">
        <v>2536</v>
      </c>
      <c r="C1404" s="371" t="s">
        <v>2537</v>
      </c>
      <c r="D1404" s="363"/>
      <c r="E1404" s="346" t="s">
        <v>2455</v>
      </c>
      <c r="F1404" s="346" t="str">
        <f>IF(E1404="","",VLOOKUP(E1404,'2 Pdc unico (segm A)'!F$3:H$723,3,FALSE))</f>
        <v>Trasferimenti passivi in conto esercizio</v>
      </c>
      <c r="G1404" s="287"/>
      <c r="H1404" s="389"/>
      <c r="I1404" s="65"/>
    </row>
    <row r="1405" spans="1:9" ht="29" x14ac:dyDescent="0.35">
      <c r="A1405" s="370" t="s">
        <v>22</v>
      </c>
      <c r="B1405" s="371" t="s">
        <v>2538</v>
      </c>
      <c r="C1405" s="371" t="s">
        <v>2539</v>
      </c>
      <c r="D1405" s="363"/>
      <c r="E1405" s="346" t="s">
        <v>2455</v>
      </c>
      <c r="F1405" s="346" t="str">
        <f>IF(E1405="","",VLOOKUP(E1405,'2 Pdc unico (segm A)'!F$3:H$723,3,FALSE))</f>
        <v>Trasferimenti passivi in conto esercizio</v>
      </c>
      <c r="G1405" s="287"/>
      <c r="H1405" s="389"/>
      <c r="I1405" s="65"/>
    </row>
    <row r="1406" spans="1:9" ht="29" x14ac:dyDescent="0.35">
      <c r="A1406" s="370" t="s">
        <v>22</v>
      </c>
      <c r="B1406" s="371" t="s">
        <v>2540</v>
      </c>
      <c r="C1406" s="371" t="s">
        <v>2541</v>
      </c>
      <c r="D1406" s="363"/>
      <c r="E1406" s="346" t="s">
        <v>2455</v>
      </c>
      <c r="F1406" s="346" t="str">
        <f>IF(E1406="","",VLOOKUP(E1406,'2 Pdc unico (segm A)'!F$3:H$723,3,FALSE))</f>
        <v>Trasferimenti passivi in conto esercizio</v>
      </c>
      <c r="G1406" s="287"/>
      <c r="H1406" s="389"/>
      <c r="I1406" s="65"/>
    </row>
    <row r="1407" spans="1:9" ht="29" x14ac:dyDescent="0.35">
      <c r="A1407" s="370" t="s">
        <v>22</v>
      </c>
      <c r="B1407" s="371" t="s">
        <v>2542</v>
      </c>
      <c r="C1407" s="371" t="s">
        <v>2543</v>
      </c>
      <c r="D1407" s="363"/>
      <c r="E1407" s="346" t="s">
        <v>2455</v>
      </c>
      <c r="F1407" s="346" t="str">
        <f>IF(E1407="","",VLOOKUP(E1407,'2 Pdc unico (segm A)'!F$3:H$723,3,FALSE))</f>
        <v>Trasferimenti passivi in conto esercizio</v>
      </c>
      <c r="G1407" s="287"/>
      <c r="H1407" s="389"/>
      <c r="I1407" s="65"/>
    </row>
    <row r="1408" spans="1:9" ht="29" x14ac:dyDescent="0.35">
      <c r="A1408" s="370" t="s">
        <v>22</v>
      </c>
      <c r="B1408" s="371" t="s">
        <v>2544</v>
      </c>
      <c r="C1408" s="371" t="s">
        <v>2545</v>
      </c>
      <c r="D1408" s="363"/>
      <c r="E1408" s="346" t="s">
        <v>2455</v>
      </c>
      <c r="F1408" s="346" t="str">
        <f>IF(E1408="","",VLOOKUP(E1408,'2 Pdc unico (segm A)'!F$3:H$723,3,FALSE))</f>
        <v>Trasferimenti passivi in conto esercizio</v>
      </c>
      <c r="G1408" s="287"/>
      <c r="H1408" s="389"/>
      <c r="I1408" s="65"/>
    </row>
    <row r="1409" spans="1:9" ht="43.5" x14ac:dyDescent="0.35">
      <c r="A1409" s="370" t="s">
        <v>22</v>
      </c>
      <c r="B1409" s="371" t="s">
        <v>2546</v>
      </c>
      <c r="C1409" s="371" t="s">
        <v>2547</v>
      </c>
      <c r="D1409" s="363"/>
      <c r="E1409" s="346" t="s">
        <v>2455</v>
      </c>
      <c r="F1409" s="346" t="str">
        <f>IF(E1409="","",VLOOKUP(E1409,'2 Pdc unico (segm A)'!F$3:H$723,3,FALSE))</f>
        <v>Trasferimenti passivi in conto esercizio</v>
      </c>
      <c r="G1409" s="287"/>
      <c r="H1409" s="389"/>
      <c r="I1409" s="65"/>
    </row>
    <row r="1410" spans="1:9" x14ac:dyDescent="0.35">
      <c r="A1410" s="370" t="s">
        <v>22</v>
      </c>
      <c r="B1410" s="371" t="s">
        <v>2548</v>
      </c>
      <c r="C1410" s="371" t="s">
        <v>2549</v>
      </c>
      <c r="D1410" s="363"/>
      <c r="E1410" s="346" t="s">
        <v>2455</v>
      </c>
      <c r="F1410" s="346" t="str">
        <f>IF(E1410="","",VLOOKUP(E1410,'2 Pdc unico (segm A)'!F$3:H$723,3,FALSE))</f>
        <v>Trasferimenti passivi in conto esercizio</v>
      </c>
      <c r="G1410" s="287"/>
      <c r="H1410" s="389"/>
      <c r="I1410" s="65"/>
    </row>
    <row r="1411" spans="1:9" x14ac:dyDescent="0.35">
      <c r="A1411" s="370" t="s">
        <v>22</v>
      </c>
      <c r="B1411" s="371" t="s">
        <v>2550</v>
      </c>
      <c r="C1411" s="371" t="s">
        <v>2551</v>
      </c>
      <c r="D1411" s="363"/>
      <c r="E1411" s="346" t="s">
        <v>2455</v>
      </c>
      <c r="F1411" s="346" t="str">
        <f>IF(E1411="","",VLOOKUP(E1411,'2 Pdc unico (segm A)'!F$3:H$723,3,FALSE))</f>
        <v>Trasferimenti passivi in conto esercizio</v>
      </c>
      <c r="G1411" s="287"/>
      <c r="H1411" s="389"/>
      <c r="I1411" s="65"/>
    </row>
    <row r="1412" spans="1:9" ht="18.5" x14ac:dyDescent="0.35">
      <c r="A1412" s="368" t="s">
        <v>19</v>
      </c>
      <c r="B1412" s="369" t="s">
        <v>2552</v>
      </c>
      <c r="C1412" s="369" t="s">
        <v>2553</v>
      </c>
      <c r="D1412" s="363"/>
      <c r="E1412" s="101"/>
      <c r="F1412" s="101" t="str">
        <f>IF(E1412="","",VLOOKUP(E1412,'2 Pdc unico (segm A)'!F$3:H$723,3,FALSE))</f>
        <v/>
      </c>
      <c r="G1412" s="287"/>
      <c r="H1412" s="388"/>
      <c r="I1412" s="65"/>
    </row>
    <row r="1413" spans="1:9" x14ac:dyDescent="0.35">
      <c r="A1413" s="370" t="s">
        <v>22</v>
      </c>
      <c r="B1413" s="371" t="s">
        <v>2554</v>
      </c>
      <c r="C1413" s="371" t="s">
        <v>2555</v>
      </c>
      <c r="D1413" s="363"/>
      <c r="E1413" s="346" t="s">
        <v>2455</v>
      </c>
      <c r="F1413" s="346" t="str">
        <f>IF(E1413="","",VLOOKUP(E1413,'2 Pdc unico (segm A)'!F$3:H$723,3,FALSE))</f>
        <v>Trasferimenti passivi in conto esercizio</v>
      </c>
      <c r="G1413" s="287"/>
      <c r="H1413" s="389"/>
      <c r="I1413" s="65"/>
    </row>
    <row r="1414" spans="1:9" x14ac:dyDescent="0.35">
      <c r="A1414" s="370" t="s">
        <v>22</v>
      </c>
      <c r="B1414" s="371" t="s">
        <v>2556</v>
      </c>
      <c r="C1414" s="371" t="s">
        <v>2557</v>
      </c>
      <c r="D1414" s="363"/>
      <c r="E1414" s="346" t="s">
        <v>2455</v>
      </c>
      <c r="F1414" s="346" t="str">
        <f>IF(E1414="","",VLOOKUP(E1414,'2 Pdc unico (segm A)'!F$3:H$723,3,FALSE))</f>
        <v>Trasferimenti passivi in conto esercizio</v>
      </c>
      <c r="G1414" s="287"/>
      <c r="H1414" s="389"/>
      <c r="I1414" s="65"/>
    </row>
    <row r="1415" spans="1:9" x14ac:dyDescent="0.35">
      <c r="A1415" s="370" t="s">
        <v>22</v>
      </c>
      <c r="B1415" s="371" t="s">
        <v>2558</v>
      </c>
      <c r="C1415" s="371" t="s">
        <v>2559</v>
      </c>
      <c r="D1415" s="363"/>
      <c r="E1415" s="346" t="s">
        <v>2455</v>
      </c>
      <c r="F1415" s="346" t="str">
        <f>IF(E1415="","",VLOOKUP(E1415,'2 Pdc unico (segm A)'!F$3:H$723,3,FALSE))</f>
        <v>Trasferimenti passivi in conto esercizio</v>
      </c>
      <c r="G1415" s="287"/>
      <c r="H1415" s="389"/>
      <c r="I1415" s="65"/>
    </row>
    <row r="1416" spans="1:9" ht="18.5" x14ac:dyDescent="0.35">
      <c r="A1416" s="368" t="s">
        <v>19</v>
      </c>
      <c r="B1416" s="369" t="s">
        <v>2560</v>
      </c>
      <c r="C1416" s="369" t="s">
        <v>2561</v>
      </c>
      <c r="D1416" s="363"/>
      <c r="E1416" s="101"/>
      <c r="F1416" s="101" t="str">
        <f>IF(E1416="","",VLOOKUP(E1416,'2 Pdc unico (segm A)'!F$3:H$723,3,FALSE))</f>
        <v/>
      </c>
      <c r="G1416" s="287"/>
      <c r="H1416" s="388"/>
      <c r="I1416" s="65"/>
    </row>
    <row r="1417" spans="1:9" x14ac:dyDescent="0.35">
      <c r="A1417" s="370" t="s">
        <v>22</v>
      </c>
      <c r="B1417" s="371" t="s">
        <v>2562</v>
      </c>
      <c r="C1417" s="371" t="s">
        <v>2563</v>
      </c>
      <c r="D1417" s="363"/>
      <c r="E1417" s="346" t="s">
        <v>2455</v>
      </c>
      <c r="F1417" s="346" t="str">
        <f>IF(E1417="","",VLOOKUP(E1417,'2 Pdc unico (segm A)'!F$3:H$723,3,FALSE))</f>
        <v>Trasferimenti passivi in conto esercizio</v>
      </c>
      <c r="G1417" s="287"/>
      <c r="H1417" s="389"/>
      <c r="I1417" s="65"/>
    </row>
    <row r="1418" spans="1:9" ht="18.5" x14ac:dyDescent="0.35">
      <c r="A1418" s="368" t="s">
        <v>19</v>
      </c>
      <c r="B1418" s="369" t="s">
        <v>2564</v>
      </c>
      <c r="C1418" s="369" t="s">
        <v>2565</v>
      </c>
      <c r="D1418" s="363"/>
      <c r="E1418" s="101"/>
      <c r="F1418" s="101" t="str">
        <f>IF(E1418="","",VLOOKUP(E1418,'2 Pdc unico (segm A)'!F$3:H$723,3,FALSE))</f>
        <v/>
      </c>
      <c r="G1418" s="287"/>
      <c r="H1418" s="388"/>
      <c r="I1418" s="65"/>
    </row>
    <row r="1419" spans="1:9" x14ac:dyDescent="0.35">
      <c r="A1419" s="370" t="s">
        <v>22</v>
      </c>
      <c r="B1419" s="371" t="s">
        <v>265</v>
      </c>
      <c r="C1419" s="371" t="s">
        <v>2566</v>
      </c>
      <c r="D1419" s="363"/>
      <c r="E1419" s="346" t="s">
        <v>2455</v>
      </c>
      <c r="F1419" s="346" t="str">
        <f>IF(E1419="","",VLOOKUP(E1419,'2 Pdc unico (segm A)'!F$3:H$723,3,FALSE))</f>
        <v>Trasferimenti passivi in conto esercizio</v>
      </c>
      <c r="G1419" s="287"/>
      <c r="H1419" s="389"/>
      <c r="I1419" s="65"/>
    </row>
    <row r="1420" spans="1:9" x14ac:dyDescent="0.35">
      <c r="A1420" s="370" t="s">
        <v>22</v>
      </c>
      <c r="B1420" s="371" t="s">
        <v>271</v>
      </c>
      <c r="C1420" s="371" t="s">
        <v>2567</v>
      </c>
      <c r="D1420" s="363"/>
      <c r="E1420" s="346" t="s">
        <v>2455</v>
      </c>
      <c r="F1420" s="346" t="str">
        <f>IF(E1420="","",VLOOKUP(E1420,'2 Pdc unico (segm A)'!F$3:H$723,3,FALSE))</f>
        <v>Trasferimenti passivi in conto esercizio</v>
      </c>
      <c r="G1420" s="287"/>
      <c r="H1420" s="389"/>
      <c r="I1420" s="65"/>
    </row>
    <row r="1421" spans="1:9" x14ac:dyDescent="0.35">
      <c r="A1421" s="370" t="s">
        <v>22</v>
      </c>
      <c r="B1421" s="371" t="s">
        <v>277</v>
      </c>
      <c r="C1421" s="371" t="s">
        <v>2568</v>
      </c>
      <c r="D1421" s="363"/>
      <c r="E1421" s="346" t="s">
        <v>2455</v>
      </c>
      <c r="F1421" s="346" t="str">
        <f>IF(E1421="","",VLOOKUP(E1421,'2 Pdc unico (segm A)'!F$3:H$723,3,FALSE))</f>
        <v>Trasferimenti passivi in conto esercizio</v>
      </c>
      <c r="G1421" s="287"/>
      <c r="H1421" s="389"/>
      <c r="I1421" s="65"/>
    </row>
    <row r="1422" spans="1:9" x14ac:dyDescent="0.35">
      <c r="A1422" s="370" t="s">
        <v>22</v>
      </c>
      <c r="B1422" s="371" t="s">
        <v>283</v>
      </c>
      <c r="C1422" s="371" t="s">
        <v>2569</v>
      </c>
      <c r="D1422" s="363"/>
      <c r="E1422" s="346" t="s">
        <v>2455</v>
      </c>
      <c r="F1422" s="346" t="str">
        <f>IF(E1422="","",VLOOKUP(E1422,'2 Pdc unico (segm A)'!F$3:H$723,3,FALSE))</f>
        <v>Trasferimenti passivi in conto esercizio</v>
      </c>
      <c r="G1422" s="287"/>
      <c r="H1422" s="389"/>
      <c r="I1422" s="65"/>
    </row>
    <row r="1423" spans="1:9" x14ac:dyDescent="0.35">
      <c r="A1423" s="370" t="s">
        <v>22</v>
      </c>
      <c r="B1423" s="371" t="s">
        <v>295</v>
      </c>
      <c r="C1423" s="371" t="s">
        <v>2570</v>
      </c>
      <c r="D1423" s="363"/>
      <c r="E1423" s="346" t="s">
        <v>2455</v>
      </c>
      <c r="F1423" s="346" t="str">
        <f>IF(E1423="","",VLOOKUP(E1423,'2 Pdc unico (segm A)'!F$3:H$723,3,FALSE))</f>
        <v>Trasferimenti passivi in conto esercizio</v>
      </c>
      <c r="G1423" s="287"/>
      <c r="H1423" s="389"/>
      <c r="I1423" s="65"/>
    </row>
    <row r="1424" spans="1:9" x14ac:dyDescent="0.35">
      <c r="A1424" s="370" t="s">
        <v>22</v>
      </c>
      <c r="B1424" s="371" t="s">
        <v>301</v>
      </c>
      <c r="C1424" s="371" t="s">
        <v>2571</v>
      </c>
      <c r="D1424" s="363"/>
      <c r="E1424" s="346" t="s">
        <v>2455</v>
      </c>
      <c r="F1424" s="346" t="str">
        <f>IF(E1424="","",VLOOKUP(E1424,'2 Pdc unico (segm A)'!F$3:H$723,3,FALSE))</f>
        <v>Trasferimenti passivi in conto esercizio</v>
      </c>
      <c r="G1424" s="287"/>
      <c r="H1424" s="389"/>
      <c r="I1424" s="65"/>
    </row>
    <row r="1425" spans="1:9" x14ac:dyDescent="0.35">
      <c r="A1425" s="370" t="s">
        <v>22</v>
      </c>
      <c r="B1425" s="371" t="s">
        <v>307</v>
      </c>
      <c r="C1425" s="371" t="s">
        <v>2572</v>
      </c>
      <c r="D1425" s="363"/>
      <c r="E1425" s="346" t="s">
        <v>2455</v>
      </c>
      <c r="F1425" s="346" t="str">
        <f>IF(E1425="","",VLOOKUP(E1425,'2 Pdc unico (segm A)'!F$3:H$723,3,FALSE))</f>
        <v>Trasferimenti passivi in conto esercizio</v>
      </c>
      <c r="G1425" s="287"/>
      <c r="H1425" s="389"/>
      <c r="I1425" s="65"/>
    </row>
    <row r="1426" spans="1:9" x14ac:dyDescent="0.35">
      <c r="A1426" s="370" t="s">
        <v>22</v>
      </c>
      <c r="B1426" s="371" t="s">
        <v>2573</v>
      </c>
      <c r="C1426" s="371" t="s">
        <v>2574</v>
      </c>
      <c r="D1426" s="363"/>
      <c r="E1426" s="346" t="s">
        <v>2455</v>
      </c>
      <c r="F1426" s="346" t="str">
        <f>IF(E1426="","",VLOOKUP(E1426,'2 Pdc unico (segm A)'!F$3:H$723,3,FALSE))</f>
        <v>Trasferimenti passivi in conto esercizio</v>
      </c>
      <c r="G1426" s="287"/>
      <c r="H1426" s="389"/>
      <c r="I1426" s="65"/>
    </row>
    <row r="1427" spans="1:9" x14ac:dyDescent="0.35">
      <c r="A1427" s="370" t="s">
        <v>22</v>
      </c>
      <c r="B1427" s="371" t="s">
        <v>313</v>
      </c>
      <c r="C1427" s="371" t="s">
        <v>2575</v>
      </c>
      <c r="D1427" s="363"/>
      <c r="E1427" s="346" t="s">
        <v>2455</v>
      </c>
      <c r="F1427" s="346" t="str">
        <f>IF(E1427="","",VLOOKUP(E1427,'2 Pdc unico (segm A)'!F$3:H$723,3,FALSE))</f>
        <v>Trasferimenti passivi in conto esercizio</v>
      </c>
      <c r="G1427" s="287"/>
      <c r="H1427" s="389"/>
      <c r="I1427" s="65"/>
    </row>
    <row r="1428" spans="1:9" x14ac:dyDescent="0.35">
      <c r="A1428" s="370" t="s">
        <v>22</v>
      </c>
      <c r="B1428" s="371" t="s">
        <v>319</v>
      </c>
      <c r="C1428" s="371" t="s">
        <v>2576</v>
      </c>
      <c r="D1428" s="363"/>
      <c r="E1428" s="346" t="s">
        <v>2455</v>
      </c>
      <c r="F1428" s="346" t="str">
        <f>IF(E1428="","",VLOOKUP(E1428,'2 Pdc unico (segm A)'!F$3:H$723,3,FALSE))</f>
        <v>Trasferimenti passivi in conto esercizio</v>
      </c>
      <c r="G1428" s="287"/>
      <c r="H1428" s="389"/>
      <c r="I1428" s="65"/>
    </row>
    <row r="1429" spans="1:9" x14ac:dyDescent="0.35">
      <c r="A1429" s="370" t="s">
        <v>22</v>
      </c>
      <c r="B1429" s="371" t="s">
        <v>325</v>
      </c>
      <c r="C1429" s="371" t="s">
        <v>2577</v>
      </c>
      <c r="D1429" s="363"/>
      <c r="E1429" s="346" t="s">
        <v>2455</v>
      </c>
      <c r="F1429" s="346" t="str">
        <f>IF(E1429="","",VLOOKUP(E1429,'2 Pdc unico (segm A)'!F$3:H$723,3,FALSE))</f>
        <v>Trasferimenti passivi in conto esercizio</v>
      </c>
      <c r="G1429" s="287"/>
      <c r="H1429" s="389"/>
      <c r="I1429" s="65"/>
    </row>
    <row r="1430" spans="1:9" x14ac:dyDescent="0.35">
      <c r="A1430" s="370" t="s">
        <v>22</v>
      </c>
      <c r="B1430" s="371" t="s">
        <v>331</v>
      </c>
      <c r="C1430" s="371" t="s">
        <v>2578</v>
      </c>
      <c r="D1430" s="363"/>
      <c r="E1430" s="346" t="s">
        <v>2455</v>
      </c>
      <c r="F1430" s="346" t="str">
        <f>IF(E1430="","",VLOOKUP(E1430,'2 Pdc unico (segm A)'!F$3:H$723,3,FALSE))</f>
        <v>Trasferimenti passivi in conto esercizio</v>
      </c>
      <c r="G1430" s="287"/>
      <c r="H1430" s="389"/>
      <c r="I1430" s="65"/>
    </row>
    <row r="1431" spans="1:9" x14ac:dyDescent="0.35">
      <c r="A1431" s="370" t="s">
        <v>22</v>
      </c>
      <c r="B1431" s="371" t="s">
        <v>184</v>
      </c>
      <c r="C1431" s="371" t="s">
        <v>2579</v>
      </c>
      <c r="D1431" s="363"/>
      <c r="E1431" s="346" t="s">
        <v>2455</v>
      </c>
      <c r="F1431" s="346" t="str">
        <f>IF(E1431="","",VLOOKUP(E1431,'2 Pdc unico (segm A)'!F$3:H$723,3,FALSE))</f>
        <v>Trasferimenti passivi in conto esercizio</v>
      </c>
      <c r="G1431" s="287"/>
      <c r="H1431" s="389"/>
      <c r="I1431" s="65"/>
    </row>
    <row r="1432" spans="1:9" x14ac:dyDescent="0.35">
      <c r="A1432" s="370" t="s">
        <v>22</v>
      </c>
      <c r="B1432" s="371" t="s">
        <v>227</v>
      </c>
      <c r="C1432" s="371" t="s">
        <v>2580</v>
      </c>
      <c r="D1432" s="363"/>
      <c r="E1432" s="346" t="s">
        <v>2455</v>
      </c>
      <c r="F1432" s="346" t="str">
        <f>IF(E1432="","",VLOOKUP(E1432,'2 Pdc unico (segm A)'!F$3:H$723,3,FALSE))</f>
        <v>Trasferimenti passivi in conto esercizio</v>
      </c>
      <c r="G1432" s="287"/>
      <c r="H1432" s="389"/>
      <c r="I1432" s="65"/>
    </row>
    <row r="1433" spans="1:9" x14ac:dyDescent="0.35">
      <c r="A1433" s="370" t="s">
        <v>22</v>
      </c>
      <c r="B1433" s="371" t="s">
        <v>340</v>
      </c>
      <c r="C1433" s="371" t="s">
        <v>2581</v>
      </c>
      <c r="D1433" s="363"/>
      <c r="E1433" s="346" t="s">
        <v>2455</v>
      </c>
      <c r="F1433" s="346" t="str">
        <f>IF(E1433="","",VLOOKUP(E1433,'2 Pdc unico (segm A)'!F$3:H$723,3,FALSE))</f>
        <v>Trasferimenti passivi in conto esercizio</v>
      </c>
      <c r="G1433" s="287"/>
      <c r="H1433" s="389"/>
      <c r="I1433" s="65"/>
    </row>
    <row r="1434" spans="1:9" x14ac:dyDescent="0.35">
      <c r="A1434" s="370" t="s">
        <v>22</v>
      </c>
      <c r="B1434" s="371" t="s">
        <v>346</v>
      </c>
      <c r="C1434" s="371" t="s">
        <v>2582</v>
      </c>
      <c r="D1434" s="363"/>
      <c r="E1434" s="346" t="s">
        <v>2455</v>
      </c>
      <c r="F1434" s="346" t="str">
        <f>IF(E1434="","",VLOOKUP(E1434,'2 Pdc unico (segm A)'!F$3:H$723,3,FALSE))</f>
        <v>Trasferimenti passivi in conto esercizio</v>
      </c>
      <c r="G1434" s="287"/>
      <c r="H1434" s="389"/>
      <c r="I1434" s="65"/>
    </row>
    <row r="1435" spans="1:9" x14ac:dyDescent="0.35">
      <c r="A1435" s="370" t="s">
        <v>22</v>
      </c>
      <c r="B1435" s="371" t="s">
        <v>209</v>
      </c>
      <c r="C1435" s="371" t="s">
        <v>2583</v>
      </c>
      <c r="D1435" s="363"/>
      <c r="E1435" s="346" t="s">
        <v>2455</v>
      </c>
      <c r="F1435" s="346" t="str">
        <f>IF(E1435="","",VLOOKUP(E1435,'2 Pdc unico (segm A)'!F$3:H$723,3,FALSE))</f>
        <v>Trasferimenti passivi in conto esercizio</v>
      </c>
      <c r="G1435" s="287"/>
      <c r="H1435" s="389"/>
      <c r="I1435" s="65"/>
    </row>
    <row r="1436" spans="1:9" x14ac:dyDescent="0.35">
      <c r="A1436" s="370" t="s">
        <v>22</v>
      </c>
      <c r="B1436" s="371" t="s">
        <v>2584</v>
      </c>
      <c r="C1436" s="371" t="s">
        <v>2585</v>
      </c>
      <c r="D1436" s="363"/>
      <c r="E1436" s="346" t="s">
        <v>2455</v>
      </c>
      <c r="F1436" s="346" t="str">
        <f>IF(E1436="","",VLOOKUP(E1436,'2 Pdc unico (segm A)'!F$3:H$723,3,FALSE))</f>
        <v>Trasferimenti passivi in conto esercizio</v>
      </c>
      <c r="G1436" s="287"/>
      <c r="H1436" s="389"/>
      <c r="I1436" s="65"/>
    </row>
    <row r="1437" spans="1:9" x14ac:dyDescent="0.35">
      <c r="A1437" s="370" t="s">
        <v>22</v>
      </c>
      <c r="B1437" s="371" t="s">
        <v>2586</v>
      </c>
      <c r="C1437" s="371" t="s">
        <v>2587</v>
      </c>
      <c r="D1437" s="363"/>
      <c r="E1437" s="346" t="s">
        <v>2455</v>
      </c>
      <c r="F1437" s="346" t="str">
        <f>IF(E1437="","",VLOOKUP(E1437,'2 Pdc unico (segm A)'!F$3:H$723,3,FALSE))</f>
        <v>Trasferimenti passivi in conto esercizio</v>
      </c>
      <c r="G1437" s="287"/>
      <c r="H1437" s="389"/>
      <c r="I1437" s="65"/>
    </row>
    <row r="1438" spans="1:9" x14ac:dyDescent="0.35">
      <c r="A1438" s="370" t="s">
        <v>22</v>
      </c>
      <c r="B1438" s="371" t="s">
        <v>2588</v>
      </c>
      <c r="C1438" s="371" t="s">
        <v>2589</v>
      </c>
      <c r="D1438" s="363"/>
      <c r="E1438" s="346" t="s">
        <v>2455</v>
      </c>
      <c r="F1438" s="346" t="str">
        <f>IF(E1438="","",VLOOKUP(E1438,'2 Pdc unico (segm A)'!F$3:H$723,3,FALSE))</f>
        <v>Trasferimenti passivi in conto esercizio</v>
      </c>
      <c r="G1438" s="287"/>
      <c r="H1438" s="389"/>
      <c r="I1438" s="65"/>
    </row>
    <row r="1439" spans="1:9" ht="29" x14ac:dyDescent="0.35">
      <c r="A1439" s="368" t="s">
        <v>19</v>
      </c>
      <c r="B1439" s="369" t="s">
        <v>2590</v>
      </c>
      <c r="C1439" s="369" t="s">
        <v>2591</v>
      </c>
      <c r="D1439" s="363"/>
      <c r="E1439" s="101"/>
      <c r="F1439" s="101" t="str">
        <f>IF(E1439="","",VLOOKUP(E1439,'2 Pdc unico (segm A)'!F$3:H$723,3,FALSE))</f>
        <v/>
      </c>
      <c r="G1439" s="287"/>
      <c r="H1439" s="388"/>
      <c r="I1439" s="65"/>
    </row>
    <row r="1440" spans="1:9" x14ac:dyDescent="0.35">
      <c r="A1440" s="370" t="s">
        <v>22</v>
      </c>
      <c r="B1440" s="371" t="s">
        <v>524</v>
      </c>
      <c r="C1440" s="371" t="s">
        <v>2592</v>
      </c>
      <c r="D1440" s="363"/>
      <c r="E1440" s="346" t="s">
        <v>2455</v>
      </c>
      <c r="F1440" s="346" t="str">
        <f>IF(E1440="","",VLOOKUP(E1440,'2 Pdc unico (segm A)'!F$3:H$723,3,FALSE))</f>
        <v>Trasferimenti passivi in conto esercizio</v>
      </c>
      <c r="G1440" s="287"/>
      <c r="H1440" s="389"/>
      <c r="I1440" s="65"/>
    </row>
    <row r="1441" spans="1:9" x14ac:dyDescent="0.35">
      <c r="A1441" s="370" t="s">
        <v>22</v>
      </c>
      <c r="B1441" s="371" t="s">
        <v>2593</v>
      </c>
      <c r="C1441" s="371" t="s">
        <v>2594</v>
      </c>
      <c r="D1441" s="363"/>
      <c r="E1441" s="346" t="s">
        <v>2455</v>
      </c>
      <c r="F1441" s="346" t="str">
        <f>IF(E1441="","",VLOOKUP(E1441,'2 Pdc unico (segm A)'!F$3:H$723,3,FALSE))</f>
        <v>Trasferimenti passivi in conto esercizio</v>
      </c>
      <c r="G1441" s="287"/>
      <c r="H1441" s="389"/>
      <c r="I1441" s="65"/>
    </row>
    <row r="1442" spans="1:9" x14ac:dyDescent="0.35">
      <c r="A1442" s="370" t="s">
        <v>22</v>
      </c>
      <c r="B1442" s="371" t="s">
        <v>2595</v>
      </c>
      <c r="C1442" s="371" t="s">
        <v>2596</v>
      </c>
      <c r="D1442" s="363"/>
      <c r="E1442" s="346" t="s">
        <v>2455</v>
      </c>
      <c r="F1442" s="346" t="str">
        <f>IF(E1442="","",VLOOKUP(E1442,'2 Pdc unico (segm A)'!F$3:H$723,3,FALSE))</f>
        <v>Trasferimenti passivi in conto esercizio</v>
      </c>
      <c r="G1442" s="287"/>
      <c r="H1442" s="389"/>
      <c r="I1442" s="65"/>
    </row>
    <row r="1443" spans="1:9" x14ac:dyDescent="0.35">
      <c r="A1443" s="370" t="s">
        <v>22</v>
      </c>
      <c r="B1443" s="371" t="s">
        <v>539</v>
      </c>
      <c r="C1443" s="371" t="s">
        <v>2597</v>
      </c>
      <c r="D1443" s="363"/>
      <c r="E1443" s="346" t="s">
        <v>2455</v>
      </c>
      <c r="F1443" s="346" t="str">
        <f>IF(E1443="","",VLOOKUP(E1443,'2 Pdc unico (segm A)'!F$3:H$723,3,FALSE))</f>
        <v>Trasferimenti passivi in conto esercizio</v>
      </c>
      <c r="G1443" s="287"/>
      <c r="H1443" s="389"/>
      <c r="I1443" s="65"/>
    </row>
    <row r="1444" spans="1:9" x14ac:dyDescent="0.35">
      <c r="A1444" s="370" t="s">
        <v>22</v>
      </c>
      <c r="B1444" s="371" t="s">
        <v>545</v>
      </c>
      <c r="C1444" s="371" t="s">
        <v>2598</v>
      </c>
      <c r="D1444" s="363"/>
      <c r="E1444" s="346" t="s">
        <v>2455</v>
      </c>
      <c r="F1444" s="346" t="str">
        <f>IF(E1444="","",VLOOKUP(E1444,'2 Pdc unico (segm A)'!F$3:H$723,3,FALSE))</f>
        <v>Trasferimenti passivi in conto esercizio</v>
      </c>
      <c r="G1444" s="287"/>
      <c r="H1444" s="389"/>
      <c r="I1444" s="65"/>
    </row>
    <row r="1445" spans="1:9" x14ac:dyDescent="0.35">
      <c r="A1445" s="370" t="s">
        <v>22</v>
      </c>
      <c r="B1445" s="371" t="s">
        <v>2599</v>
      </c>
      <c r="C1445" s="371" t="s">
        <v>2600</v>
      </c>
      <c r="D1445" s="363"/>
      <c r="E1445" s="346" t="s">
        <v>2455</v>
      </c>
      <c r="F1445" s="346" t="str">
        <f>IF(E1445="","",VLOOKUP(E1445,'2 Pdc unico (segm A)'!F$3:H$723,3,FALSE))</f>
        <v>Trasferimenti passivi in conto esercizio</v>
      </c>
      <c r="G1445" s="287"/>
      <c r="H1445" s="389"/>
      <c r="I1445" s="65"/>
    </row>
    <row r="1446" spans="1:9" x14ac:dyDescent="0.35">
      <c r="A1446" s="370" t="s">
        <v>22</v>
      </c>
      <c r="B1446" s="371" t="s">
        <v>2601</v>
      </c>
      <c r="C1446" s="371" t="s">
        <v>2602</v>
      </c>
      <c r="D1446" s="363"/>
      <c r="E1446" s="346" t="s">
        <v>2455</v>
      </c>
      <c r="F1446" s="346" t="str">
        <f>IF(E1446="","",VLOOKUP(E1446,'2 Pdc unico (segm A)'!F$3:H$723,3,FALSE))</f>
        <v>Trasferimenti passivi in conto esercizio</v>
      </c>
      <c r="G1446" s="287"/>
      <c r="H1446" s="389"/>
      <c r="I1446" s="65"/>
    </row>
    <row r="1447" spans="1:9" ht="18.5" x14ac:dyDescent="0.35">
      <c r="A1447" s="368" t="s">
        <v>19</v>
      </c>
      <c r="B1447" s="369" t="s">
        <v>2603</v>
      </c>
      <c r="C1447" s="369" t="s">
        <v>2604</v>
      </c>
      <c r="D1447" s="363"/>
      <c r="E1447" s="101"/>
      <c r="F1447" s="101" t="str">
        <f>IF(E1447="","",VLOOKUP(E1447,'2 Pdc unico (segm A)'!F$3:H$723,3,FALSE))</f>
        <v/>
      </c>
      <c r="G1447" s="287"/>
      <c r="H1447" s="388"/>
      <c r="I1447" s="65"/>
    </row>
    <row r="1448" spans="1:9" x14ac:dyDescent="0.35">
      <c r="A1448" s="370" t="s">
        <v>22</v>
      </c>
      <c r="B1448" s="371" t="s">
        <v>2605</v>
      </c>
      <c r="C1448" s="371" t="s">
        <v>2606</v>
      </c>
      <c r="D1448" s="363"/>
      <c r="E1448" s="346" t="s">
        <v>2455</v>
      </c>
      <c r="F1448" s="346" t="str">
        <f>IF(E1448="","",VLOOKUP(E1448,'2 Pdc unico (segm A)'!F$3:H$723,3,FALSE))</f>
        <v>Trasferimenti passivi in conto esercizio</v>
      </c>
      <c r="G1448" s="287"/>
      <c r="H1448" s="389"/>
      <c r="I1448" s="65"/>
    </row>
    <row r="1449" spans="1:9" x14ac:dyDescent="0.35">
      <c r="A1449" s="370" t="s">
        <v>22</v>
      </c>
      <c r="B1449" s="371" t="s">
        <v>2607</v>
      </c>
      <c r="C1449" s="371" t="s">
        <v>2608</v>
      </c>
      <c r="D1449" s="363"/>
      <c r="E1449" s="346" t="s">
        <v>2455</v>
      </c>
      <c r="F1449" s="346" t="str">
        <f>IF(E1449="","",VLOOKUP(E1449,'2 Pdc unico (segm A)'!F$3:H$723,3,FALSE))</f>
        <v>Trasferimenti passivi in conto esercizio</v>
      </c>
      <c r="G1449" s="287"/>
      <c r="H1449" s="389"/>
      <c r="I1449" s="65"/>
    </row>
    <row r="1450" spans="1:9" ht="18.5" x14ac:dyDescent="0.35">
      <c r="A1450" s="100" t="s">
        <v>16</v>
      </c>
      <c r="B1450" s="367" t="s">
        <v>2609</v>
      </c>
      <c r="C1450" s="367" t="s">
        <v>2610</v>
      </c>
      <c r="D1450" s="363"/>
      <c r="E1450" s="100"/>
      <c r="F1450" s="100" t="str">
        <f>IF(E1450="","",VLOOKUP(E1450,'2 Pdc unico (segm A)'!F$3:H$723,3,FALSE))</f>
        <v/>
      </c>
      <c r="G1450" s="287"/>
      <c r="H1450" s="387"/>
      <c r="I1450" s="65"/>
    </row>
    <row r="1451" spans="1:9" ht="18.5" x14ac:dyDescent="0.35">
      <c r="A1451" s="368" t="s">
        <v>19</v>
      </c>
      <c r="B1451" s="369" t="s">
        <v>2611</v>
      </c>
      <c r="C1451" s="369" t="s">
        <v>2612</v>
      </c>
      <c r="D1451" s="363"/>
      <c r="E1451" s="101"/>
      <c r="F1451" s="101" t="str">
        <f>IF(E1451="","",VLOOKUP(E1451,'2 Pdc unico (segm A)'!F$3:H$723,3,FALSE))</f>
        <v/>
      </c>
      <c r="G1451" s="287"/>
      <c r="H1451" s="388"/>
      <c r="I1451" s="65"/>
    </row>
    <row r="1452" spans="1:9" x14ac:dyDescent="0.35">
      <c r="A1452" s="370" t="s">
        <v>22</v>
      </c>
      <c r="B1452" s="371" t="s">
        <v>2613</v>
      </c>
      <c r="C1452" s="371" t="s">
        <v>2614</v>
      </c>
      <c r="D1452" s="363"/>
      <c r="E1452" s="346" t="s">
        <v>2455</v>
      </c>
      <c r="F1452" s="346" t="str">
        <f>IF(E1452="","",VLOOKUP(E1452,'2 Pdc unico (segm A)'!F$3:H$723,3,FALSE))</f>
        <v>Trasferimenti passivi in conto esercizio</v>
      </c>
      <c r="G1452" s="287"/>
      <c r="H1452" s="389"/>
      <c r="I1452" s="65"/>
    </row>
    <row r="1453" spans="1:9" x14ac:dyDescent="0.35">
      <c r="A1453" s="370" t="s">
        <v>22</v>
      </c>
      <c r="B1453" s="371" t="s">
        <v>2615</v>
      </c>
      <c r="C1453" s="371" t="s">
        <v>2616</v>
      </c>
      <c r="D1453" s="363"/>
      <c r="E1453" s="346" t="s">
        <v>2455</v>
      </c>
      <c r="F1453" s="346" t="str">
        <f>IF(E1453="","",VLOOKUP(E1453,'2 Pdc unico (segm A)'!F$3:H$723,3,FALSE))</f>
        <v>Trasferimenti passivi in conto esercizio</v>
      </c>
      <c r="G1453" s="287"/>
      <c r="H1453" s="389"/>
      <c r="I1453" s="65"/>
    </row>
    <row r="1454" spans="1:9" x14ac:dyDescent="0.35">
      <c r="A1454" s="370" t="s">
        <v>22</v>
      </c>
      <c r="B1454" s="371" t="s">
        <v>2617</v>
      </c>
      <c r="C1454" s="371" t="s">
        <v>2618</v>
      </c>
      <c r="D1454" s="363"/>
      <c r="E1454" s="346" t="s">
        <v>2455</v>
      </c>
      <c r="F1454" s="346" t="str">
        <f>IF(E1454="","",VLOOKUP(E1454,'2 Pdc unico (segm A)'!F$3:H$723,3,FALSE))</f>
        <v>Trasferimenti passivi in conto esercizio</v>
      </c>
      <c r="G1454" s="287"/>
      <c r="H1454" s="389"/>
      <c r="I1454" s="65"/>
    </row>
    <row r="1455" spans="1:9" x14ac:dyDescent="0.35">
      <c r="A1455" s="370" t="s">
        <v>22</v>
      </c>
      <c r="B1455" s="371" t="s">
        <v>2619</v>
      </c>
      <c r="C1455" s="371" t="s">
        <v>2620</v>
      </c>
      <c r="D1455" s="363"/>
      <c r="E1455" s="346" t="s">
        <v>2455</v>
      </c>
      <c r="F1455" s="346" t="str">
        <f>IF(E1455="","",VLOOKUP(E1455,'2 Pdc unico (segm A)'!F$3:H$723,3,FALSE))</f>
        <v>Trasferimenti passivi in conto esercizio</v>
      </c>
      <c r="G1455" s="287"/>
      <c r="H1455" s="389"/>
      <c r="I1455" s="65"/>
    </row>
    <row r="1456" spans="1:9" ht="18.5" x14ac:dyDescent="0.35">
      <c r="A1456" s="368" t="s">
        <v>19</v>
      </c>
      <c r="B1456" s="369" t="s">
        <v>2621</v>
      </c>
      <c r="C1456" s="369" t="s">
        <v>2622</v>
      </c>
      <c r="D1456" s="363"/>
      <c r="E1456" s="101"/>
      <c r="F1456" s="101" t="str">
        <f>IF(E1456="","",VLOOKUP(E1456,'2 Pdc unico (segm A)'!F$3:H$723,3,FALSE))</f>
        <v/>
      </c>
      <c r="G1456" s="287"/>
      <c r="H1456" s="388"/>
      <c r="I1456" s="65"/>
    </row>
    <row r="1457" spans="1:9" x14ac:dyDescent="0.35">
      <c r="A1457" s="370" t="s">
        <v>22</v>
      </c>
      <c r="B1457" s="371" t="s">
        <v>2623</v>
      </c>
      <c r="C1457" s="371" t="s">
        <v>2624</v>
      </c>
      <c r="D1457" s="363"/>
      <c r="E1457" s="346" t="s">
        <v>2455</v>
      </c>
      <c r="F1457" s="346" t="str">
        <f>IF(E1457="","",VLOOKUP(E1457,'2 Pdc unico (segm A)'!F$3:H$723,3,FALSE))</f>
        <v>Trasferimenti passivi in conto esercizio</v>
      </c>
      <c r="G1457" s="287"/>
      <c r="H1457" s="389"/>
      <c r="I1457" s="65"/>
    </row>
    <row r="1458" spans="1:9" ht="29" x14ac:dyDescent="0.35">
      <c r="A1458" s="368" t="s">
        <v>19</v>
      </c>
      <c r="B1458" s="369" t="s">
        <v>2625</v>
      </c>
      <c r="C1458" s="369" t="s">
        <v>2626</v>
      </c>
      <c r="D1458" s="363"/>
      <c r="E1458" s="101"/>
      <c r="F1458" s="101" t="str">
        <f>IF(E1458="","",VLOOKUP(E1458,'2 Pdc unico (segm A)'!F$3:H$723,3,FALSE))</f>
        <v/>
      </c>
      <c r="G1458" s="287"/>
      <c r="H1458" s="388"/>
      <c r="I1458" s="65"/>
    </row>
    <row r="1459" spans="1:9" x14ac:dyDescent="0.35">
      <c r="A1459" s="370" t="s">
        <v>22</v>
      </c>
      <c r="B1459" s="371" t="s">
        <v>2627</v>
      </c>
      <c r="C1459" s="371" t="s">
        <v>2628</v>
      </c>
      <c r="D1459" s="363"/>
      <c r="E1459" s="346" t="s">
        <v>2455</v>
      </c>
      <c r="F1459" s="346" t="str">
        <f>IF(E1459="","",VLOOKUP(E1459,'2 Pdc unico (segm A)'!F$3:H$723,3,FALSE))</f>
        <v>Trasferimenti passivi in conto esercizio</v>
      </c>
      <c r="G1459" s="287"/>
      <c r="H1459" s="389"/>
      <c r="I1459" s="65"/>
    </row>
    <row r="1460" spans="1:9" x14ac:dyDescent="0.35">
      <c r="A1460" s="370" t="s">
        <v>22</v>
      </c>
      <c r="B1460" s="371" t="s">
        <v>2629</v>
      </c>
      <c r="C1460" s="371" t="s">
        <v>2630</v>
      </c>
      <c r="D1460" s="363"/>
      <c r="E1460" s="346" t="s">
        <v>2455</v>
      </c>
      <c r="F1460" s="346" t="str">
        <f>IF(E1460="","",VLOOKUP(E1460,'2 Pdc unico (segm A)'!F$3:H$723,3,FALSE))</f>
        <v>Trasferimenti passivi in conto esercizio</v>
      </c>
      <c r="G1460" s="287"/>
      <c r="H1460" s="389"/>
      <c r="I1460" s="65"/>
    </row>
    <row r="1461" spans="1:9" x14ac:dyDescent="0.35">
      <c r="A1461" s="370" t="s">
        <v>22</v>
      </c>
      <c r="B1461" s="371" t="s">
        <v>2631</v>
      </c>
      <c r="C1461" s="371" t="s">
        <v>2632</v>
      </c>
      <c r="D1461" s="363"/>
      <c r="E1461" s="346"/>
      <c r="F1461" s="346" t="str">
        <f>IF(E1461="","",VLOOKUP(E1461,'2 Pdc unico (segm A)'!F$3:H$723,3,FALSE))</f>
        <v/>
      </c>
      <c r="G1461" s="287"/>
      <c r="H1461" s="389"/>
      <c r="I1461" s="65"/>
    </row>
    <row r="1462" spans="1:9" x14ac:dyDescent="0.35">
      <c r="A1462" s="370" t="s">
        <v>22</v>
      </c>
      <c r="B1462" s="371" t="s">
        <v>2633</v>
      </c>
      <c r="C1462" s="371" t="s">
        <v>2634</v>
      </c>
      <c r="D1462" s="363"/>
      <c r="E1462" s="346" t="s">
        <v>2455</v>
      </c>
      <c r="F1462" s="346" t="str">
        <f>IF(E1462="","",VLOOKUP(E1462,'2 Pdc unico (segm A)'!F$3:H$723,3,FALSE))</f>
        <v>Trasferimenti passivi in conto esercizio</v>
      </c>
      <c r="G1462" s="287"/>
      <c r="H1462" s="389"/>
      <c r="I1462" s="65"/>
    </row>
    <row r="1463" spans="1:9" ht="18.5" x14ac:dyDescent="0.35">
      <c r="A1463" s="368" t="s">
        <v>19</v>
      </c>
      <c r="B1463" s="369" t="s">
        <v>2635</v>
      </c>
      <c r="C1463" s="369" t="s">
        <v>2636</v>
      </c>
      <c r="D1463" s="363"/>
      <c r="E1463" s="101"/>
      <c r="F1463" s="101" t="str">
        <f>IF(E1463="","",VLOOKUP(E1463,'2 Pdc unico (segm A)'!F$3:H$723,3,FALSE))</f>
        <v/>
      </c>
      <c r="G1463" s="287"/>
      <c r="H1463" s="388"/>
      <c r="I1463" s="65"/>
    </row>
    <row r="1464" spans="1:9" x14ac:dyDescent="0.35">
      <c r="A1464" s="370" t="s">
        <v>22</v>
      </c>
      <c r="B1464" s="371" t="s">
        <v>2637</v>
      </c>
      <c r="C1464" s="371" t="s">
        <v>2638</v>
      </c>
      <c r="D1464" s="363"/>
      <c r="E1464" s="346" t="s">
        <v>2455</v>
      </c>
      <c r="F1464" s="346" t="str">
        <f>IF(E1464="","",VLOOKUP(E1464,'2 Pdc unico (segm A)'!F$3:H$723,3,FALSE))</f>
        <v>Trasferimenti passivi in conto esercizio</v>
      </c>
      <c r="G1464" s="287"/>
      <c r="H1464" s="389"/>
      <c r="I1464" s="65"/>
    </row>
    <row r="1465" spans="1:9" x14ac:dyDescent="0.35">
      <c r="A1465" s="370" t="s">
        <v>22</v>
      </c>
      <c r="B1465" s="371" t="s">
        <v>2639</v>
      </c>
      <c r="C1465" s="371" t="s">
        <v>2640</v>
      </c>
      <c r="D1465" s="363"/>
      <c r="E1465" s="346" t="s">
        <v>2455</v>
      </c>
      <c r="F1465" s="346" t="str">
        <f>IF(E1465="","",VLOOKUP(E1465,'2 Pdc unico (segm A)'!F$3:H$723,3,FALSE))</f>
        <v>Trasferimenti passivi in conto esercizio</v>
      </c>
      <c r="G1465" s="287"/>
      <c r="H1465" s="389"/>
      <c r="I1465" s="65"/>
    </row>
    <row r="1466" spans="1:9" ht="18.5" x14ac:dyDescent="0.35">
      <c r="A1466" s="368" t="s">
        <v>19</v>
      </c>
      <c r="B1466" s="369" t="s">
        <v>2641</v>
      </c>
      <c r="C1466" s="369" t="s">
        <v>2642</v>
      </c>
      <c r="D1466" s="363"/>
      <c r="E1466" s="101"/>
      <c r="F1466" s="101" t="str">
        <f>IF(E1466="","",VLOOKUP(E1466,'2 Pdc unico (segm A)'!F$3:H$723,3,FALSE))</f>
        <v/>
      </c>
      <c r="G1466" s="287"/>
      <c r="H1466" s="388"/>
      <c r="I1466" s="65"/>
    </row>
    <row r="1467" spans="1:9" x14ac:dyDescent="0.35">
      <c r="A1467" s="370" t="s">
        <v>22</v>
      </c>
      <c r="B1467" s="371" t="s">
        <v>2643</v>
      </c>
      <c r="C1467" s="371" t="s">
        <v>2644</v>
      </c>
      <c r="D1467" s="363"/>
      <c r="E1467" s="346" t="s">
        <v>2455</v>
      </c>
      <c r="F1467" s="346" t="str">
        <f>IF(E1467="","",VLOOKUP(E1467,'2 Pdc unico (segm A)'!F$3:H$723,3,FALSE))</f>
        <v>Trasferimenti passivi in conto esercizio</v>
      </c>
      <c r="G1467" s="287"/>
      <c r="H1467" s="389"/>
      <c r="I1467" s="65"/>
    </row>
    <row r="1468" spans="1:9" x14ac:dyDescent="0.35">
      <c r="A1468" s="370" t="s">
        <v>22</v>
      </c>
      <c r="B1468" s="371" t="s">
        <v>2645</v>
      </c>
      <c r="C1468" s="371" t="s">
        <v>2646</v>
      </c>
      <c r="D1468" s="363"/>
      <c r="E1468" s="346" t="s">
        <v>2455</v>
      </c>
      <c r="F1468" s="346" t="str">
        <f>IF(E1468="","",VLOOKUP(E1468,'2 Pdc unico (segm A)'!F$3:H$723,3,FALSE))</f>
        <v>Trasferimenti passivi in conto esercizio</v>
      </c>
      <c r="G1468" s="287"/>
      <c r="H1468" s="389"/>
      <c r="I1468" s="65"/>
    </row>
    <row r="1469" spans="1:9" ht="18.5" x14ac:dyDescent="0.35">
      <c r="A1469" s="100" t="s">
        <v>16</v>
      </c>
      <c r="B1469" s="367" t="s">
        <v>2647</v>
      </c>
      <c r="C1469" s="367" t="s">
        <v>2648</v>
      </c>
      <c r="D1469" s="363"/>
      <c r="E1469" s="100"/>
      <c r="F1469" s="100" t="str">
        <f>IF(E1469="","",VLOOKUP(E1469,'2 Pdc unico (segm A)'!F$3:H$723,3,FALSE))</f>
        <v/>
      </c>
      <c r="G1469" s="287"/>
      <c r="H1469" s="387"/>
      <c r="I1469" s="65"/>
    </row>
    <row r="1470" spans="1:9" ht="18.5" x14ac:dyDescent="0.35">
      <c r="A1470" s="368" t="s">
        <v>19</v>
      </c>
      <c r="B1470" s="369" t="s">
        <v>2649</v>
      </c>
      <c r="C1470" s="369" t="s">
        <v>2650</v>
      </c>
      <c r="D1470" s="363"/>
      <c r="E1470" s="101"/>
      <c r="F1470" s="101" t="str">
        <f>IF(E1470="","",VLOOKUP(E1470,'2 Pdc unico (segm A)'!F$3:H$723,3,FALSE))</f>
        <v/>
      </c>
      <c r="G1470" s="287"/>
      <c r="H1470" s="388"/>
      <c r="I1470" s="65"/>
    </row>
    <row r="1471" spans="1:9" x14ac:dyDescent="0.35">
      <c r="A1471" s="370" t="s">
        <v>22</v>
      </c>
      <c r="B1471" s="371" t="s">
        <v>2649</v>
      </c>
      <c r="C1471" s="371" t="s">
        <v>2651</v>
      </c>
      <c r="D1471" s="363"/>
      <c r="E1471" s="346" t="s">
        <v>2455</v>
      </c>
      <c r="F1471" s="346" t="str">
        <f>IF(E1471="","",VLOOKUP(E1471,'2 Pdc unico (segm A)'!F$3:H$723,3,FALSE))</f>
        <v>Trasferimenti passivi in conto esercizio</v>
      </c>
      <c r="G1471" s="287"/>
      <c r="H1471" s="389"/>
      <c r="I1471" s="65"/>
    </row>
    <row r="1472" spans="1:9" ht="18.5" x14ac:dyDescent="0.35">
      <c r="A1472" s="368" t="s">
        <v>19</v>
      </c>
      <c r="B1472" s="369" t="s">
        <v>2652</v>
      </c>
      <c r="C1472" s="369" t="s">
        <v>2653</v>
      </c>
      <c r="D1472" s="363"/>
      <c r="E1472" s="101"/>
      <c r="F1472" s="101" t="str">
        <f>IF(E1472="","",VLOOKUP(E1472,'2 Pdc unico (segm A)'!F$3:H$723,3,FALSE))</f>
        <v/>
      </c>
      <c r="G1472" s="287"/>
      <c r="H1472" s="388"/>
      <c r="I1472" s="65"/>
    </row>
    <row r="1473" spans="1:9" x14ac:dyDescent="0.35">
      <c r="A1473" s="370" t="s">
        <v>22</v>
      </c>
      <c r="B1473" s="371" t="s">
        <v>2652</v>
      </c>
      <c r="C1473" s="371" t="s">
        <v>2654</v>
      </c>
      <c r="D1473" s="363"/>
      <c r="E1473" s="346" t="s">
        <v>2455</v>
      </c>
      <c r="F1473" s="346" t="str">
        <f>IF(E1473="","",VLOOKUP(E1473,'2 Pdc unico (segm A)'!F$3:H$723,3,FALSE))</f>
        <v>Trasferimenti passivi in conto esercizio</v>
      </c>
      <c r="G1473" s="287"/>
      <c r="H1473" s="389"/>
      <c r="I1473" s="65"/>
    </row>
    <row r="1474" spans="1:9" ht="18.5" x14ac:dyDescent="0.35">
      <c r="A1474" s="368" t="s">
        <v>19</v>
      </c>
      <c r="B1474" s="369" t="s">
        <v>2655</v>
      </c>
      <c r="C1474" s="369" t="s">
        <v>2656</v>
      </c>
      <c r="D1474" s="363"/>
      <c r="E1474" s="101"/>
      <c r="F1474" s="101" t="str">
        <f>IF(E1474="","",VLOOKUP(E1474,'2 Pdc unico (segm A)'!F$3:H$723,3,FALSE))</f>
        <v/>
      </c>
      <c r="G1474" s="287"/>
      <c r="H1474" s="388"/>
      <c r="I1474" s="65"/>
    </row>
    <row r="1475" spans="1:9" x14ac:dyDescent="0.35">
      <c r="A1475" s="370" t="s">
        <v>22</v>
      </c>
      <c r="B1475" s="371" t="s">
        <v>2655</v>
      </c>
      <c r="C1475" s="371" t="s">
        <v>2657</v>
      </c>
      <c r="D1475" s="363"/>
      <c r="E1475" s="346" t="s">
        <v>2455</v>
      </c>
      <c r="F1475" s="346" t="str">
        <f>IF(E1475="","",VLOOKUP(E1475,'2 Pdc unico (segm A)'!F$3:H$723,3,FALSE))</f>
        <v>Trasferimenti passivi in conto esercizio</v>
      </c>
      <c r="G1475" s="287"/>
      <c r="H1475" s="389"/>
      <c r="I1475" s="65"/>
    </row>
    <row r="1476" spans="1:9" ht="18.5" x14ac:dyDescent="0.35">
      <c r="A1476" s="100" t="s">
        <v>16</v>
      </c>
      <c r="B1476" s="367" t="s">
        <v>2658</v>
      </c>
      <c r="C1476" s="367" t="s">
        <v>2659</v>
      </c>
      <c r="D1476" s="363"/>
      <c r="E1476" s="100"/>
      <c r="F1476" s="100" t="str">
        <f>IF(E1476="","",VLOOKUP(E1476,'2 Pdc unico (segm A)'!F$3:H$723,3,FALSE))</f>
        <v/>
      </c>
      <c r="G1476" s="287"/>
      <c r="H1476" s="387"/>
      <c r="I1476" s="65"/>
    </row>
    <row r="1477" spans="1:9" ht="18.5" x14ac:dyDescent="0.35">
      <c r="A1477" s="368" t="s">
        <v>19</v>
      </c>
      <c r="B1477" s="369" t="s">
        <v>2658</v>
      </c>
      <c r="C1477" s="369" t="s">
        <v>2660</v>
      </c>
      <c r="D1477" s="363"/>
      <c r="E1477" s="101"/>
      <c r="F1477" s="101" t="str">
        <f>IF(E1477="","",VLOOKUP(E1477,'2 Pdc unico (segm A)'!F$3:H$723,3,FALSE))</f>
        <v/>
      </c>
      <c r="G1477" s="287"/>
      <c r="H1477" s="388"/>
      <c r="I1477" s="65"/>
    </row>
    <row r="1478" spans="1:9" x14ac:dyDescent="0.35">
      <c r="A1478" s="370" t="s">
        <v>22</v>
      </c>
      <c r="B1478" s="371" t="s">
        <v>2661</v>
      </c>
      <c r="C1478" s="371" t="s">
        <v>2662</v>
      </c>
      <c r="D1478" s="363"/>
      <c r="E1478" s="346" t="s">
        <v>2455</v>
      </c>
      <c r="F1478" s="346" t="str">
        <f>IF(E1478="","",VLOOKUP(E1478,'2 Pdc unico (segm A)'!F$3:H$723,3,FALSE))</f>
        <v>Trasferimenti passivi in conto esercizio</v>
      </c>
      <c r="G1478" s="287"/>
      <c r="H1478" s="389"/>
      <c r="I1478" s="65"/>
    </row>
    <row r="1479" spans="1:9" ht="18.5" x14ac:dyDescent="0.35">
      <c r="A1479" s="100" t="s">
        <v>16</v>
      </c>
      <c r="B1479" s="367" t="s">
        <v>2663</v>
      </c>
      <c r="C1479" s="367" t="s">
        <v>2664</v>
      </c>
      <c r="D1479" s="363"/>
      <c r="E1479" s="100"/>
      <c r="F1479" s="100" t="str">
        <f>IF(E1479="","",VLOOKUP(E1479,'2 Pdc unico (segm A)'!F$3:H$723,3,FALSE))</f>
        <v/>
      </c>
      <c r="G1479" s="287"/>
      <c r="H1479" s="387"/>
      <c r="I1479" s="65"/>
    </row>
    <row r="1480" spans="1:9" ht="18.5" x14ac:dyDescent="0.35">
      <c r="A1480" s="368" t="s">
        <v>19</v>
      </c>
      <c r="B1480" s="369" t="s">
        <v>2665</v>
      </c>
      <c r="C1480" s="369" t="s">
        <v>2666</v>
      </c>
      <c r="D1480" s="363"/>
      <c r="E1480" s="101"/>
      <c r="F1480" s="101" t="str">
        <f>IF(E1480="","",VLOOKUP(E1480,'2 Pdc unico (segm A)'!F$3:H$723,3,FALSE))</f>
        <v/>
      </c>
      <c r="G1480" s="287"/>
      <c r="H1480" s="388"/>
      <c r="I1480" s="65"/>
    </row>
    <row r="1481" spans="1:9" x14ac:dyDescent="0.35">
      <c r="A1481" s="370" t="s">
        <v>22</v>
      </c>
      <c r="B1481" s="371" t="s">
        <v>2667</v>
      </c>
      <c r="C1481" s="371" t="s">
        <v>2668</v>
      </c>
      <c r="D1481" s="363"/>
      <c r="E1481" s="346" t="s">
        <v>2455</v>
      </c>
      <c r="F1481" s="346" t="str">
        <f>IF(E1481="","",VLOOKUP(E1481,'2 Pdc unico (segm A)'!F$3:H$723,3,FALSE))</f>
        <v>Trasferimenti passivi in conto esercizio</v>
      </c>
      <c r="G1481" s="287"/>
      <c r="H1481" s="389"/>
      <c r="I1481" s="65"/>
    </row>
    <row r="1482" spans="1:9" ht="18.5" x14ac:dyDescent="0.35">
      <c r="A1482" s="368" t="s">
        <v>19</v>
      </c>
      <c r="B1482" s="369" t="s">
        <v>2669</v>
      </c>
      <c r="C1482" s="369" t="s">
        <v>2670</v>
      </c>
      <c r="D1482" s="363"/>
      <c r="E1482" s="101"/>
      <c r="F1482" s="101" t="str">
        <f>IF(E1482="","",VLOOKUP(E1482,'2 Pdc unico (segm A)'!F$3:H$723,3,FALSE))</f>
        <v/>
      </c>
      <c r="G1482" s="287"/>
      <c r="H1482" s="388"/>
      <c r="I1482" s="65"/>
    </row>
    <row r="1483" spans="1:9" x14ac:dyDescent="0.35">
      <c r="A1483" s="370" t="s">
        <v>22</v>
      </c>
      <c r="B1483" s="371" t="s">
        <v>2669</v>
      </c>
      <c r="C1483" s="371" t="s">
        <v>2671</v>
      </c>
      <c r="D1483" s="363"/>
      <c r="E1483" s="346" t="s">
        <v>2455</v>
      </c>
      <c r="F1483" s="346" t="str">
        <f>IF(E1483="","",VLOOKUP(E1483,'2 Pdc unico (segm A)'!F$3:H$723,3,FALSE))</f>
        <v>Trasferimenti passivi in conto esercizio</v>
      </c>
      <c r="G1483" s="287"/>
      <c r="H1483" s="389"/>
      <c r="I1483" s="65"/>
    </row>
    <row r="1484" spans="1:9" ht="18.5" x14ac:dyDescent="0.35">
      <c r="A1484" s="99" t="s">
        <v>13</v>
      </c>
      <c r="B1484" s="366" t="s">
        <v>920</v>
      </c>
      <c r="C1484" s="366" t="s">
        <v>2672</v>
      </c>
      <c r="D1484" s="363"/>
      <c r="E1484" s="99"/>
      <c r="F1484" s="99" t="str">
        <f>IF(E1484="","",VLOOKUP(E1484,'2 Pdc unico (segm A)'!F$3:H$723,3,FALSE))</f>
        <v/>
      </c>
      <c r="G1484" s="287"/>
      <c r="H1484" s="386"/>
      <c r="I1484" s="65"/>
    </row>
    <row r="1485" spans="1:9" ht="18.5" x14ac:dyDescent="0.35">
      <c r="A1485" s="100" t="s">
        <v>16</v>
      </c>
      <c r="B1485" s="367" t="s">
        <v>2673</v>
      </c>
      <c r="C1485" s="367" t="s">
        <v>2674</v>
      </c>
      <c r="D1485" s="363"/>
      <c r="E1485" s="100"/>
      <c r="F1485" s="100" t="str">
        <f>IF(E1485="","",VLOOKUP(E1485,'2 Pdc unico (segm A)'!F$3:H$723,3,FALSE))</f>
        <v/>
      </c>
      <c r="G1485" s="287"/>
      <c r="H1485" s="387"/>
      <c r="I1485" s="65"/>
    </row>
    <row r="1486" spans="1:9" ht="18.5" x14ac:dyDescent="0.35">
      <c r="A1486" s="368" t="s">
        <v>19</v>
      </c>
      <c r="B1486" s="369" t="s">
        <v>2675</v>
      </c>
      <c r="C1486" s="369" t="s">
        <v>2676</v>
      </c>
      <c r="D1486" s="363"/>
      <c r="E1486" s="101"/>
      <c r="F1486" s="101" t="str">
        <f>IF(E1486="","",VLOOKUP(E1486,'2 Pdc unico (segm A)'!F$3:H$723,3,FALSE))</f>
        <v/>
      </c>
      <c r="G1486" s="287"/>
      <c r="H1486" s="388"/>
      <c r="I1486" s="65"/>
    </row>
    <row r="1487" spans="1:9" x14ac:dyDescent="0.35">
      <c r="A1487" s="370" t="s">
        <v>22</v>
      </c>
      <c r="B1487" s="371" t="s">
        <v>2677</v>
      </c>
      <c r="C1487" s="371" t="s">
        <v>2678</v>
      </c>
      <c r="D1487" s="363"/>
      <c r="E1487" s="346" t="s">
        <v>2679</v>
      </c>
      <c r="F1487" s="346" t="str">
        <f>IF(E1487="","",VLOOKUP(E1487,'2 Pdc unico (segm A)'!F$3:H$723,3,FALSE))</f>
        <v>Trasferimenti passivi in conto investimenti</v>
      </c>
      <c r="G1487" s="287"/>
      <c r="H1487" s="389"/>
      <c r="I1487" s="65"/>
    </row>
    <row r="1488" spans="1:9" x14ac:dyDescent="0.35">
      <c r="A1488" s="370" t="s">
        <v>22</v>
      </c>
      <c r="B1488" s="371" t="s">
        <v>2680</v>
      </c>
      <c r="C1488" s="371" t="s">
        <v>2681</v>
      </c>
      <c r="D1488" s="363"/>
      <c r="E1488" s="346" t="s">
        <v>2679</v>
      </c>
      <c r="F1488" s="346" t="str">
        <f>IF(E1488="","",VLOOKUP(E1488,'2 Pdc unico (segm A)'!F$3:H$723,3,FALSE))</f>
        <v>Trasferimenti passivi in conto investimenti</v>
      </c>
      <c r="G1488" s="287"/>
      <c r="H1488" s="389"/>
      <c r="I1488" s="65"/>
    </row>
    <row r="1489" spans="1:9" x14ac:dyDescent="0.35">
      <c r="A1489" s="370" t="s">
        <v>22</v>
      </c>
      <c r="B1489" s="371" t="s">
        <v>2682</v>
      </c>
      <c r="C1489" s="371" t="s">
        <v>2683</v>
      </c>
      <c r="D1489" s="363"/>
      <c r="E1489" s="346" t="s">
        <v>2679</v>
      </c>
      <c r="F1489" s="346" t="str">
        <f>IF(E1489="","",VLOOKUP(E1489,'2 Pdc unico (segm A)'!F$3:H$723,3,FALSE))</f>
        <v>Trasferimenti passivi in conto investimenti</v>
      </c>
      <c r="G1489" s="287"/>
      <c r="H1489" s="389"/>
      <c r="I1489" s="65"/>
    </row>
    <row r="1490" spans="1:9" x14ac:dyDescent="0.35">
      <c r="A1490" s="370" t="s">
        <v>22</v>
      </c>
      <c r="B1490" s="371" t="s">
        <v>2684</v>
      </c>
      <c r="C1490" s="371" t="s">
        <v>2685</v>
      </c>
      <c r="D1490" s="363"/>
      <c r="E1490" s="346" t="s">
        <v>2679</v>
      </c>
      <c r="F1490" s="346" t="str">
        <f>IF(E1490="","",VLOOKUP(E1490,'2 Pdc unico (segm A)'!F$3:H$723,3,FALSE))</f>
        <v>Trasferimenti passivi in conto investimenti</v>
      </c>
      <c r="G1490" s="287"/>
      <c r="H1490" s="389"/>
      <c r="I1490" s="65"/>
    </row>
    <row r="1491" spans="1:9" x14ac:dyDescent="0.35">
      <c r="A1491" s="370" t="s">
        <v>22</v>
      </c>
      <c r="B1491" s="371" t="s">
        <v>2686</v>
      </c>
      <c r="C1491" s="371" t="s">
        <v>2687</v>
      </c>
      <c r="D1491" s="363"/>
      <c r="E1491" s="346" t="s">
        <v>2679</v>
      </c>
      <c r="F1491" s="346" t="str">
        <f>IF(E1491="","",VLOOKUP(E1491,'2 Pdc unico (segm A)'!F$3:H$723,3,FALSE))</f>
        <v>Trasferimenti passivi in conto investimenti</v>
      </c>
      <c r="G1491" s="287"/>
      <c r="H1491" s="389"/>
      <c r="I1491" s="65"/>
    </row>
    <row r="1492" spans="1:9" x14ac:dyDescent="0.35">
      <c r="A1492" s="370" t="s">
        <v>22</v>
      </c>
      <c r="B1492" s="371" t="s">
        <v>2688</v>
      </c>
      <c r="C1492" s="371" t="s">
        <v>2689</v>
      </c>
      <c r="D1492" s="363"/>
      <c r="E1492" s="346" t="s">
        <v>2679</v>
      </c>
      <c r="F1492" s="346" t="str">
        <f>IF(E1492="","",VLOOKUP(E1492,'2 Pdc unico (segm A)'!F$3:H$723,3,FALSE))</f>
        <v>Trasferimenti passivi in conto investimenti</v>
      </c>
      <c r="G1492" s="287"/>
      <c r="H1492" s="389"/>
      <c r="I1492" s="65"/>
    </row>
    <row r="1493" spans="1:9" x14ac:dyDescent="0.35">
      <c r="A1493" s="370" t="s">
        <v>22</v>
      </c>
      <c r="B1493" s="371" t="s">
        <v>2690</v>
      </c>
      <c r="C1493" s="371" t="s">
        <v>2691</v>
      </c>
      <c r="D1493" s="363"/>
      <c r="E1493" s="346" t="s">
        <v>2679</v>
      </c>
      <c r="F1493" s="346" t="str">
        <f>IF(E1493="","",VLOOKUP(E1493,'2 Pdc unico (segm A)'!F$3:H$723,3,FALSE))</f>
        <v>Trasferimenti passivi in conto investimenti</v>
      </c>
      <c r="G1493" s="287"/>
      <c r="H1493" s="389"/>
      <c r="I1493" s="65"/>
    </row>
    <row r="1494" spans="1:9" x14ac:dyDescent="0.35">
      <c r="A1494" s="370" t="s">
        <v>22</v>
      </c>
      <c r="B1494" s="371" t="s">
        <v>2692</v>
      </c>
      <c r="C1494" s="371" t="s">
        <v>2693</v>
      </c>
      <c r="D1494" s="363"/>
      <c r="E1494" s="346" t="s">
        <v>2679</v>
      </c>
      <c r="F1494" s="346" t="str">
        <f>IF(E1494="","",VLOOKUP(E1494,'2 Pdc unico (segm A)'!F$3:H$723,3,FALSE))</f>
        <v>Trasferimenti passivi in conto investimenti</v>
      </c>
      <c r="G1494" s="287"/>
      <c r="H1494" s="389"/>
      <c r="I1494" s="65"/>
    </row>
    <row r="1495" spans="1:9" x14ac:dyDescent="0.35">
      <c r="A1495" s="370" t="s">
        <v>22</v>
      </c>
      <c r="B1495" s="371" t="s">
        <v>2694</v>
      </c>
      <c r="C1495" s="371" t="s">
        <v>2695</v>
      </c>
      <c r="D1495" s="363"/>
      <c r="E1495" s="346" t="s">
        <v>2679</v>
      </c>
      <c r="F1495" s="346" t="str">
        <f>IF(E1495="","",VLOOKUP(E1495,'2 Pdc unico (segm A)'!F$3:H$723,3,FALSE))</f>
        <v>Trasferimenti passivi in conto investimenti</v>
      </c>
      <c r="G1495" s="287"/>
      <c r="H1495" s="389"/>
      <c r="I1495" s="65"/>
    </row>
    <row r="1496" spans="1:9" x14ac:dyDescent="0.35">
      <c r="A1496" s="370" t="s">
        <v>22</v>
      </c>
      <c r="B1496" s="371" t="s">
        <v>2696</v>
      </c>
      <c r="C1496" s="371" t="s">
        <v>2697</v>
      </c>
      <c r="D1496" s="363"/>
      <c r="E1496" s="346" t="s">
        <v>2679</v>
      </c>
      <c r="F1496" s="346" t="str">
        <f>IF(E1496="","",VLOOKUP(E1496,'2 Pdc unico (segm A)'!F$3:H$723,3,FALSE))</f>
        <v>Trasferimenti passivi in conto investimenti</v>
      </c>
      <c r="G1496" s="287"/>
      <c r="H1496" s="389"/>
      <c r="I1496" s="65"/>
    </row>
    <row r="1497" spans="1:9" x14ac:dyDescent="0.35">
      <c r="A1497" s="370" t="s">
        <v>22</v>
      </c>
      <c r="B1497" s="371" t="s">
        <v>2698</v>
      </c>
      <c r="C1497" s="371" t="s">
        <v>2699</v>
      </c>
      <c r="D1497" s="363"/>
      <c r="E1497" s="346" t="s">
        <v>2679</v>
      </c>
      <c r="F1497" s="346" t="str">
        <f>IF(E1497="","",VLOOKUP(E1497,'2 Pdc unico (segm A)'!F$3:H$723,3,FALSE))</f>
        <v>Trasferimenti passivi in conto investimenti</v>
      </c>
      <c r="G1497" s="287"/>
      <c r="H1497" s="389"/>
      <c r="I1497" s="65"/>
    </row>
    <row r="1498" spans="1:9" ht="29" x14ac:dyDescent="0.35">
      <c r="A1498" s="370" t="s">
        <v>22</v>
      </c>
      <c r="B1498" s="371" t="s">
        <v>2700</v>
      </c>
      <c r="C1498" s="371" t="s">
        <v>2701</v>
      </c>
      <c r="D1498" s="363"/>
      <c r="E1498" s="346" t="s">
        <v>2679</v>
      </c>
      <c r="F1498" s="346" t="str">
        <f>IF(E1498="","",VLOOKUP(E1498,'2 Pdc unico (segm A)'!F$3:H$723,3,FALSE))</f>
        <v>Trasferimenti passivi in conto investimenti</v>
      </c>
      <c r="G1498" s="287"/>
      <c r="H1498" s="389"/>
      <c r="I1498" s="65"/>
    </row>
    <row r="1499" spans="1:9" ht="29" x14ac:dyDescent="0.35">
      <c r="A1499" s="370" t="s">
        <v>22</v>
      </c>
      <c r="B1499" s="371" t="s">
        <v>2702</v>
      </c>
      <c r="C1499" s="371" t="s">
        <v>2703</v>
      </c>
      <c r="D1499" s="363"/>
      <c r="E1499" s="346" t="s">
        <v>2679</v>
      </c>
      <c r="F1499" s="346" t="str">
        <f>IF(E1499="","",VLOOKUP(E1499,'2 Pdc unico (segm A)'!F$3:H$723,3,FALSE))</f>
        <v>Trasferimenti passivi in conto investimenti</v>
      </c>
      <c r="G1499" s="287"/>
      <c r="H1499" s="389"/>
      <c r="I1499" s="65"/>
    </row>
    <row r="1500" spans="1:9" x14ac:dyDescent="0.35">
      <c r="A1500" s="370" t="s">
        <v>22</v>
      </c>
      <c r="B1500" s="371" t="s">
        <v>2704</v>
      </c>
      <c r="C1500" s="371" t="s">
        <v>2705</v>
      </c>
      <c r="D1500" s="363"/>
      <c r="E1500" s="346" t="s">
        <v>2679</v>
      </c>
      <c r="F1500" s="346" t="str">
        <f>IF(E1500="","",VLOOKUP(E1500,'2 Pdc unico (segm A)'!F$3:H$723,3,FALSE))</f>
        <v>Trasferimenti passivi in conto investimenti</v>
      </c>
      <c r="G1500" s="287"/>
      <c r="H1500" s="389"/>
      <c r="I1500" s="65"/>
    </row>
    <row r="1501" spans="1:9" ht="18.5" x14ac:dyDescent="0.35">
      <c r="A1501" s="368" t="s">
        <v>19</v>
      </c>
      <c r="B1501" s="369" t="s">
        <v>2706</v>
      </c>
      <c r="C1501" s="369" t="s">
        <v>2707</v>
      </c>
      <c r="D1501" s="363"/>
      <c r="E1501" s="101"/>
      <c r="F1501" s="101" t="str">
        <f>IF(E1501="","",VLOOKUP(E1501,'2 Pdc unico (segm A)'!F$3:H$723,3,FALSE))</f>
        <v/>
      </c>
      <c r="G1501" s="287"/>
      <c r="H1501" s="388"/>
      <c r="I1501" s="65"/>
    </row>
    <row r="1502" spans="1:9" x14ac:dyDescent="0.35">
      <c r="A1502" s="370" t="s">
        <v>22</v>
      </c>
      <c r="B1502" s="371" t="s">
        <v>2708</v>
      </c>
      <c r="C1502" s="371" t="s">
        <v>2709</v>
      </c>
      <c r="D1502" s="363"/>
      <c r="E1502" s="346" t="s">
        <v>2679</v>
      </c>
      <c r="F1502" s="346" t="str">
        <f>IF(E1502="","",VLOOKUP(E1502,'2 Pdc unico (segm A)'!F$3:H$723,3,FALSE))</f>
        <v>Trasferimenti passivi in conto investimenti</v>
      </c>
      <c r="G1502" s="287"/>
      <c r="H1502" s="389"/>
      <c r="I1502" s="65"/>
    </row>
    <row r="1503" spans="1:9" x14ac:dyDescent="0.35">
      <c r="A1503" s="370" t="s">
        <v>22</v>
      </c>
      <c r="B1503" s="371" t="s">
        <v>2710</v>
      </c>
      <c r="C1503" s="371" t="s">
        <v>2711</v>
      </c>
      <c r="D1503" s="363"/>
      <c r="E1503" s="346" t="s">
        <v>2679</v>
      </c>
      <c r="F1503" s="346" t="str">
        <f>IF(E1503="","",VLOOKUP(E1503,'2 Pdc unico (segm A)'!F$3:H$723,3,FALSE))</f>
        <v>Trasferimenti passivi in conto investimenti</v>
      </c>
      <c r="G1503" s="287"/>
      <c r="H1503" s="389"/>
      <c r="I1503" s="65"/>
    </row>
    <row r="1504" spans="1:9" x14ac:dyDescent="0.35">
      <c r="A1504" s="370" t="s">
        <v>22</v>
      </c>
      <c r="B1504" s="371" t="s">
        <v>2712</v>
      </c>
      <c r="C1504" s="371" t="s">
        <v>2713</v>
      </c>
      <c r="D1504" s="363"/>
      <c r="E1504" s="346" t="s">
        <v>2679</v>
      </c>
      <c r="F1504" s="346" t="str">
        <f>IF(E1504="","",VLOOKUP(E1504,'2 Pdc unico (segm A)'!F$3:H$723,3,FALSE))</f>
        <v>Trasferimenti passivi in conto investimenti</v>
      </c>
      <c r="G1504" s="287"/>
      <c r="H1504" s="389"/>
      <c r="I1504" s="65"/>
    </row>
    <row r="1505" spans="1:9" x14ac:dyDescent="0.35">
      <c r="A1505" s="370" t="s">
        <v>22</v>
      </c>
      <c r="B1505" s="371" t="s">
        <v>2714</v>
      </c>
      <c r="C1505" s="371" t="s">
        <v>2715</v>
      </c>
      <c r="D1505" s="363"/>
      <c r="E1505" s="346" t="s">
        <v>2679</v>
      </c>
      <c r="F1505" s="346" t="str">
        <f>IF(E1505="","",VLOOKUP(E1505,'2 Pdc unico (segm A)'!F$3:H$723,3,FALSE))</f>
        <v>Trasferimenti passivi in conto investimenti</v>
      </c>
      <c r="G1505" s="287"/>
      <c r="H1505" s="389"/>
      <c r="I1505" s="65"/>
    </row>
    <row r="1506" spans="1:9" x14ac:dyDescent="0.35">
      <c r="A1506" s="370" t="s">
        <v>22</v>
      </c>
      <c r="B1506" s="371" t="s">
        <v>2716</v>
      </c>
      <c r="C1506" s="371" t="s">
        <v>2717</v>
      </c>
      <c r="D1506" s="363"/>
      <c r="E1506" s="346" t="s">
        <v>2679</v>
      </c>
      <c r="F1506" s="346" t="str">
        <f>IF(E1506="","",VLOOKUP(E1506,'2 Pdc unico (segm A)'!F$3:H$723,3,FALSE))</f>
        <v>Trasferimenti passivi in conto investimenti</v>
      </c>
      <c r="G1506" s="287"/>
      <c r="H1506" s="389"/>
      <c r="I1506" s="65"/>
    </row>
    <row r="1507" spans="1:9" x14ac:dyDescent="0.35">
      <c r="A1507" s="370" t="s">
        <v>22</v>
      </c>
      <c r="B1507" s="371" t="s">
        <v>2718</v>
      </c>
      <c r="C1507" s="371" t="s">
        <v>2719</v>
      </c>
      <c r="D1507" s="363"/>
      <c r="E1507" s="346" t="s">
        <v>2679</v>
      </c>
      <c r="F1507" s="346" t="str">
        <f>IF(E1507="","",VLOOKUP(E1507,'2 Pdc unico (segm A)'!F$3:H$723,3,FALSE))</f>
        <v>Trasferimenti passivi in conto investimenti</v>
      </c>
      <c r="G1507" s="287"/>
      <c r="H1507" s="389"/>
      <c r="I1507" s="65"/>
    </row>
    <row r="1508" spans="1:9" x14ac:dyDescent="0.35">
      <c r="A1508" s="370" t="s">
        <v>22</v>
      </c>
      <c r="B1508" s="371" t="s">
        <v>2720</v>
      </c>
      <c r="C1508" s="371" t="s">
        <v>2721</v>
      </c>
      <c r="D1508" s="363"/>
      <c r="E1508" s="346" t="s">
        <v>2679</v>
      </c>
      <c r="F1508" s="346" t="str">
        <f>IF(E1508="","",VLOOKUP(E1508,'2 Pdc unico (segm A)'!F$3:H$723,3,FALSE))</f>
        <v>Trasferimenti passivi in conto investimenti</v>
      </c>
      <c r="G1508" s="287"/>
      <c r="H1508" s="389"/>
      <c r="I1508" s="65"/>
    </row>
    <row r="1509" spans="1:9" x14ac:dyDescent="0.35">
      <c r="A1509" s="370" t="s">
        <v>22</v>
      </c>
      <c r="B1509" s="371" t="s">
        <v>2722</v>
      </c>
      <c r="C1509" s="371" t="s">
        <v>2723</v>
      </c>
      <c r="D1509" s="363"/>
      <c r="E1509" s="346" t="s">
        <v>2679</v>
      </c>
      <c r="F1509" s="346" t="str">
        <f>IF(E1509="","",VLOOKUP(E1509,'2 Pdc unico (segm A)'!F$3:H$723,3,FALSE))</f>
        <v>Trasferimenti passivi in conto investimenti</v>
      </c>
      <c r="G1509" s="287"/>
      <c r="H1509" s="389"/>
      <c r="I1509" s="65"/>
    </row>
    <row r="1510" spans="1:9" ht="29" x14ac:dyDescent="0.35">
      <c r="A1510" s="370" t="s">
        <v>22</v>
      </c>
      <c r="B1510" s="371" t="s">
        <v>2724</v>
      </c>
      <c r="C1510" s="371" t="s">
        <v>2725</v>
      </c>
      <c r="D1510" s="363"/>
      <c r="E1510" s="346" t="s">
        <v>2679</v>
      </c>
      <c r="F1510" s="346" t="str">
        <f>IF(E1510="","",VLOOKUP(E1510,'2 Pdc unico (segm A)'!F$3:H$723,3,FALSE))</f>
        <v>Trasferimenti passivi in conto investimenti</v>
      </c>
      <c r="G1510" s="287"/>
      <c r="H1510" s="389"/>
      <c r="I1510" s="65"/>
    </row>
    <row r="1511" spans="1:9" x14ac:dyDescent="0.35">
      <c r="A1511" s="370" t="s">
        <v>22</v>
      </c>
      <c r="B1511" s="371" t="s">
        <v>2726</v>
      </c>
      <c r="C1511" s="371" t="s">
        <v>2727</v>
      </c>
      <c r="D1511" s="363"/>
      <c r="E1511" s="346" t="s">
        <v>2679</v>
      </c>
      <c r="F1511" s="346" t="str">
        <f>IF(E1511="","",VLOOKUP(E1511,'2 Pdc unico (segm A)'!F$3:H$723,3,FALSE))</f>
        <v>Trasferimenti passivi in conto investimenti</v>
      </c>
      <c r="G1511" s="287"/>
      <c r="H1511" s="389"/>
      <c r="I1511" s="65"/>
    </row>
    <row r="1512" spans="1:9" x14ac:dyDescent="0.35">
      <c r="A1512" s="370" t="s">
        <v>22</v>
      </c>
      <c r="B1512" s="371" t="s">
        <v>2728</v>
      </c>
      <c r="C1512" s="371" t="s">
        <v>2729</v>
      </c>
      <c r="D1512" s="363"/>
      <c r="E1512" s="346" t="s">
        <v>2679</v>
      </c>
      <c r="F1512" s="346" t="str">
        <f>IF(E1512="","",VLOOKUP(E1512,'2 Pdc unico (segm A)'!F$3:H$723,3,FALSE))</f>
        <v>Trasferimenti passivi in conto investimenti</v>
      </c>
      <c r="G1512" s="287"/>
      <c r="H1512" s="389"/>
      <c r="I1512" s="65"/>
    </row>
    <row r="1513" spans="1:9" ht="29" x14ac:dyDescent="0.35">
      <c r="A1513" s="370" t="s">
        <v>22</v>
      </c>
      <c r="B1513" s="371" t="s">
        <v>2730</v>
      </c>
      <c r="C1513" s="371" t="s">
        <v>2731</v>
      </c>
      <c r="D1513" s="363"/>
      <c r="E1513" s="346" t="s">
        <v>2679</v>
      </c>
      <c r="F1513" s="346" t="str">
        <f>IF(E1513="","",VLOOKUP(E1513,'2 Pdc unico (segm A)'!F$3:H$723,3,FALSE))</f>
        <v>Trasferimenti passivi in conto investimenti</v>
      </c>
      <c r="G1513" s="287"/>
      <c r="H1513" s="389"/>
      <c r="I1513" s="65"/>
    </row>
    <row r="1514" spans="1:9" x14ac:dyDescent="0.35">
      <c r="A1514" s="370" t="s">
        <v>22</v>
      </c>
      <c r="B1514" s="371" t="s">
        <v>2732</v>
      </c>
      <c r="C1514" s="371" t="s">
        <v>2733</v>
      </c>
      <c r="D1514" s="363"/>
      <c r="E1514" s="346" t="s">
        <v>2679</v>
      </c>
      <c r="F1514" s="346" t="str">
        <f>IF(E1514="","",VLOOKUP(E1514,'2 Pdc unico (segm A)'!F$3:H$723,3,FALSE))</f>
        <v>Trasferimenti passivi in conto investimenti</v>
      </c>
      <c r="G1514" s="287"/>
      <c r="H1514" s="389"/>
      <c r="I1514" s="65"/>
    </row>
    <row r="1515" spans="1:9" x14ac:dyDescent="0.35">
      <c r="A1515" s="370" t="s">
        <v>22</v>
      </c>
      <c r="B1515" s="371" t="s">
        <v>2734</v>
      </c>
      <c r="C1515" s="371" t="s">
        <v>2735</v>
      </c>
      <c r="D1515" s="363"/>
      <c r="E1515" s="346" t="s">
        <v>2679</v>
      </c>
      <c r="F1515" s="346" t="str">
        <f>IF(E1515="","",VLOOKUP(E1515,'2 Pdc unico (segm A)'!F$3:H$723,3,FALSE))</f>
        <v>Trasferimenti passivi in conto investimenti</v>
      </c>
      <c r="G1515" s="287"/>
      <c r="H1515" s="389"/>
      <c r="I1515" s="65"/>
    </row>
    <row r="1516" spans="1:9" x14ac:dyDescent="0.35">
      <c r="A1516" s="370" t="s">
        <v>22</v>
      </c>
      <c r="B1516" s="371" t="s">
        <v>2736</v>
      </c>
      <c r="C1516" s="371" t="s">
        <v>2737</v>
      </c>
      <c r="D1516" s="363"/>
      <c r="E1516" s="346" t="s">
        <v>2679</v>
      </c>
      <c r="F1516" s="346" t="str">
        <f>IF(E1516="","",VLOOKUP(E1516,'2 Pdc unico (segm A)'!F$3:H$723,3,FALSE))</f>
        <v>Trasferimenti passivi in conto investimenti</v>
      </c>
      <c r="G1516" s="287"/>
      <c r="H1516" s="389"/>
      <c r="I1516" s="65"/>
    </row>
    <row r="1517" spans="1:9" x14ac:dyDescent="0.35">
      <c r="A1517" s="370" t="s">
        <v>22</v>
      </c>
      <c r="B1517" s="371" t="s">
        <v>2738</v>
      </c>
      <c r="C1517" s="371" t="s">
        <v>2739</v>
      </c>
      <c r="D1517" s="363"/>
      <c r="E1517" s="346" t="s">
        <v>2679</v>
      </c>
      <c r="F1517" s="346" t="str">
        <f>IF(E1517="","",VLOOKUP(E1517,'2 Pdc unico (segm A)'!F$3:H$723,3,FALSE))</f>
        <v>Trasferimenti passivi in conto investimenti</v>
      </c>
      <c r="G1517" s="287"/>
      <c r="H1517" s="389"/>
      <c r="I1517" s="65"/>
    </row>
    <row r="1518" spans="1:9" x14ac:dyDescent="0.35">
      <c r="A1518" s="370" t="s">
        <v>22</v>
      </c>
      <c r="B1518" s="371" t="s">
        <v>2740</v>
      </c>
      <c r="C1518" s="371" t="s">
        <v>2741</v>
      </c>
      <c r="D1518" s="363"/>
      <c r="E1518" s="346" t="s">
        <v>2679</v>
      </c>
      <c r="F1518" s="346" t="str">
        <f>IF(E1518="","",VLOOKUP(E1518,'2 Pdc unico (segm A)'!F$3:H$723,3,FALSE))</f>
        <v>Trasferimenti passivi in conto investimenti</v>
      </c>
      <c r="G1518" s="287"/>
      <c r="H1518" s="389"/>
      <c r="I1518" s="65"/>
    </row>
    <row r="1519" spans="1:9" x14ac:dyDescent="0.35">
      <c r="A1519" s="370" t="s">
        <v>22</v>
      </c>
      <c r="B1519" s="371" t="s">
        <v>2742</v>
      </c>
      <c r="C1519" s="371" t="s">
        <v>2743</v>
      </c>
      <c r="D1519" s="363"/>
      <c r="E1519" s="346" t="s">
        <v>2679</v>
      </c>
      <c r="F1519" s="346" t="str">
        <f>IF(E1519="","",VLOOKUP(E1519,'2 Pdc unico (segm A)'!F$3:H$723,3,FALSE))</f>
        <v>Trasferimenti passivi in conto investimenti</v>
      </c>
      <c r="G1519" s="287"/>
      <c r="H1519" s="389"/>
      <c r="I1519" s="65"/>
    </row>
    <row r="1520" spans="1:9" ht="29" x14ac:dyDescent="0.35">
      <c r="A1520" s="370" t="s">
        <v>22</v>
      </c>
      <c r="B1520" s="371" t="s">
        <v>2744</v>
      </c>
      <c r="C1520" s="371" t="s">
        <v>2745</v>
      </c>
      <c r="D1520" s="363"/>
      <c r="E1520" s="346" t="s">
        <v>2679</v>
      </c>
      <c r="F1520" s="346" t="str">
        <f>IF(E1520="","",VLOOKUP(E1520,'2 Pdc unico (segm A)'!F$3:H$723,3,FALSE))</f>
        <v>Trasferimenti passivi in conto investimenti</v>
      </c>
      <c r="G1520" s="287"/>
      <c r="H1520" s="389"/>
      <c r="I1520" s="65"/>
    </row>
    <row r="1521" spans="1:9" ht="29" x14ac:dyDescent="0.35">
      <c r="A1521" s="370" t="s">
        <v>22</v>
      </c>
      <c r="B1521" s="371" t="s">
        <v>2746</v>
      </c>
      <c r="C1521" s="371" t="s">
        <v>2747</v>
      </c>
      <c r="D1521" s="363"/>
      <c r="E1521" s="346" t="s">
        <v>2679</v>
      </c>
      <c r="F1521" s="346" t="str">
        <f>IF(E1521="","",VLOOKUP(E1521,'2 Pdc unico (segm A)'!F$3:H$723,3,FALSE))</f>
        <v>Trasferimenti passivi in conto investimenti</v>
      </c>
      <c r="G1521" s="287"/>
      <c r="H1521" s="389"/>
      <c r="I1521" s="65"/>
    </row>
    <row r="1522" spans="1:9" ht="29" x14ac:dyDescent="0.35">
      <c r="A1522" s="370" t="s">
        <v>22</v>
      </c>
      <c r="B1522" s="371" t="s">
        <v>2748</v>
      </c>
      <c r="C1522" s="371" t="s">
        <v>2749</v>
      </c>
      <c r="D1522" s="363"/>
      <c r="E1522" s="346" t="s">
        <v>2679</v>
      </c>
      <c r="F1522" s="346" t="str">
        <f>IF(E1522="","",VLOOKUP(E1522,'2 Pdc unico (segm A)'!F$3:H$723,3,FALSE))</f>
        <v>Trasferimenti passivi in conto investimenti</v>
      </c>
      <c r="G1522" s="287"/>
      <c r="H1522" s="389"/>
      <c r="I1522" s="65"/>
    </row>
    <row r="1523" spans="1:9" ht="29" x14ac:dyDescent="0.35">
      <c r="A1523" s="370" t="s">
        <v>22</v>
      </c>
      <c r="B1523" s="371" t="s">
        <v>2750</v>
      </c>
      <c r="C1523" s="371" t="s">
        <v>2751</v>
      </c>
      <c r="D1523" s="363"/>
      <c r="E1523" s="346" t="s">
        <v>2679</v>
      </c>
      <c r="F1523" s="346" t="str">
        <f>IF(E1523="","",VLOOKUP(E1523,'2 Pdc unico (segm A)'!F$3:H$723,3,FALSE))</f>
        <v>Trasferimenti passivi in conto investimenti</v>
      </c>
      <c r="G1523" s="287"/>
      <c r="H1523" s="389"/>
      <c r="I1523" s="65"/>
    </row>
    <row r="1524" spans="1:9" x14ac:dyDescent="0.35">
      <c r="A1524" s="370" t="s">
        <v>22</v>
      </c>
      <c r="B1524" s="371" t="s">
        <v>2752</v>
      </c>
      <c r="C1524" s="371" t="s">
        <v>2753</v>
      </c>
      <c r="D1524" s="363"/>
      <c r="E1524" s="346" t="s">
        <v>2679</v>
      </c>
      <c r="F1524" s="346" t="str">
        <f>IF(E1524="","",VLOOKUP(E1524,'2 Pdc unico (segm A)'!F$3:H$723,3,FALSE))</f>
        <v>Trasferimenti passivi in conto investimenti</v>
      </c>
      <c r="G1524" s="287"/>
      <c r="H1524" s="389"/>
      <c r="I1524" s="65"/>
    </row>
    <row r="1525" spans="1:9" ht="18.5" x14ac:dyDescent="0.35">
      <c r="A1525" s="368" t="s">
        <v>19</v>
      </c>
      <c r="B1525" s="369" t="s">
        <v>2754</v>
      </c>
      <c r="C1525" s="369" t="s">
        <v>2755</v>
      </c>
      <c r="D1525" s="363"/>
      <c r="E1525" s="101"/>
      <c r="F1525" s="101" t="str">
        <f>IF(E1525="","",VLOOKUP(E1525,'2 Pdc unico (segm A)'!F$3:H$723,3,FALSE))</f>
        <v/>
      </c>
      <c r="G1525" s="287"/>
      <c r="H1525" s="388"/>
      <c r="I1525" s="65"/>
    </row>
    <row r="1526" spans="1:9" x14ac:dyDescent="0.35">
      <c r="A1526" s="370" t="s">
        <v>22</v>
      </c>
      <c r="B1526" s="371" t="s">
        <v>2756</v>
      </c>
      <c r="C1526" s="371" t="s">
        <v>2757</v>
      </c>
      <c r="D1526" s="363"/>
      <c r="E1526" s="346" t="s">
        <v>2679</v>
      </c>
      <c r="F1526" s="346" t="str">
        <f>IF(E1526="","",VLOOKUP(E1526,'2 Pdc unico (segm A)'!F$3:H$723,3,FALSE))</f>
        <v>Trasferimenti passivi in conto investimenti</v>
      </c>
      <c r="G1526" s="287"/>
      <c r="H1526" s="389"/>
      <c r="I1526" s="65"/>
    </row>
    <row r="1527" spans="1:9" x14ac:dyDescent="0.35">
      <c r="A1527" s="370" t="s">
        <v>22</v>
      </c>
      <c r="B1527" s="371" t="s">
        <v>2758</v>
      </c>
      <c r="C1527" s="371" t="s">
        <v>2759</v>
      </c>
      <c r="D1527" s="363"/>
      <c r="E1527" s="346" t="s">
        <v>2679</v>
      </c>
      <c r="F1527" s="346" t="str">
        <f>IF(E1527="","",VLOOKUP(E1527,'2 Pdc unico (segm A)'!F$3:H$723,3,FALSE))</f>
        <v>Trasferimenti passivi in conto investimenti</v>
      </c>
      <c r="G1527" s="287"/>
      <c r="H1527" s="389"/>
      <c r="I1527" s="65"/>
    </row>
    <row r="1528" spans="1:9" x14ac:dyDescent="0.35">
      <c r="A1528" s="370" t="s">
        <v>22</v>
      </c>
      <c r="B1528" s="371" t="s">
        <v>2760</v>
      </c>
      <c r="C1528" s="371" t="s">
        <v>2761</v>
      </c>
      <c r="D1528" s="363"/>
      <c r="E1528" s="346" t="s">
        <v>2679</v>
      </c>
      <c r="F1528" s="346" t="str">
        <f>IF(E1528="","",VLOOKUP(E1528,'2 Pdc unico (segm A)'!F$3:H$723,3,FALSE))</f>
        <v>Trasferimenti passivi in conto investimenti</v>
      </c>
      <c r="G1528" s="287"/>
      <c r="H1528" s="389"/>
      <c r="I1528" s="65"/>
    </row>
    <row r="1529" spans="1:9" ht="29" x14ac:dyDescent="0.35">
      <c r="A1529" s="368" t="s">
        <v>19</v>
      </c>
      <c r="B1529" s="369" t="s">
        <v>2762</v>
      </c>
      <c r="C1529" s="369" t="s">
        <v>2763</v>
      </c>
      <c r="D1529" s="363"/>
      <c r="E1529" s="101"/>
      <c r="F1529" s="101" t="str">
        <f>IF(E1529="","",VLOOKUP(E1529,'2 Pdc unico (segm A)'!F$3:H$723,3,FALSE))</f>
        <v/>
      </c>
      <c r="G1529" s="287"/>
      <c r="H1529" s="388"/>
      <c r="I1529" s="65"/>
    </row>
    <row r="1530" spans="1:9" ht="29" x14ac:dyDescent="0.35">
      <c r="A1530" s="370" t="s">
        <v>22</v>
      </c>
      <c r="B1530" s="371" t="s">
        <v>2764</v>
      </c>
      <c r="C1530" s="371" t="s">
        <v>2765</v>
      </c>
      <c r="D1530" s="363"/>
      <c r="E1530" s="346" t="s">
        <v>2679</v>
      </c>
      <c r="F1530" s="346" t="str">
        <f>IF(E1530="","",VLOOKUP(E1530,'2 Pdc unico (segm A)'!F$3:H$723,3,FALSE))</f>
        <v>Trasferimenti passivi in conto investimenti</v>
      </c>
      <c r="G1530" s="287"/>
      <c r="H1530" s="389"/>
      <c r="I1530" s="65"/>
    </row>
    <row r="1531" spans="1:9" ht="18.5" x14ac:dyDescent="0.35">
      <c r="A1531" s="100" t="s">
        <v>16</v>
      </c>
      <c r="B1531" s="367" t="s">
        <v>2766</v>
      </c>
      <c r="C1531" s="367" t="s">
        <v>2767</v>
      </c>
      <c r="D1531" s="363"/>
      <c r="E1531" s="100"/>
      <c r="F1531" s="100" t="str">
        <f>IF(E1531="","",VLOOKUP(E1531,'2 Pdc unico (segm A)'!F$3:H$723,3,FALSE))</f>
        <v/>
      </c>
      <c r="G1531" s="287"/>
      <c r="H1531" s="387"/>
      <c r="I1531" s="65"/>
    </row>
    <row r="1532" spans="1:9" ht="18.5" x14ac:dyDescent="0.35">
      <c r="A1532" s="368" t="s">
        <v>19</v>
      </c>
      <c r="B1532" s="369" t="s">
        <v>2766</v>
      </c>
      <c r="C1532" s="369" t="s">
        <v>2768</v>
      </c>
      <c r="D1532" s="363"/>
      <c r="E1532" s="101"/>
      <c r="F1532" s="101" t="str">
        <f>IF(E1532="","",VLOOKUP(E1532,'2 Pdc unico (segm A)'!F$3:H$723,3,FALSE))</f>
        <v/>
      </c>
      <c r="G1532" s="287"/>
      <c r="H1532" s="388"/>
      <c r="I1532" s="65"/>
    </row>
    <row r="1533" spans="1:9" x14ac:dyDescent="0.35">
      <c r="A1533" s="370" t="s">
        <v>22</v>
      </c>
      <c r="B1533" s="371" t="s">
        <v>2766</v>
      </c>
      <c r="C1533" s="371" t="s">
        <v>2769</v>
      </c>
      <c r="D1533" s="363"/>
      <c r="E1533" s="346" t="s">
        <v>2679</v>
      </c>
      <c r="F1533" s="346" t="str">
        <f>IF(E1533="","",VLOOKUP(E1533,'2 Pdc unico (segm A)'!F$3:H$723,3,FALSE))</f>
        <v>Trasferimenti passivi in conto investimenti</v>
      </c>
      <c r="G1533" s="287"/>
      <c r="H1533" s="389"/>
      <c r="I1533" s="65"/>
    </row>
    <row r="1534" spans="1:9" ht="18.5" x14ac:dyDescent="0.35">
      <c r="A1534" s="100" t="s">
        <v>16</v>
      </c>
      <c r="B1534" s="367" t="s">
        <v>2770</v>
      </c>
      <c r="C1534" s="367" t="s">
        <v>2771</v>
      </c>
      <c r="D1534" s="363"/>
      <c r="E1534" s="100"/>
      <c r="F1534" s="100" t="str">
        <f>IF(E1534="","",VLOOKUP(E1534,'2 Pdc unico (segm A)'!F$3:H$723,3,FALSE))</f>
        <v/>
      </c>
      <c r="G1534" s="287"/>
      <c r="H1534" s="387"/>
      <c r="I1534" s="65"/>
    </row>
    <row r="1535" spans="1:9" ht="18.5" x14ac:dyDescent="0.35">
      <c r="A1535" s="368" t="s">
        <v>19</v>
      </c>
      <c r="B1535" s="369" t="s">
        <v>2772</v>
      </c>
      <c r="C1535" s="369" t="s">
        <v>2773</v>
      </c>
      <c r="D1535" s="363"/>
      <c r="E1535" s="101"/>
      <c r="F1535" s="101" t="str">
        <f>IF(E1535="","",VLOOKUP(E1535,'2 Pdc unico (segm A)'!F$3:H$723,3,FALSE))</f>
        <v/>
      </c>
      <c r="G1535" s="287"/>
      <c r="H1535" s="388"/>
      <c r="I1535" s="65"/>
    </row>
    <row r="1536" spans="1:9" x14ac:dyDescent="0.35">
      <c r="A1536" s="370" t="s">
        <v>22</v>
      </c>
      <c r="B1536" s="371" t="s">
        <v>2772</v>
      </c>
      <c r="C1536" s="371" t="s">
        <v>2774</v>
      </c>
      <c r="D1536" s="363"/>
      <c r="E1536" s="346" t="s">
        <v>2679</v>
      </c>
      <c r="F1536" s="346" t="str">
        <f>IF(E1536="","",VLOOKUP(E1536,'2 Pdc unico (segm A)'!F$3:H$723,3,FALSE))</f>
        <v>Trasferimenti passivi in conto investimenti</v>
      </c>
      <c r="G1536" s="287"/>
      <c r="H1536" s="389"/>
      <c r="I1536" s="65"/>
    </row>
    <row r="1537" spans="1:9" ht="18.5" x14ac:dyDescent="0.35">
      <c r="A1537" s="368" t="s">
        <v>19</v>
      </c>
      <c r="B1537" s="369" t="s">
        <v>2775</v>
      </c>
      <c r="C1537" s="369" t="s">
        <v>2776</v>
      </c>
      <c r="D1537" s="363"/>
      <c r="E1537" s="101"/>
      <c r="F1537" s="101" t="str">
        <f>IF(E1537="","",VLOOKUP(E1537,'2 Pdc unico (segm A)'!F$3:H$723,3,FALSE))</f>
        <v/>
      </c>
      <c r="G1537" s="287"/>
      <c r="H1537" s="388"/>
      <c r="I1537" s="65"/>
    </row>
    <row r="1538" spans="1:9" x14ac:dyDescent="0.35">
      <c r="A1538" s="370" t="s">
        <v>22</v>
      </c>
      <c r="B1538" s="371" t="s">
        <v>2775</v>
      </c>
      <c r="C1538" s="371" t="s">
        <v>2777</v>
      </c>
      <c r="D1538" s="363"/>
      <c r="E1538" s="346" t="s">
        <v>2679</v>
      </c>
      <c r="F1538" s="346" t="str">
        <f>IF(E1538="","",VLOOKUP(E1538,'2 Pdc unico (segm A)'!F$3:H$723,3,FALSE))</f>
        <v>Trasferimenti passivi in conto investimenti</v>
      </c>
      <c r="G1538" s="287"/>
      <c r="H1538" s="389"/>
      <c r="I1538" s="65"/>
    </row>
    <row r="1539" spans="1:9" ht="18.5" x14ac:dyDescent="0.35">
      <c r="A1539" s="368" t="s">
        <v>19</v>
      </c>
      <c r="B1539" s="369" t="s">
        <v>2778</v>
      </c>
      <c r="C1539" s="369" t="s">
        <v>2779</v>
      </c>
      <c r="D1539" s="363"/>
      <c r="E1539" s="101"/>
      <c r="F1539" s="101" t="str">
        <f>IF(E1539="","",VLOOKUP(E1539,'2 Pdc unico (segm A)'!F$3:H$723,3,FALSE))</f>
        <v/>
      </c>
      <c r="G1539" s="287"/>
      <c r="H1539" s="388"/>
      <c r="I1539" s="65"/>
    </row>
    <row r="1540" spans="1:9" x14ac:dyDescent="0.35">
      <c r="A1540" s="370" t="s">
        <v>22</v>
      </c>
      <c r="B1540" s="371" t="s">
        <v>2778</v>
      </c>
      <c r="C1540" s="371" t="s">
        <v>2780</v>
      </c>
      <c r="D1540" s="363"/>
      <c r="E1540" s="346" t="s">
        <v>2679</v>
      </c>
      <c r="F1540" s="346" t="str">
        <f>IF(E1540="","",VLOOKUP(E1540,'2 Pdc unico (segm A)'!F$3:H$723,3,FALSE))</f>
        <v>Trasferimenti passivi in conto investimenti</v>
      </c>
      <c r="G1540" s="287"/>
      <c r="H1540" s="389"/>
      <c r="I1540" s="65"/>
    </row>
    <row r="1541" spans="1:9" ht="18.5" x14ac:dyDescent="0.35">
      <c r="A1541" s="100" t="s">
        <v>16</v>
      </c>
      <c r="B1541" s="367" t="s">
        <v>2781</v>
      </c>
      <c r="C1541" s="367" t="s">
        <v>2782</v>
      </c>
      <c r="D1541" s="363"/>
      <c r="E1541" s="100"/>
      <c r="F1541" s="100" t="str">
        <f>IF(E1541="","",VLOOKUP(E1541,'2 Pdc unico (segm A)'!F$3:H$723,3,FALSE))</f>
        <v/>
      </c>
      <c r="G1541" s="287"/>
      <c r="H1541" s="387"/>
      <c r="I1541" s="65"/>
    </row>
    <row r="1542" spans="1:9" ht="18.5" x14ac:dyDescent="0.35">
      <c r="A1542" s="368" t="s">
        <v>19</v>
      </c>
      <c r="B1542" s="369" t="s">
        <v>2781</v>
      </c>
      <c r="C1542" s="369" t="s">
        <v>2783</v>
      </c>
      <c r="D1542" s="363"/>
      <c r="E1542" s="101"/>
      <c r="F1542" s="101" t="str">
        <f>IF(E1542="","",VLOOKUP(E1542,'2 Pdc unico (segm A)'!F$3:H$723,3,FALSE))</f>
        <v/>
      </c>
      <c r="G1542" s="287"/>
      <c r="H1542" s="388"/>
      <c r="I1542" s="65"/>
    </row>
    <row r="1543" spans="1:9" x14ac:dyDescent="0.35">
      <c r="A1543" s="370" t="s">
        <v>22</v>
      </c>
      <c r="B1543" s="371" t="s">
        <v>2784</v>
      </c>
      <c r="C1543" s="371" t="s">
        <v>2785</v>
      </c>
      <c r="D1543" s="363"/>
      <c r="E1543" s="346" t="s">
        <v>2679</v>
      </c>
      <c r="F1543" s="346" t="str">
        <f>IF(E1543="","",VLOOKUP(E1543,'2 Pdc unico (segm A)'!F$3:H$723,3,FALSE))</f>
        <v>Trasferimenti passivi in conto investimenti</v>
      </c>
      <c r="G1543" s="287"/>
      <c r="H1543" s="389"/>
      <c r="I1543" s="65"/>
    </row>
    <row r="1544" spans="1:9" ht="18.5" x14ac:dyDescent="0.35">
      <c r="A1544" s="100" t="s">
        <v>16</v>
      </c>
      <c r="B1544" s="367" t="s">
        <v>2786</v>
      </c>
      <c r="C1544" s="367" t="s">
        <v>2787</v>
      </c>
      <c r="D1544" s="363"/>
      <c r="E1544" s="100"/>
      <c r="F1544" s="100" t="str">
        <f>IF(E1544="","",VLOOKUP(E1544,'2 Pdc unico (segm A)'!F$3:H$723,3,FALSE))</f>
        <v/>
      </c>
      <c r="G1544" s="287"/>
      <c r="H1544" s="387"/>
      <c r="I1544" s="65"/>
    </row>
    <row r="1545" spans="1:9" ht="18.5" x14ac:dyDescent="0.35">
      <c r="A1545" s="368" t="s">
        <v>19</v>
      </c>
      <c r="B1545" s="369" t="s">
        <v>2788</v>
      </c>
      <c r="C1545" s="369" t="s">
        <v>2789</v>
      </c>
      <c r="D1545" s="363"/>
      <c r="E1545" s="101"/>
      <c r="F1545" s="101" t="str">
        <f>IF(E1545="","",VLOOKUP(E1545,'2 Pdc unico (segm A)'!F$3:H$723,3,FALSE))</f>
        <v/>
      </c>
      <c r="G1545" s="287"/>
      <c r="H1545" s="388"/>
      <c r="I1545" s="65"/>
    </row>
    <row r="1546" spans="1:9" x14ac:dyDescent="0.35">
      <c r="A1546" s="370" t="s">
        <v>22</v>
      </c>
      <c r="B1546" s="371" t="s">
        <v>2790</v>
      </c>
      <c r="C1546" s="371" t="s">
        <v>2791</v>
      </c>
      <c r="D1546" s="363"/>
      <c r="E1546" s="346" t="s">
        <v>2679</v>
      </c>
      <c r="F1546" s="346" t="str">
        <f>IF(E1546="","",VLOOKUP(E1546,'2 Pdc unico (segm A)'!F$3:H$723,3,FALSE))</f>
        <v>Trasferimenti passivi in conto investimenti</v>
      </c>
      <c r="G1546" s="287"/>
      <c r="H1546" s="389"/>
      <c r="I1546" s="65"/>
    </row>
    <row r="1547" spans="1:9" ht="18.5" x14ac:dyDescent="0.35">
      <c r="A1547" s="368" t="s">
        <v>19</v>
      </c>
      <c r="B1547" s="369" t="s">
        <v>2792</v>
      </c>
      <c r="C1547" s="369" t="s">
        <v>2793</v>
      </c>
      <c r="D1547" s="363"/>
      <c r="E1547" s="101"/>
      <c r="F1547" s="101" t="str">
        <f>IF(E1547="","",VLOOKUP(E1547,'2 Pdc unico (segm A)'!F$3:H$723,3,FALSE))</f>
        <v/>
      </c>
      <c r="G1547" s="287"/>
      <c r="H1547" s="388"/>
      <c r="I1547" s="65"/>
    </row>
    <row r="1548" spans="1:9" x14ac:dyDescent="0.35">
      <c r="A1548" s="370" t="s">
        <v>22</v>
      </c>
      <c r="B1548" s="371" t="s">
        <v>2792</v>
      </c>
      <c r="C1548" s="371" t="s">
        <v>2794</v>
      </c>
      <c r="D1548" s="363"/>
      <c r="E1548" s="346" t="s">
        <v>2679</v>
      </c>
      <c r="F1548" s="346" t="str">
        <f>IF(E1548="","",VLOOKUP(E1548,'2 Pdc unico (segm A)'!F$3:H$723,3,FALSE))</f>
        <v>Trasferimenti passivi in conto investimenti</v>
      </c>
      <c r="G1548" s="287"/>
      <c r="H1548" s="389"/>
      <c r="I1548" s="65"/>
    </row>
    <row r="1549" spans="1:9" ht="18.5" x14ac:dyDescent="0.35">
      <c r="A1549" s="98" t="s">
        <v>10</v>
      </c>
      <c r="B1549" s="365" t="s">
        <v>2795</v>
      </c>
      <c r="C1549" s="365" t="s">
        <v>2796</v>
      </c>
      <c r="D1549" s="363"/>
      <c r="E1549" s="98"/>
      <c r="F1549" s="98" t="str">
        <f>IF(E1549="","",VLOOKUP(E1549,'2 Pdc unico (segm A)'!F$3:H$723,3,FALSE))</f>
        <v/>
      </c>
      <c r="G1549" s="287"/>
      <c r="H1549" s="385"/>
      <c r="I1549" s="65"/>
    </row>
    <row r="1550" spans="1:9" ht="18.5" x14ac:dyDescent="0.35">
      <c r="A1550" s="99" t="s">
        <v>13</v>
      </c>
      <c r="B1550" s="366" t="s">
        <v>2797</v>
      </c>
      <c r="C1550" s="366" t="s">
        <v>2798</v>
      </c>
      <c r="D1550" s="363"/>
      <c r="E1550" s="99"/>
      <c r="F1550" s="99" t="str">
        <f>IF(E1550="","",VLOOKUP(E1550,'2 Pdc unico (segm A)'!F$3:H$723,3,FALSE))</f>
        <v/>
      </c>
      <c r="G1550" s="287"/>
      <c r="H1550" s="386"/>
      <c r="I1550" s="65"/>
    </row>
    <row r="1551" spans="1:9" ht="18.5" x14ac:dyDescent="0.35">
      <c r="A1551" s="100" t="s">
        <v>16</v>
      </c>
      <c r="B1551" s="367" t="s">
        <v>2799</v>
      </c>
      <c r="C1551" s="367" t="s">
        <v>2800</v>
      </c>
      <c r="D1551" s="363"/>
      <c r="E1551" s="100"/>
      <c r="F1551" s="100" t="str">
        <f>IF(E1551="","",VLOOKUP(E1551,'2 Pdc unico (segm A)'!F$3:H$723,3,FALSE))</f>
        <v/>
      </c>
      <c r="G1551" s="287"/>
      <c r="H1551" s="387"/>
      <c r="I1551" s="65"/>
    </row>
    <row r="1552" spans="1:9" ht="18.5" x14ac:dyDescent="0.35">
      <c r="A1552" s="368" t="s">
        <v>19</v>
      </c>
      <c r="B1552" s="369" t="s">
        <v>2799</v>
      </c>
      <c r="C1552" s="369" t="s">
        <v>2801</v>
      </c>
      <c r="D1552" s="363"/>
      <c r="E1552" s="101"/>
      <c r="F1552" s="101" t="str">
        <f>IF(E1552="","",VLOOKUP(E1552,'2 Pdc unico (segm A)'!F$3:H$723,3,FALSE))</f>
        <v/>
      </c>
      <c r="G1552" s="287"/>
      <c r="H1552" s="388"/>
      <c r="I1552" s="65"/>
    </row>
    <row r="1553" spans="1:9" x14ac:dyDescent="0.35">
      <c r="A1553" s="370" t="s">
        <v>22</v>
      </c>
      <c r="B1553" s="371" t="s">
        <v>2799</v>
      </c>
      <c r="C1553" s="371" t="s">
        <v>2802</v>
      </c>
      <c r="D1553" s="363"/>
      <c r="E1553" s="346" t="s">
        <v>2803</v>
      </c>
      <c r="F1553" s="346" t="str">
        <f>IF(E1553="","",VLOOKUP(E1553,'2 Pdc unico (segm A)'!F$3:H$723,3,FALSE))</f>
        <v>Accantonamenti per imposte</v>
      </c>
      <c r="G1553" s="287"/>
      <c r="H1553" s="389"/>
      <c r="I1553" s="65"/>
    </row>
    <row r="1554" spans="1:9" ht="18.5" x14ac:dyDescent="0.35">
      <c r="A1554" s="100" t="s">
        <v>16</v>
      </c>
      <c r="B1554" s="367" t="s">
        <v>2804</v>
      </c>
      <c r="C1554" s="367" t="s">
        <v>2805</v>
      </c>
      <c r="D1554" s="363"/>
      <c r="E1554" s="100"/>
      <c r="F1554" s="100" t="str">
        <f>IF(E1554="","",VLOOKUP(E1554,'2 Pdc unico (segm A)'!F$3:H$723,3,FALSE))</f>
        <v/>
      </c>
      <c r="G1554" s="287"/>
      <c r="H1554" s="387"/>
      <c r="I1554" s="65"/>
    </row>
    <row r="1555" spans="1:9" ht="18.5" x14ac:dyDescent="0.35">
      <c r="A1555" s="368" t="s">
        <v>19</v>
      </c>
      <c r="B1555" s="369" t="s">
        <v>2804</v>
      </c>
      <c r="C1555" s="369" t="s">
        <v>2806</v>
      </c>
      <c r="D1555" s="363"/>
      <c r="E1555" s="101"/>
      <c r="F1555" s="101" t="str">
        <f>IF(E1555="","",VLOOKUP(E1555,'2 Pdc unico (segm A)'!F$3:H$723,3,FALSE))</f>
        <v/>
      </c>
      <c r="G1555" s="287"/>
      <c r="H1555" s="388"/>
      <c r="I1555" s="65"/>
    </row>
    <row r="1556" spans="1:9" x14ac:dyDescent="0.35">
      <c r="A1556" s="370" t="s">
        <v>22</v>
      </c>
      <c r="B1556" s="371" t="s">
        <v>2804</v>
      </c>
      <c r="C1556" s="371" t="s">
        <v>2807</v>
      </c>
      <c r="D1556" s="363"/>
      <c r="E1556" s="346" t="s">
        <v>2808</v>
      </c>
      <c r="F1556" s="346" t="str">
        <f>IF(E1556="","",VLOOKUP(E1556,'2 Pdc unico (segm A)'!F$3:H$723,3,FALSE))</f>
        <v>Altri accantonamenti</v>
      </c>
      <c r="G1556" s="287"/>
      <c r="H1556" s="389"/>
      <c r="I1556" s="65"/>
    </row>
    <row r="1557" spans="1:9" ht="18.5" x14ac:dyDescent="0.35">
      <c r="A1557" s="100" t="s">
        <v>16</v>
      </c>
      <c r="B1557" s="367" t="s">
        <v>2809</v>
      </c>
      <c r="C1557" s="367" t="s">
        <v>2810</v>
      </c>
      <c r="D1557" s="363"/>
      <c r="E1557" s="100"/>
      <c r="F1557" s="100" t="str">
        <f>IF(E1557="","",VLOOKUP(E1557,'2 Pdc unico (segm A)'!F$3:H$723,3,FALSE))</f>
        <v/>
      </c>
      <c r="G1557" s="287"/>
      <c r="H1557" s="387"/>
      <c r="I1557" s="65"/>
    </row>
    <row r="1558" spans="1:9" ht="18.5" x14ac:dyDescent="0.35">
      <c r="A1558" s="368" t="s">
        <v>19</v>
      </c>
      <c r="B1558" s="369" t="s">
        <v>2809</v>
      </c>
      <c r="C1558" s="369" t="s">
        <v>2811</v>
      </c>
      <c r="D1558" s="363"/>
      <c r="E1558" s="101"/>
      <c r="F1558" s="101" t="str">
        <f>IF(E1558="","",VLOOKUP(E1558,'2 Pdc unico (segm A)'!F$3:H$723,3,FALSE))</f>
        <v/>
      </c>
      <c r="G1558" s="287"/>
      <c r="H1558" s="388"/>
      <c r="I1558" s="65"/>
    </row>
    <row r="1559" spans="1:9" x14ac:dyDescent="0.35">
      <c r="A1559" s="370" t="s">
        <v>22</v>
      </c>
      <c r="B1559" s="371" t="s">
        <v>2809</v>
      </c>
      <c r="C1559" s="371" t="s">
        <v>2812</v>
      </c>
      <c r="D1559" s="363"/>
      <c r="E1559" s="346" t="s">
        <v>2808</v>
      </c>
      <c r="F1559" s="346" t="str">
        <f>IF(E1559="","",VLOOKUP(E1559,'2 Pdc unico (segm A)'!F$3:H$723,3,FALSE))</f>
        <v>Altri accantonamenti</v>
      </c>
      <c r="G1559" s="287"/>
      <c r="H1559" s="389"/>
      <c r="I1559" s="65"/>
    </row>
    <row r="1560" spans="1:9" ht="18.5" x14ac:dyDescent="0.35">
      <c r="A1560" s="100" t="s">
        <v>16</v>
      </c>
      <c r="B1560" s="367" t="s">
        <v>2813</v>
      </c>
      <c r="C1560" s="367" t="s">
        <v>2814</v>
      </c>
      <c r="D1560" s="363"/>
      <c r="E1560" s="100"/>
      <c r="F1560" s="100" t="str">
        <f>IF(E1560="","",VLOOKUP(E1560,'2 Pdc unico (segm A)'!F$3:H$723,3,FALSE))</f>
        <v/>
      </c>
      <c r="G1560" s="287"/>
      <c r="H1560" s="387"/>
      <c r="I1560" s="65"/>
    </row>
    <row r="1561" spans="1:9" ht="18.5" x14ac:dyDescent="0.35">
      <c r="A1561" s="368" t="s">
        <v>19</v>
      </c>
      <c r="B1561" s="369" t="s">
        <v>2813</v>
      </c>
      <c r="C1561" s="369" t="s">
        <v>2815</v>
      </c>
      <c r="D1561" s="363"/>
      <c r="E1561" s="101"/>
      <c r="F1561" s="101" t="str">
        <f>IF(E1561="","",VLOOKUP(E1561,'2 Pdc unico (segm A)'!F$3:H$723,3,FALSE))</f>
        <v/>
      </c>
      <c r="G1561" s="287"/>
      <c r="H1561" s="388"/>
      <c r="I1561" s="65"/>
    </row>
    <row r="1562" spans="1:9" x14ac:dyDescent="0.35">
      <c r="A1562" s="370" t="s">
        <v>22</v>
      </c>
      <c r="B1562" s="371" t="s">
        <v>2813</v>
      </c>
      <c r="C1562" s="371" t="s">
        <v>2816</v>
      </c>
      <c r="D1562" s="363"/>
      <c r="E1562" s="346" t="s">
        <v>2808</v>
      </c>
      <c r="F1562" s="346" t="str">
        <f>IF(E1562="","",VLOOKUP(E1562,'2 Pdc unico (segm A)'!F$3:H$723,3,FALSE))</f>
        <v>Altri accantonamenti</v>
      </c>
      <c r="G1562" s="287"/>
      <c r="H1562" s="389"/>
      <c r="I1562" s="65"/>
    </row>
    <row r="1563" spans="1:9" ht="18.5" x14ac:dyDescent="0.35">
      <c r="A1563" s="99" t="s">
        <v>13</v>
      </c>
      <c r="B1563" s="366" t="s">
        <v>2817</v>
      </c>
      <c r="C1563" s="366" t="s">
        <v>2818</v>
      </c>
      <c r="D1563" s="363"/>
      <c r="E1563" s="99"/>
      <c r="F1563" s="99" t="str">
        <f>IF(E1563="","",VLOOKUP(E1563,'2 Pdc unico (segm A)'!F$3:H$723,3,FALSE))</f>
        <v/>
      </c>
      <c r="G1563" s="287"/>
      <c r="H1563" s="386"/>
      <c r="I1563" s="65"/>
    </row>
    <row r="1564" spans="1:9" ht="18.5" x14ac:dyDescent="0.35">
      <c r="A1564" s="100" t="s">
        <v>16</v>
      </c>
      <c r="B1564" s="367" t="s">
        <v>2819</v>
      </c>
      <c r="C1564" s="367" t="s">
        <v>2820</v>
      </c>
      <c r="D1564" s="363"/>
      <c r="E1564" s="100"/>
      <c r="F1564" s="100" t="str">
        <f>IF(E1564="","",VLOOKUP(E1564,'2 Pdc unico (segm A)'!F$3:H$723,3,FALSE))</f>
        <v/>
      </c>
      <c r="G1564" s="287"/>
      <c r="H1564" s="387"/>
      <c r="I1564" s="65"/>
    </row>
    <row r="1565" spans="1:9" ht="18.5" x14ac:dyDescent="0.35">
      <c r="A1565" s="368" t="s">
        <v>19</v>
      </c>
      <c r="B1565" s="369" t="s">
        <v>2819</v>
      </c>
      <c r="C1565" s="369" t="s">
        <v>2821</v>
      </c>
      <c r="D1565" s="363"/>
      <c r="E1565" s="101"/>
      <c r="F1565" s="101" t="str">
        <f>IF(E1565="","",VLOOKUP(E1565,'2 Pdc unico (segm A)'!F$3:H$723,3,FALSE))</f>
        <v/>
      </c>
      <c r="G1565" s="287"/>
      <c r="H1565" s="388"/>
      <c r="I1565" s="65"/>
    </row>
    <row r="1566" spans="1:9" x14ac:dyDescent="0.35">
      <c r="A1566" s="370" t="s">
        <v>22</v>
      </c>
      <c r="B1566" s="371" t="s">
        <v>2822</v>
      </c>
      <c r="C1566" s="371" t="s">
        <v>2823</v>
      </c>
      <c r="D1566" s="363"/>
      <c r="E1566" s="346" t="s">
        <v>2808</v>
      </c>
      <c r="F1566" s="346" t="str">
        <f>IF(E1566="","",VLOOKUP(E1566,'2 Pdc unico (segm A)'!F$3:H$723,3,FALSE))</f>
        <v>Altri accantonamenti</v>
      </c>
      <c r="G1566" s="287"/>
      <c r="H1566" s="389"/>
      <c r="I1566" s="65"/>
    </row>
    <row r="1567" spans="1:9" x14ac:dyDescent="0.35">
      <c r="A1567" s="370" t="s">
        <v>22</v>
      </c>
      <c r="B1567" s="371" t="s">
        <v>2824</v>
      </c>
      <c r="C1567" s="371" t="s">
        <v>2825</v>
      </c>
      <c r="D1567" s="363"/>
      <c r="E1567" s="346" t="s">
        <v>2808</v>
      </c>
      <c r="F1567" s="346" t="str">
        <f>IF(E1567="","",VLOOKUP(E1567,'2 Pdc unico (segm A)'!F$3:H$723,3,FALSE))</f>
        <v>Altri accantonamenti</v>
      </c>
      <c r="G1567" s="287"/>
      <c r="H1567" s="389"/>
      <c r="I1567" s="65"/>
    </row>
    <row r="1568" spans="1:9" x14ac:dyDescent="0.35">
      <c r="A1568" s="370" t="s">
        <v>22</v>
      </c>
      <c r="B1568" s="371" t="s">
        <v>2826</v>
      </c>
      <c r="C1568" s="371" t="s">
        <v>2827</v>
      </c>
      <c r="D1568" s="363"/>
      <c r="E1568" s="346" t="s">
        <v>2808</v>
      </c>
      <c r="F1568" s="346" t="str">
        <f>IF(E1568="","",VLOOKUP(E1568,'2 Pdc unico (segm A)'!F$3:H$723,3,FALSE))</f>
        <v>Altri accantonamenti</v>
      </c>
      <c r="G1568" s="287"/>
      <c r="H1568" s="389"/>
      <c r="I1568" s="65"/>
    </row>
    <row r="1569" spans="1:9" ht="18.5" x14ac:dyDescent="0.35">
      <c r="A1569" s="99" t="s">
        <v>13</v>
      </c>
      <c r="B1569" s="366" t="s">
        <v>2828</v>
      </c>
      <c r="C1569" s="366" t="s">
        <v>2829</v>
      </c>
      <c r="D1569" s="363"/>
      <c r="E1569" s="99"/>
      <c r="F1569" s="99" t="str">
        <f>IF(E1569="","",VLOOKUP(E1569,'2 Pdc unico (segm A)'!F$3:H$723,3,FALSE))</f>
        <v/>
      </c>
      <c r="G1569" s="287"/>
      <c r="H1569" s="386"/>
      <c r="I1569" s="65"/>
    </row>
    <row r="1570" spans="1:9" ht="18.5" x14ac:dyDescent="0.35">
      <c r="A1570" s="100" t="s">
        <v>16</v>
      </c>
      <c r="B1570" s="367" t="s">
        <v>2830</v>
      </c>
      <c r="C1570" s="367" t="s">
        <v>2831</v>
      </c>
      <c r="D1570" s="363"/>
      <c r="E1570" s="100"/>
      <c r="F1570" s="100" t="str">
        <f>IF(E1570="","",VLOOKUP(E1570,'2 Pdc unico (segm A)'!F$3:H$723,3,FALSE))</f>
        <v/>
      </c>
      <c r="G1570" s="287"/>
      <c r="H1570" s="387"/>
      <c r="I1570" s="65"/>
    </row>
    <row r="1571" spans="1:9" ht="18.5" x14ac:dyDescent="0.35">
      <c r="A1571" s="368" t="s">
        <v>19</v>
      </c>
      <c r="B1571" s="369" t="s">
        <v>2830</v>
      </c>
      <c r="C1571" s="369" t="s">
        <v>2832</v>
      </c>
      <c r="D1571" s="363"/>
      <c r="E1571" s="101"/>
      <c r="F1571" s="101" t="str">
        <f>IF(E1571="","",VLOOKUP(E1571,'2 Pdc unico (segm A)'!F$3:H$723,3,FALSE))</f>
        <v/>
      </c>
      <c r="G1571" s="287"/>
      <c r="H1571" s="388"/>
      <c r="I1571" s="65"/>
    </row>
    <row r="1572" spans="1:9" x14ac:dyDescent="0.35">
      <c r="A1572" s="370" t="s">
        <v>22</v>
      </c>
      <c r="B1572" s="371" t="s">
        <v>2830</v>
      </c>
      <c r="C1572" s="371" t="s">
        <v>2833</v>
      </c>
      <c r="D1572" s="363"/>
      <c r="E1572" s="346" t="s">
        <v>2808</v>
      </c>
      <c r="F1572" s="346" t="str">
        <f>IF(E1572="","",VLOOKUP(E1572,'2 Pdc unico (segm A)'!F$3:H$723,3,FALSE))</f>
        <v>Altri accantonamenti</v>
      </c>
      <c r="G1572" s="287"/>
      <c r="H1572" s="389"/>
      <c r="I1572" s="65"/>
    </row>
    <row r="1573" spans="1:9" ht="18.5" x14ac:dyDescent="0.35">
      <c r="A1573" s="100" t="s">
        <v>16</v>
      </c>
      <c r="B1573" s="367" t="s">
        <v>2834</v>
      </c>
      <c r="C1573" s="367" t="s">
        <v>2835</v>
      </c>
      <c r="D1573" s="363"/>
      <c r="E1573" s="100"/>
      <c r="F1573" s="100" t="str">
        <f>IF(E1573="","",VLOOKUP(E1573,'2 Pdc unico (segm A)'!F$3:H$723,3,FALSE))</f>
        <v/>
      </c>
      <c r="G1573" s="287"/>
      <c r="H1573" s="387"/>
      <c r="I1573" s="65"/>
    </row>
    <row r="1574" spans="1:9" ht="18.5" x14ac:dyDescent="0.35">
      <c r="A1574" s="368" t="s">
        <v>19</v>
      </c>
      <c r="B1574" s="369" t="s">
        <v>2836</v>
      </c>
      <c r="C1574" s="369" t="s">
        <v>2837</v>
      </c>
      <c r="D1574" s="363"/>
      <c r="E1574" s="101"/>
      <c r="F1574" s="101" t="str">
        <f>IF(E1574="","",VLOOKUP(E1574,'2 Pdc unico (segm A)'!F$3:H$723,3,FALSE))</f>
        <v/>
      </c>
      <c r="G1574" s="287"/>
      <c r="H1574" s="388"/>
      <c r="I1574" s="65"/>
    </row>
    <row r="1575" spans="1:9" x14ac:dyDescent="0.35">
      <c r="A1575" s="370" t="s">
        <v>22</v>
      </c>
      <c r="B1575" s="371" t="s">
        <v>2836</v>
      </c>
      <c r="C1575" s="371" t="s">
        <v>2838</v>
      </c>
      <c r="D1575" s="363"/>
      <c r="E1575" s="346" t="s">
        <v>2808</v>
      </c>
      <c r="F1575" s="346" t="str">
        <f>IF(E1575="","",VLOOKUP(E1575,'2 Pdc unico (segm A)'!F$3:H$723,3,FALSE))</f>
        <v>Altri accantonamenti</v>
      </c>
      <c r="G1575" s="287"/>
      <c r="H1575" s="389"/>
      <c r="I1575" s="65"/>
    </row>
    <row r="1576" spans="1:9" ht="18.5" x14ac:dyDescent="0.35">
      <c r="A1576" s="368" t="s">
        <v>19</v>
      </c>
      <c r="B1576" s="369" t="s">
        <v>2834</v>
      </c>
      <c r="C1576" s="369" t="s">
        <v>2839</v>
      </c>
      <c r="D1576" s="363"/>
      <c r="E1576" s="101"/>
      <c r="F1576" s="101" t="str">
        <f>IF(E1576="","",VLOOKUP(E1576,'2 Pdc unico (segm A)'!F$3:H$723,3,FALSE))</f>
        <v/>
      </c>
      <c r="G1576" s="287"/>
      <c r="H1576" s="388"/>
      <c r="I1576" s="65"/>
    </row>
    <row r="1577" spans="1:9" x14ac:dyDescent="0.35">
      <c r="A1577" s="370" t="s">
        <v>22</v>
      </c>
      <c r="B1577" s="371" t="s">
        <v>2834</v>
      </c>
      <c r="C1577" s="371" t="s">
        <v>2840</v>
      </c>
      <c r="D1577" s="363"/>
      <c r="E1577" s="346" t="s">
        <v>2808</v>
      </c>
      <c r="F1577" s="346" t="str">
        <f>IF(E1577="","",VLOOKUP(E1577,'2 Pdc unico (segm A)'!F$3:H$723,3,FALSE))</f>
        <v>Altri accantonamenti</v>
      </c>
      <c r="G1577" s="287"/>
      <c r="H1577" s="389"/>
      <c r="I1577" s="65"/>
    </row>
    <row r="1578" spans="1:9" ht="18.5" x14ac:dyDescent="0.35">
      <c r="A1578" s="98" t="s">
        <v>10</v>
      </c>
      <c r="B1578" s="365" t="s">
        <v>2841</v>
      </c>
      <c r="C1578" s="365" t="s">
        <v>2842</v>
      </c>
      <c r="D1578" s="363"/>
      <c r="E1578" s="98"/>
      <c r="F1578" s="98" t="str">
        <f>IF(E1578="","",VLOOKUP(E1578,'2 Pdc unico (segm A)'!F$3:H$723,3,FALSE))</f>
        <v/>
      </c>
      <c r="G1578" s="287"/>
      <c r="H1578" s="385"/>
      <c r="I1578" s="65"/>
    </row>
    <row r="1579" spans="1:9" ht="18.5" x14ac:dyDescent="0.35">
      <c r="A1579" s="99" t="s">
        <v>13</v>
      </c>
      <c r="B1579" s="366" t="s">
        <v>2841</v>
      </c>
      <c r="C1579" s="366" t="s">
        <v>2843</v>
      </c>
      <c r="D1579" s="363"/>
      <c r="E1579" s="99"/>
      <c r="F1579" s="99" t="str">
        <f>IF(E1579="","",VLOOKUP(E1579,'2 Pdc unico (segm A)'!F$3:H$723,3,FALSE))</f>
        <v/>
      </c>
      <c r="G1579" s="287"/>
      <c r="H1579" s="386"/>
      <c r="I1579" s="65"/>
    </row>
    <row r="1580" spans="1:9" ht="18.5" x14ac:dyDescent="0.35">
      <c r="A1580" s="100" t="s">
        <v>16</v>
      </c>
      <c r="B1580" s="367" t="s">
        <v>2841</v>
      </c>
      <c r="C1580" s="367" t="s">
        <v>2844</v>
      </c>
      <c r="D1580" s="363"/>
      <c r="E1580" s="100"/>
      <c r="F1580" s="100" t="str">
        <f>IF(E1580="","",VLOOKUP(E1580,'2 Pdc unico (segm A)'!F$3:H$723,3,FALSE))</f>
        <v/>
      </c>
      <c r="G1580" s="287"/>
      <c r="H1580" s="387"/>
      <c r="I1580" s="65"/>
    </row>
    <row r="1581" spans="1:9" ht="18.5" x14ac:dyDescent="0.35">
      <c r="A1581" s="368" t="s">
        <v>19</v>
      </c>
      <c r="B1581" s="369" t="s">
        <v>2841</v>
      </c>
      <c r="C1581" s="369" t="s">
        <v>2845</v>
      </c>
      <c r="D1581" s="363"/>
      <c r="E1581" s="101"/>
      <c r="F1581" s="101" t="str">
        <f>IF(E1581="","",VLOOKUP(E1581,'2 Pdc unico (segm A)'!F$3:H$723,3,FALSE))</f>
        <v/>
      </c>
      <c r="G1581" s="287"/>
      <c r="H1581" s="388"/>
      <c r="I1581" s="65"/>
    </row>
    <row r="1582" spans="1:9" x14ac:dyDescent="0.35">
      <c r="A1582" s="370" t="s">
        <v>22</v>
      </c>
      <c r="B1582" s="371" t="s">
        <v>2841</v>
      </c>
      <c r="C1582" s="371" t="s">
        <v>2846</v>
      </c>
      <c r="D1582" s="363"/>
      <c r="E1582" s="346" t="s">
        <v>2847</v>
      </c>
      <c r="F1582" s="346" t="str">
        <f>IF(E1582="","",VLOOKUP(E1582,'2 Pdc unico (segm A)'!F$3:H$723,3,FALSE))</f>
        <v>(+/-) Variazioni delle rimanenze di materie prime, materiali di consumo e merci</v>
      </c>
      <c r="G1582" s="287"/>
      <c r="H1582" s="389"/>
      <c r="I1582" s="65"/>
    </row>
    <row r="1583" spans="1:9" ht="18.5" x14ac:dyDescent="0.35">
      <c r="A1583" s="349" t="s">
        <v>8</v>
      </c>
      <c r="B1583" s="362" t="s">
        <v>2848</v>
      </c>
      <c r="C1583" s="362">
        <v>3</v>
      </c>
      <c r="D1583" s="363"/>
      <c r="E1583" s="349"/>
      <c r="F1583" s="349" t="str">
        <f>IF(E1583="","",VLOOKUP(E1583,'2 Pdc unico (segm A)'!F$3:H$723,3,FALSE))</f>
        <v/>
      </c>
      <c r="G1583" s="364"/>
      <c r="H1583" s="384"/>
      <c r="I1583" s="65"/>
    </row>
    <row r="1584" spans="1:9" ht="18.5" x14ac:dyDescent="0.35">
      <c r="A1584" s="98" t="s">
        <v>10</v>
      </c>
      <c r="B1584" s="365" t="s">
        <v>2849</v>
      </c>
      <c r="C1584" s="365" t="s">
        <v>2850</v>
      </c>
      <c r="D1584" s="363"/>
      <c r="E1584" s="98"/>
      <c r="F1584" s="98" t="str">
        <f>IF(E1584="","",VLOOKUP(E1584,'2 Pdc unico (segm A)'!F$3:H$723,3,FALSE))</f>
        <v/>
      </c>
      <c r="G1584" s="287"/>
      <c r="H1584" s="385"/>
      <c r="I1584" s="65"/>
    </row>
    <row r="1585" spans="1:9" ht="18.5" x14ac:dyDescent="0.35">
      <c r="A1585" s="99" t="s">
        <v>13</v>
      </c>
      <c r="B1585" s="366" t="s">
        <v>2851</v>
      </c>
      <c r="C1585" s="366" t="s">
        <v>2852</v>
      </c>
      <c r="D1585" s="363"/>
      <c r="E1585" s="99"/>
      <c r="F1585" s="99" t="str">
        <f>IF(E1585="","",VLOOKUP(E1585,'2 Pdc unico (segm A)'!F$3:H$723,3,FALSE))</f>
        <v/>
      </c>
      <c r="G1585" s="287"/>
      <c r="H1585" s="386"/>
      <c r="I1585" s="65"/>
    </row>
    <row r="1586" spans="1:9" ht="18.5" x14ac:dyDescent="0.35">
      <c r="A1586" s="100" t="s">
        <v>16</v>
      </c>
      <c r="B1586" s="367" t="s">
        <v>2853</v>
      </c>
      <c r="C1586" s="367" t="s">
        <v>2854</v>
      </c>
      <c r="D1586" s="363"/>
      <c r="E1586" s="100"/>
      <c r="F1586" s="100" t="str">
        <f>IF(E1586="","",VLOOKUP(E1586,'2 Pdc unico (segm A)'!F$3:H$723,3,FALSE))</f>
        <v/>
      </c>
      <c r="G1586" s="287"/>
      <c r="H1586" s="387"/>
      <c r="I1586" s="65"/>
    </row>
    <row r="1587" spans="1:9" ht="18.5" x14ac:dyDescent="0.35">
      <c r="A1587" s="368" t="s">
        <v>19</v>
      </c>
      <c r="B1587" s="369" t="s">
        <v>2855</v>
      </c>
      <c r="C1587" s="369" t="s">
        <v>2856</v>
      </c>
      <c r="D1587" s="363"/>
      <c r="E1587" s="101"/>
      <c r="F1587" s="101" t="str">
        <f>IF(E1587="","",VLOOKUP(E1587,'2 Pdc unico (segm A)'!F$3:H$723,3,FALSE))</f>
        <v/>
      </c>
      <c r="G1587" s="287"/>
      <c r="H1587" s="388"/>
      <c r="I1587" s="65"/>
    </row>
    <row r="1588" spans="1:9" x14ac:dyDescent="0.35">
      <c r="A1588" s="370" t="s">
        <v>22</v>
      </c>
      <c r="B1588" s="371" t="s">
        <v>2857</v>
      </c>
      <c r="C1588" s="371" t="s">
        <v>2858</v>
      </c>
      <c r="D1588" s="363"/>
      <c r="E1588" s="346" t="s">
        <v>2859</v>
      </c>
      <c r="F1588" s="346" t="str">
        <f>IF(E1588="","",VLOOKUP(E1588,'2 Pdc unico (segm A)'!F$3:H$723,3,FALSE))</f>
        <v>Interessi passivi su titoli di debito emessi</v>
      </c>
      <c r="G1588" s="287"/>
      <c r="H1588" s="389"/>
      <c r="I1588" s="65"/>
    </row>
    <row r="1589" spans="1:9" ht="29" x14ac:dyDescent="0.35">
      <c r="A1589" s="370" t="s">
        <v>22</v>
      </c>
      <c r="B1589" s="371" t="s">
        <v>2860</v>
      </c>
      <c r="C1589" s="371" t="s">
        <v>2861</v>
      </c>
      <c r="D1589" s="363"/>
      <c r="E1589" s="346" t="s">
        <v>2859</v>
      </c>
      <c r="F1589" s="346" t="str">
        <f>IF(E1589="","",VLOOKUP(E1589,'2 Pdc unico (segm A)'!F$3:H$723,3,FALSE))</f>
        <v>Interessi passivi su titoli di debito emessi</v>
      </c>
      <c r="G1589" s="287"/>
      <c r="H1589" s="389"/>
      <c r="I1589" s="65"/>
    </row>
    <row r="1590" spans="1:9" ht="18.5" x14ac:dyDescent="0.35">
      <c r="A1590" s="368" t="s">
        <v>19</v>
      </c>
      <c r="B1590" s="369" t="s">
        <v>2862</v>
      </c>
      <c r="C1590" s="369" t="s">
        <v>2863</v>
      </c>
      <c r="D1590" s="363"/>
      <c r="E1590" s="101"/>
      <c r="F1590" s="101" t="str">
        <f>IF(E1590="","",VLOOKUP(E1590,'2 Pdc unico (segm A)'!F$3:H$723,3,FALSE))</f>
        <v/>
      </c>
      <c r="G1590" s="287"/>
      <c r="H1590" s="388"/>
      <c r="I1590" s="65"/>
    </row>
    <row r="1591" spans="1:9" ht="29" x14ac:dyDescent="0.35">
      <c r="A1591" s="370" t="s">
        <v>22</v>
      </c>
      <c r="B1591" s="371" t="s">
        <v>2864</v>
      </c>
      <c r="C1591" s="371" t="s">
        <v>2865</v>
      </c>
      <c r="D1591" s="363"/>
      <c r="E1591" s="346" t="s">
        <v>2859</v>
      </c>
      <c r="F1591" s="346" t="str">
        <f>IF(E1591="","",VLOOKUP(E1591,'2 Pdc unico (segm A)'!F$3:H$723,3,FALSE))</f>
        <v>Interessi passivi su titoli di debito emessi</v>
      </c>
      <c r="G1591" s="287"/>
      <c r="H1591" s="389"/>
      <c r="I1591" s="65"/>
    </row>
    <row r="1592" spans="1:9" ht="29" x14ac:dyDescent="0.35">
      <c r="A1592" s="370" t="s">
        <v>22</v>
      </c>
      <c r="B1592" s="371" t="s">
        <v>2866</v>
      </c>
      <c r="C1592" s="371" t="s">
        <v>2867</v>
      </c>
      <c r="D1592" s="363"/>
      <c r="E1592" s="346" t="s">
        <v>2859</v>
      </c>
      <c r="F1592" s="346" t="str">
        <f>IF(E1592="","",VLOOKUP(E1592,'2 Pdc unico (segm A)'!F$3:H$723,3,FALSE))</f>
        <v>Interessi passivi su titoli di debito emessi</v>
      </c>
      <c r="G1592" s="287"/>
      <c r="H1592" s="389"/>
      <c r="I1592" s="65"/>
    </row>
    <row r="1593" spans="1:9" ht="18.5" x14ac:dyDescent="0.35">
      <c r="A1593" s="368" t="s">
        <v>19</v>
      </c>
      <c r="B1593" s="369" t="s">
        <v>2868</v>
      </c>
      <c r="C1593" s="369" t="s">
        <v>2869</v>
      </c>
      <c r="D1593" s="363"/>
      <c r="E1593" s="101"/>
      <c r="F1593" s="101" t="str">
        <f>IF(E1593="","",VLOOKUP(E1593,'2 Pdc unico (segm A)'!F$3:H$723,3,FALSE))</f>
        <v/>
      </c>
      <c r="G1593" s="287"/>
      <c r="H1593" s="388"/>
      <c r="I1593" s="65"/>
    </row>
    <row r="1594" spans="1:9" ht="29" x14ac:dyDescent="0.35">
      <c r="A1594" s="370" t="s">
        <v>22</v>
      </c>
      <c r="B1594" s="371" t="s">
        <v>2870</v>
      </c>
      <c r="C1594" s="371" t="s">
        <v>2871</v>
      </c>
      <c r="D1594" s="363"/>
      <c r="E1594" s="346" t="s">
        <v>2859</v>
      </c>
      <c r="F1594" s="346" t="str">
        <f>IF(E1594="","",VLOOKUP(E1594,'2 Pdc unico (segm A)'!F$3:H$723,3,FALSE))</f>
        <v>Interessi passivi su titoli di debito emessi</v>
      </c>
      <c r="G1594" s="287"/>
      <c r="H1594" s="389"/>
      <c r="I1594" s="65"/>
    </row>
    <row r="1595" spans="1:9" ht="29" x14ac:dyDescent="0.35">
      <c r="A1595" s="370" t="s">
        <v>22</v>
      </c>
      <c r="B1595" s="371" t="s">
        <v>2872</v>
      </c>
      <c r="C1595" s="371" t="s">
        <v>2873</v>
      </c>
      <c r="D1595" s="363"/>
      <c r="E1595" s="346" t="s">
        <v>2859</v>
      </c>
      <c r="F1595" s="346" t="str">
        <f>IF(E1595="","",VLOOKUP(E1595,'2 Pdc unico (segm A)'!F$3:H$723,3,FALSE))</f>
        <v>Interessi passivi su titoli di debito emessi</v>
      </c>
      <c r="G1595" s="287"/>
      <c r="H1595" s="389"/>
      <c r="I1595" s="65"/>
    </row>
    <row r="1596" spans="1:9" ht="18.5" x14ac:dyDescent="0.35">
      <c r="A1596" s="100" t="s">
        <v>16</v>
      </c>
      <c r="B1596" s="367" t="s">
        <v>2874</v>
      </c>
      <c r="C1596" s="367" t="s">
        <v>2875</v>
      </c>
      <c r="D1596" s="363"/>
      <c r="E1596" s="100"/>
      <c r="F1596" s="100" t="str">
        <f>IF(E1596="","",VLOOKUP(E1596,'2 Pdc unico (segm A)'!F$3:H$723,3,FALSE))</f>
        <v/>
      </c>
      <c r="G1596" s="287"/>
      <c r="H1596" s="387"/>
      <c r="I1596" s="65"/>
    </row>
    <row r="1597" spans="1:9" ht="18.5" x14ac:dyDescent="0.35">
      <c r="A1597" s="368" t="s">
        <v>19</v>
      </c>
      <c r="B1597" s="369" t="s">
        <v>2876</v>
      </c>
      <c r="C1597" s="369" t="s">
        <v>2877</v>
      </c>
      <c r="D1597" s="363"/>
      <c r="E1597" s="101"/>
      <c r="F1597" s="101" t="str">
        <f>IF(E1597="","",VLOOKUP(E1597,'2 Pdc unico (segm A)'!F$3:H$723,3,FALSE))</f>
        <v/>
      </c>
      <c r="G1597" s="287"/>
      <c r="H1597" s="388"/>
      <c r="I1597" s="65"/>
    </row>
    <row r="1598" spans="1:9" x14ac:dyDescent="0.35">
      <c r="A1598" s="370" t="s">
        <v>22</v>
      </c>
      <c r="B1598" s="371" t="s">
        <v>2878</v>
      </c>
      <c r="C1598" s="371" t="s">
        <v>2879</v>
      </c>
      <c r="D1598" s="363"/>
      <c r="E1598" s="346" t="s">
        <v>2880</v>
      </c>
      <c r="F1598" s="346" t="str">
        <f>IF(E1598="","",VLOOKUP(E1598,'2 Pdc unico (segm A)'!F$3:H$723,3,FALSE))</f>
        <v>Interessi passivi da finanziamenti ricevuti</v>
      </c>
      <c r="G1598" s="287"/>
      <c r="H1598" s="389"/>
      <c r="I1598" s="65"/>
    </row>
    <row r="1599" spans="1:9" x14ac:dyDescent="0.35">
      <c r="A1599" s="370" t="s">
        <v>22</v>
      </c>
      <c r="B1599" s="371" t="s">
        <v>2881</v>
      </c>
      <c r="C1599" s="371" t="s">
        <v>2882</v>
      </c>
      <c r="D1599" s="363"/>
      <c r="E1599" s="346" t="s">
        <v>2880</v>
      </c>
      <c r="F1599" s="346" t="str">
        <f>IF(E1599="","",VLOOKUP(E1599,'2 Pdc unico (segm A)'!F$3:H$723,3,FALSE))</f>
        <v>Interessi passivi da finanziamenti ricevuti</v>
      </c>
      <c r="G1599" s="287"/>
      <c r="H1599" s="389"/>
      <c r="I1599" s="65"/>
    </row>
    <row r="1600" spans="1:9" x14ac:dyDescent="0.35">
      <c r="A1600" s="370" t="s">
        <v>22</v>
      </c>
      <c r="B1600" s="371" t="s">
        <v>2883</v>
      </c>
      <c r="C1600" s="371" t="s">
        <v>2884</v>
      </c>
      <c r="D1600" s="363"/>
      <c r="E1600" s="346" t="s">
        <v>2880</v>
      </c>
      <c r="F1600" s="346" t="str">
        <f>IF(E1600="","",VLOOKUP(E1600,'2 Pdc unico (segm A)'!F$3:H$723,3,FALSE))</f>
        <v>Interessi passivi da finanziamenti ricevuti</v>
      </c>
      <c r="G1600" s="287"/>
      <c r="H1600" s="389"/>
      <c r="I1600" s="65"/>
    </row>
    <row r="1601" spans="1:9" ht="29" x14ac:dyDescent="0.35">
      <c r="A1601" s="368" t="s">
        <v>19</v>
      </c>
      <c r="B1601" s="369" t="s">
        <v>2885</v>
      </c>
      <c r="C1601" s="369" t="s">
        <v>2886</v>
      </c>
      <c r="D1601" s="363"/>
      <c r="E1601" s="101"/>
      <c r="F1601" s="101" t="str">
        <f>IF(E1601="","",VLOOKUP(E1601,'2 Pdc unico (segm A)'!F$3:H$723,3,FALSE))</f>
        <v/>
      </c>
      <c r="G1601" s="287"/>
      <c r="H1601" s="388"/>
      <c r="I1601" s="65"/>
    </row>
    <row r="1602" spans="1:9" ht="29" x14ac:dyDescent="0.35">
      <c r="A1602" s="370" t="s">
        <v>22</v>
      </c>
      <c r="B1602" s="371" t="s">
        <v>2887</v>
      </c>
      <c r="C1602" s="371" t="s">
        <v>2888</v>
      </c>
      <c r="D1602" s="363"/>
      <c r="E1602" s="346" t="s">
        <v>2880</v>
      </c>
      <c r="F1602" s="346" t="str">
        <f>IF(E1602="","",VLOOKUP(E1602,'2 Pdc unico (segm A)'!F$3:H$723,3,FALSE))</f>
        <v>Interessi passivi da finanziamenti ricevuti</v>
      </c>
      <c r="G1602" s="287"/>
      <c r="H1602" s="389"/>
      <c r="I1602" s="65"/>
    </row>
    <row r="1603" spans="1:9" ht="29" x14ac:dyDescent="0.35">
      <c r="A1603" s="370" t="s">
        <v>22</v>
      </c>
      <c r="B1603" s="371" t="s">
        <v>2889</v>
      </c>
      <c r="C1603" s="371" t="s">
        <v>2890</v>
      </c>
      <c r="D1603" s="363"/>
      <c r="E1603" s="346" t="s">
        <v>2880</v>
      </c>
      <c r="F1603" s="346" t="str">
        <f>IF(E1603="","",VLOOKUP(E1603,'2 Pdc unico (segm A)'!F$3:H$723,3,FALSE))</f>
        <v>Interessi passivi da finanziamenti ricevuti</v>
      </c>
      <c r="G1603" s="287"/>
      <c r="H1603" s="389"/>
      <c r="I1603" s="65"/>
    </row>
    <row r="1604" spans="1:9" ht="29" x14ac:dyDescent="0.35">
      <c r="A1604" s="370" t="s">
        <v>22</v>
      </c>
      <c r="B1604" s="371" t="s">
        <v>2891</v>
      </c>
      <c r="C1604" s="371" t="s">
        <v>2892</v>
      </c>
      <c r="D1604" s="363"/>
      <c r="E1604" s="346" t="s">
        <v>2880</v>
      </c>
      <c r="F1604" s="346" t="str">
        <f>IF(E1604="","",VLOOKUP(E1604,'2 Pdc unico (segm A)'!F$3:H$723,3,FALSE))</f>
        <v>Interessi passivi da finanziamenti ricevuti</v>
      </c>
      <c r="G1604" s="287"/>
      <c r="H1604" s="389"/>
      <c r="I1604" s="65"/>
    </row>
    <row r="1605" spans="1:9" ht="18.5" x14ac:dyDescent="0.35">
      <c r="A1605" s="100" t="s">
        <v>16</v>
      </c>
      <c r="B1605" s="367" t="s">
        <v>2893</v>
      </c>
      <c r="C1605" s="367" t="s">
        <v>2894</v>
      </c>
      <c r="D1605" s="363"/>
      <c r="E1605" s="100"/>
      <c r="F1605" s="100" t="str">
        <f>IF(E1605="","",VLOOKUP(E1605,'2 Pdc unico (segm A)'!F$3:H$723,3,FALSE))</f>
        <v/>
      </c>
      <c r="G1605" s="287"/>
      <c r="H1605" s="387"/>
      <c r="I1605" s="65"/>
    </row>
    <row r="1606" spans="1:9" ht="18.5" x14ac:dyDescent="0.35">
      <c r="A1606" s="368" t="s">
        <v>19</v>
      </c>
      <c r="B1606" s="369" t="s">
        <v>2895</v>
      </c>
      <c r="C1606" s="369" t="s">
        <v>2896</v>
      </c>
      <c r="D1606" s="363"/>
      <c r="E1606" s="101"/>
      <c r="F1606" s="101" t="str">
        <f>IF(E1606="","",VLOOKUP(E1606,'2 Pdc unico (segm A)'!F$3:H$723,3,FALSE))</f>
        <v/>
      </c>
      <c r="G1606" s="287"/>
      <c r="H1606" s="388"/>
      <c r="I1606" s="65"/>
    </row>
    <row r="1607" spans="1:9" x14ac:dyDescent="0.35">
      <c r="A1607" s="370" t="s">
        <v>22</v>
      </c>
      <c r="B1607" s="371" t="s">
        <v>2897</v>
      </c>
      <c r="C1607" s="371" t="s">
        <v>2898</v>
      </c>
      <c r="D1607" s="363"/>
      <c r="E1607" s="346" t="s">
        <v>2880</v>
      </c>
      <c r="F1607" s="346" t="str">
        <f>IF(E1607="","",VLOOKUP(E1607,'2 Pdc unico (segm A)'!F$3:H$723,3,FALSE))</f>
        <v>Interessi passivi da finanziamenti ricevuti</v>
      </c>
      <c r="G1607" s="287"/>
      <c r="H1607" s="389"/>
      <c r="I1607" s="65"/>
    </row>
    <row r="1608" spans="1:9" x14ac:dyDescent="0.35">
      <c r="A1608" s="370" t="s">
        <v>22</v>
      </c>
      <c r="B1608" s="371" t="s">
        <v>2899</v>
      </c>
      <c r="C1608" s="371" t="s">
        <v>2900</v>
      </c>
      <c r="D1608" s="363"/>
      <c r="E1608" s="346" t="s">
        <v>2880</v>
      </c>
      <c r="F1608" s="346" t="str">
        <f>IF(E1608="","",VLOOKUP(E1608,'2 Pdc unico (segm A)'!F$3:H$723,3,FALSE))</f>
        <v>Interessi passivi da finanziamenti ricevuti</v>
      </c>
      <c r="G1608" s="287"/>
      <c r="H1608" s="389"/>
      <c r="I1608" s="65"/>
    </row>
    <row r="1609" spans="1:9" x14ac:dyDescent="0.35">
      <c r="A1609" s="370" t="s">
        <v>22</v>
      </c>
      <c r="B1609" s="371" t="s">
        <v>2901</v>
      </c>
      <c r="C1609" s="371" t="s">
        <v>2902</v>
      </c>
      <c r="D1609" s="363"/>
      <c r="E1609" s="346" t="s">
        <v>2880</v>
      </c>
      <c r="F1609" s="346" t="str">
        <f>IF(E1609="","",VLOOKUP(E1609,'2 Pdc unico (segm A)'!F$3:H$723,3,FALSE))</f>
        <v>Interessi passivi da finanziamenti ricevuti</v>
      </c>
      <c r="G1609" s="287"/>
      <c r="H1609" s="389"/>
      <c r="I1609" s="65"/>
    </row>
    <row r="1610" spans="1:9" x14ac:dyDescent="0.35">
      <c r="A1610" s="370" t="s">
        <v>22</v>
      </c>
      <c r="B1610" s="371" t="s">
        <v>2903</v>
      </c>
      <c r="C1610" s="371" t="s">
        <v>2904</v>
      </c>
      <c r="D1610" s="363"/>
      <c r="E1610" s="346" t="s">
        <v>2880</v>
      </c>
      <c r="F1610" s="346" t="str">
        <f>IF(E1610="","",VLOOKUP(E1610,'2 Pdc unico (segm A)'!F$3:H$723,3,FALSE))</f>
        <v>Interessi passivi da finanziamenti ricevuti</v>
      </c>
      <c r="G1610" s="287"/>
      <c r="H1610" s="389"/>
      <c r="I1610" s="65"/>
    </row>
    <row r="1611" spans="1:9" ht="18.5" x14ac:dyDescent="0.35">
      <c r="A1611" s="368" t="s">
        <v>19</v>
      </c>
      <c r="B1611" s="369" t="s">
        <v>2905</v>
      </c>
      <c r="C1611" s="369" t="s">
        <v>2906</v>
      </c>
      <c r="D1611" s="363"/>
      <c r="E1611" s="101"/>
      <c r="F1611" s="101" t="str">
        <f>IF(E1611="","",VLOOKUP(E1611,'2 Pdc unico (segm A)'!F$3:H$723,3,FALSE))</f>
        <v/>
      </c>
      <c r="G1611" s="287"/>
      <c r="H1611" s="388"/>
      <c r="I1611" s="65"/>
    </row>
    <row r="1612" spans="1:9" x14ac:dyDescent="0.35">
      <c r="A1612" s="370" t="s">
        <v>22</v>
      </c>
      <c r="B1612" s="371" t="s">
        <v>2907</v>
      </c>
      <c r="C1612" s="371" t="s">
        <v>2908</v>
      </c>
      <c r="D1612" s="363"/>
      <c r="E1612" s="346" t="s">
        <v>2880</v>
      </c>
      <c r="F1612" s="346" t="str">
        <f>IF(E1612="","",VLOOKUP(E1612,'2 Pdc unico (segm A)'!F$3:H$723,3,FALSE))</f>
        <v>Interessi passivi da finanziamenti ricevuti</v>
      </c>
      <c r="G1612" s="287"/>
      <c r="H1612" s="389"/>
      <c r="I1612" s="65"/>
    </row>
    <row r="1613" spans="1:9" x14ac:dyDescent="0.35">
      <c r="A1613" s="370" t="s">
        <v>22</v>
      </c>
      <c r="B1613" s="371" t="s">
        <v>2909</v>
      </c>
      <c r="C1613" s="371" t="s">
        <v>2910</v>
      </c>
      <c r="D1613" s="363"/>
      <c r="E1613" s="346" t="s">
        <v>2880</v>
      </c>
      <c r="F1613" s="346" t="str">
        <f>IF(E1613="","",VLOOKUP(E1613,'2 Pdc unico (segm A)'!F$3:H$723,3,FALSE))</f>
        <v>Interessi passivi da finanziamenti ricevuti</v>
      </c>
      <c r="G1613" s="287"/>
      <c r="H1613" s="389"/>
      <c r="I1613" s="65"/>
    </row>
    <row r="1614" spans="1:9" ht="29" x14ac:dyDescent="0.35">
      <c r="A1614" s="370" t="s">
        <v>22</v>
      </c>
      <c r="B1614" s="371" t="s">
        <v>2911</v>
      </c>
      <c r="C1614" s="371" t="s">
        <v>2912</v>
      </c>
      <c r="D1614" s="363"/>
      <c r="E1614" s="346" t="s">
        <v>2880</v>
      </c>
      <c r="F1614" s="346" t="str">
        <f>IF(E1614="","",VLOOKUP(E1614,'2 Pdc unico (segm A)'!F$3:H$723,3,FALSE))</f>
        <v>Interessi passivi da finanziamenti ricevuti</v>
      </c>
      <c r="G1614" s="287"/>
      <c r="H1614" s="389"/>
      <c r="I1614" s="65"/>
    </row>
    <row r="1615" spans="1:9" ht="29" x14ac:dyDescent="0.35">
      <c r="A1615" s="370" t="s">
        <v>22</v>
      </c>
      <c r="B1615" s="371" t="s">
        <v>2913</v>
      </c>
      <c r="C1615" s="371" t="s">
        <v>2914</v>
      </c>
      <c r="D1615" s="363"/>
      <c r="E1615" s="346" t="s">
        <v>2880</v>
      </c>
      <c r="F1615" s="346" t="str">
        <f>IF(E1615="","",VLOOKUP(E1615,'2 Pdc unico (segm A)'!F$3:H$723,3,FALSE))</f>
        <v>Interessi passivi da finanziamenti ricevuti</v>
      </c>
      <c r="G1615" s="287"/>
      <c r="H1615" s="389"/>
      <c r="I1615" s="65"/>
    </row>
    <row r="1616" spans="1:9" x14ac:dyDescent="0.35">
      <c r="A1616" s="370" t="s">
        <v>22</v>
      </c>
      <c r="B1616" s="371" t="s">
        <v>2915</v>
      </c>
      <c r="C1616" s="371" t="s">
        <v>2916</v>
      </c>
      <c r="D1616" s="363"/>
      <c r="E1616" s="346" t="s">
        <v>2880</v>
      </c>
      <c r="F1616" s="346" t="str">
        <f>IF(E1616="","",VLOOKUP(E1616,'2 Pdc unico (segm A)'!F$3:H$723,3,FALSE))</f>
        <v>Interessi passivi da finanziamenti ricevuti</v>
      </c>
      <c r="G1616" s="287"/>
      <c r="H1616" s="389"/>
      <c r="I1616" s="65"/>
    </row>
    <row r="1617" spans="1:9" ht="18.5" x14ac:dyDescent="0.35">
      <c r="A1617" s="100" t="s">
        <v>16</v>
      </c>
      <c r="B1617" s="367" t="s">
        <v>2917</v>
      </c>
      <c r="C1617" s="367" t="s">
        <v>2918</v>
      </c>
      <c r="D1617" s="363"/>
      <c r="E1617" s="100"/>
      <c r="F1617" s="100" t="str">
        <f>IF(E1617="","",VLOOKUP(E1617,'2 Pdc unico (segm A)'!F$3:H$723,3,FALSE))</f>
        <v/>
      </c>
      <c r="G1617" s="287"/>
      <c r="H1617" s="387"/>
      <c r="I1617" s="65"/>
    </row>
    <row r="1618" spans="1:9" ht="18.5" x14ac:dyDescent="0.35">
      <c r="A1618" s="368" t="s">
        <v>19</v>
      </c>
      <c r="B1618" s="369" t="s">
        <v>2919</v>
      </c>
      <c r="C1618" s="369" t="s">
        <v>2920</v>
      </c>
      <c r="D1618" s="363"/>
      <c r="E1618" s="101"/>
      <c r="F1618" s="101" t="str">
        <f>IF(E1618="","",VLOOKUP(E1618,'2 Pdc unico (segm A)'!F$3:H$723,3,FALSE))</f>
        <v/>
      </c>
      <c r="G1618" s="287"/>
      <c r="H1618" s="388"/>
      <c r="I1618" s="65"/>
    </row>
    <row r="1619" spans="1:9" x14ac:dyDescent="0.35">
      <c r="A1619" s="370" t="s">
        <v>22</v>
      </c>
      <c r="B1619" s="371" t="s">
        <v>2919</v>
      </c>
      <c r="C1619" s="371" t="s">
        <v>2921</v>
      </c>
      <c r="D1619" s="363"/>
      <c r="E1619" s="346" t="s">
        <v>2880</v>
      </c>
      <c r="F1619" s="346" t="str">
        <f>IF(E1619="","",VLOOKUP(E1619,'2 Pdc unico (segm A)'!F$3:H$723,3,FALSE))</f>
        <v>Interessi passivi da finanziamenti ricevuti</v>
      </c>
      <c r="G1619" s="287"/>
      <c r="H1619" s="389"/>
      <c r="I1619" s="65"/>
    </row>
    <row r="1620" spans="1:9" ht="18.5" x14ac:dyDescent="0.35">
      <c r="A1620" s="368" t="s">
        <v>19</v>
      </c>
      <c r="B1620" s="369" t="s">
        <v>2922</v>
      </c>
      <c r="C1620" s="369" t="s">
        <v>2923</v>
      </c>
      <c r="D1620" s="363"/>
      <c r="E1620" s="101"/>
      <c r="F1620" s="101" t="str">
        <f>IF(E1620="","",VLOOKUP(E1620,'2 Pdc unico (segm A)'!F$3:H$723,3,FALSE))</f>
        <v/>
      </c>
      <c r="G1620" s="287"/>
      <c r="H1620" s="388"/>
      <c r="I1620" s="65"/>
    </row>
    <row r="1621" spans="1:9" x14ac:dyDescent="0.35">
      <c r="A1621" s="370" t="s">
        <v>22</v>
      </c>
      <c r="B1621" s="371" t="s">
        <v>2924</v>
      </c>
      <c r="C1621" s="371" t="s">
        <v>2925</v>
      </c>
      <c r="D1621" s="363"/>
      <c r="E1621" s="346" t="s">
        <v>2880</v>
      </c>
      <c r="F1621" s="346" t="str">
        <f>IF(E1621="","",VLOOKUP(E1621,'2 Pdc unico (segm A)'!F$3:H$723,3,FALSE))</f>
        <v>Interessi passivi da finanziamenti ricevuti</v>
      </c>
      <c r="G1621" s="287"/>
      <c r="H1621" s="389"/>
      <c r="I1621" s="65"/>
    </row>
    <row r="1622" spans="1:9" ht="18.5" x14ac:dyDescent="0.35">
      <c r="A1622" s="100" t="s">
        <v>16</v>
      </c>
      <c r="B1622" s="367" t="s">
        <v>2926</v>
      </c>
      <c r="C1622" s="367" t="s">
        <v>2927</v>
      </c>
      <c r="D1622" s="363"/>
      <c r="E1622" s="100"/>
      <c r="F1622" s="100" t="str">
        <f>IF(E1622="","",VLOOKUP(E1622,'2 Pdc unico (segm A)'!F$3:H$723,3,FALSE))</f>
        <v/>
      </c>
      <c r="G1622" s="287"/>
      <c r="H1622" s="387"/>
      <c r="I1622" s="65"/>
    </row>
    <row r="1623" spans="1:9" ht="18.5" x14ac:dyDescent="0.35">
      <c r="A1623" s="368" t="s">
        <v>19</v>
      </c>
      <c r="B1623" s="369" t="s">
        <v>2926</v>
      </c>
      <c r="C1623" s="369" t="s">
        <v>2928</v>
      </c>
      <c r="D1623" s="363"/>
      <c r="E1623" s="101"/>
      <c r="F1623" s="101" t="str">
        <f>IF(E1623="","",VLOOKUP(E1623,'2 Pdc unico (segm A)'!F$3:H$723,3,FALSE))</f>
        <v/>
      </c>
      <c r="G1623" s="287"/>
      <c r="H1623" s="388"/>
      <c r="I1623" s="65"/>
    </row>
    <row r="1624" spans="1:9" x14ac:dyDescent="0.35">
      <c r="A1624" s="370" t="s">
        <v>22</v>
      </c>
      <c r="B1624" s="371" t="s">
        <v>2926</v>
      </c>
      <c r="C1624" s="371" t="s">
        <v>2929</v>
      </c>
      <c r="D1624" s="363"/>
      <c r="E1624" s="346" t="s">
        <v>2880</v>
      </c>
      <c r="F1624" s="346" t="str">
        <f>IF(E1624="","",VLOOKUP(E1624,'2 Pdc unico (segm A)'!F$3:H$723,3,FALSE))</f>
        <v>Interessi passivi da finanziamenti ricevuti</v>
      </c>
      <c r="G1624" s="287"/>
      <c r="H1624" s="389"/>
      <c r="I1624" s="65"/>
    </row>
    <row r="1625" spans="1:9" ht="18.5" x14ac:dyDescent="0.35">
      <c r="A1625" s="100" t="s">
        <v>16</v>
      </c>
      <c r="B1625" s="367" t="s">
        <v>2930</v>
      </c>
      <c r="C1625" s="367" t="s">
        <v>2931</v>
      </c>
      <c r="D1625" s="363"/>
      <c r="E1625" s="100"/>
      <c r="F1625" s="100" t="str">
        <f>IF(E1625="","",VLOOKUP(E1625,'2 Pdc unico (segm A)'!F$3:H$723,3,FALSE))</f>
        <v/>
      </c>
      <c r="G1625" s="287"/>
      <c r="H1625" s="387"/>
      <c r="I1625" s="65"/>
    </row>
    <row r="1626" spans="1:9" ht="18.5" x14ac:dyDescent="0.35">
      <c r="A1626" s="368" t="s">
        <v>19</v>
      </c>
      <c r="B1626" s="369" t="s">
        <v>2932</v>
      </c>
      <c r="C1626" s="369" t="s">
        <v>2933</v>
      </c>
      <c r="D1626" s="363"/>
      <c r="E1626" s="101"/>
      <c r="F1626" s="101" t="str">
        <f>IF(E1626="","",VLOOKUP(E1626,'2 Pdc unico (segm A)'!F$3:H$723,3,FALSE))</f>
        <v/>
      </c>
      <c r="G1626" s="287"/>
      <c r="H1626" s="388"/>
      <c r="I1626" s="65"/>
    </row>
    <row r="1627" spans="1:9" x14ac:dyDescent="0.35">
      <c r="A1627" s="370" t="s">
        <v>22</v>
      </c>
      <c r="B1627" s="371" t="s">
        <v>2934</v>
      </c>
      <c r="C1627" s="371" t="s">
        <v>2935</v>
      </c>
      <c r="D1627" s="363"/>
      <c r="E1627" s="346" t="s">
        <v>2936</v>
      </c>
      <c r="F1627" s="346" t="str">
        <f>IF(E1627="","",VLOOKUP(E1627,'2 Pdc unico (segm A)'!F$3:H$723,3,FALSE))</f>
        <v>Interessi passivi di mora</v>
      </c>
      <c r="G1627" s="287"/>
      <c r="H1627" s="389"/>
      <c r="I1627" s="65"/>
    </row>
    <row r="1628" spans="1:9" x14ac:dyDescent="0.35">
      <c r="A1628" s="370" t="s">
        <v>22</v>
      </c>
      <c r="B1628" s="371" t="s">
        <v>2937</v>
      </c>
      <c r="C1628" s="371" t="s">
        <v>2938</v>
      </c>
      <c r="D1628" s="363"/>
      <c r="E1628" s="346" t="s">
        <v>2936</v>
      </c>
      <c r="F1628" s="346" t="str">
        <f>IF(E1628="","",VLOOKUP(E1628,'2 Pdc unico (segm A)'!F$3:H$723,3,FALSE))</f>
        <v>Interessi passivi di mora</v>
      </c>
      <c r="G1628" s="287"/>
      <c r="H1628" s="389"/>
      <c r="I1628" s="65"/>
    </row>
    <row r="1629" spans="1:9" x14ac:dyDescent="0.35">
      <c r="A1629" s="370" t="s">
        <v>22</v>
      </c>
      <c r="B1629" s="371" t="s">
        <v>2939</v>
      </c>
      <c r="C1629" s="371" t="s">
        <v>2940</v>
      </c>
      <c r="D1629" s="363"/>
      <c r="E1629" s="346" t="s">
        <v>2936</v>
      </c>
      <c r="F1629" s="346" t="str">
        <f>IF(E1629="","",VLOOKUP(E1629,'2 Pdc unico (segm A)'!F$3:H$723,3,FALSE))</f>
        <v>Interessi passivi di mora</v>
      </c>
      <c r="G1629" s="287"/>
      <c r="H1629" s="389"/>
      <c r="I1629" s="65"/>
    </row>
    <row r="1630" spans="1:9" ht="29" x14ac:dyDescent="0.35">
      <c r="A1630" s="368" t="s">
        <v>19</v>
      </c>
      <c r="B1630" s="369" t="s">
        <v>2941</v>
      </c>
      <c r="C1630" s="369" t="s">
        <v>2942</v>
      </c>
      <c r="D1630" s="363"/>
      <c r="E1630" s="101"/>
      <c r="F1630" s="101" t="str">
        <f>IF(E1630="","",VLOOKUP(E1630,'2 Pdc unico (segm A)'!F$3:H$723,3,FALSE))</f>
        <v/>
      </c>
      <c r="G1630" s="287"/>
      <c r="H1630" s="388"/>
      <c r="I1630" s="65"/>
    </row>
    <row r="1631" spans="1:9" ht="29" x14ac:dyDescent="0.35">
      <c r="A1631" s="370" t="s">
        <v>22</v>
      </c>
      <c r="B1631" s="371" t="s">
        <v>2943</v>
      </c>
      <c r="C1631" s="371" t="s">
        <v>2944</v>
      </c>
      <c r="D1631" s="363"/>
      <c r="E1631" s="346" t="s">
        <v>2945</v>
      </c>
      <c r="F1631" s="346" t="str">
        <f>IF(E1631="","",VLOOKUP(E1631,'2 Pdc unico (segm A)'!F$3:H$723,3,FALSE))</f>
        <v>Altri interessi passivi di natura finanziaria</v>
      </c>
      <c r="G1631" s="287"/>
      <c r="H1631" s="389"/>
      <c r="I1631" s="65"/>
    </row>
    <row r="1632" spans="1:9" ht="29" x14ac:dyDescent="0.35">
      <c r="A1632" s="370" t="s">
        <v>22</v>
      </c>
      <c r="B1632" s="371" t="s">
        <v>2946</v>
      </c>
      <c r="C1632" s="371" t="s">
        <v>2947</v>
      </c>
      <c r="D1632" s="363"/>
      <c r="E1632" s="346" t="s">
        <v>2945</v>
      </c>
      <c r="F1632" s="346" t="str">
        <f>IF(E1632="","",VLOOKUP(E1632,'2 Pdc unico (segm A)'!F$3:H$723,3,FALSE))</f>
        <v>Altri interessi passivi di natura finanziaria</v>
      </c>
      <c r="G1632" s="287"/>
      <c r="H1632" s="389"/>
      <c r="I1632" s="65"/>
    </row>
    <row r="1633" spans="1:9" ht="29" x14ac:dyDescent="0.35">
      <c r="A1633" s="370" t="s">
        <v>22</v>
      </c>
      <c r="B1633" s="371" t="s">
        <v>2948</v>
      </c>
      <c r="C1633" s="371" t="s">
        <v>2949</v>
      </c>
      <c r="D1633" s="363"/>
      <c r="E1633" s="346" t="s">
        <v>2945</v>
      </c>
      <c r="F1633" s="346" t="str">
        <f>IF(E1633="","",VLOOKUP(E1633,'2 Pdc unico (segm A)'!F$3:H$723,3,FALSE))</f>
        <v>Altri interessi passivi di natura finanziaria</v>
      </c>
      <c r="G1633" s="287"/>
      <c r="H1633" s="389"/>
      <c r="I1633" s="65"/>
    </row>
    <row r="1634" spans="1:9" ht="18.5" x14ac:dyDescent="0.35">
      <c r="A1634" s="368" t="s">
        <v>19</v>
      </c>
      <c r="B1634" s="369" t="s">
        <v>2950</v>
      </c>
      <c r="C1634" s="369" t="s">
        <v>2951</v>
      </c>
      <c r="D1634" s="363"/>
      <c r="E1634" s="101"/>
      <c r="F1634" s="101" t="str">
        <f>IF(E1634="","",VLOOKUP(E1634,'2 Pdc unico (segm A)'!F$3:H$723,3,FALSE))</f>
        <v/>
      </c>
      <c r="G1634" s="287"/>
      <c r="H1634" s="388"/>
      <c r="I1634" s="65"/>
    </row>
    <row r="1635" spans="1:9" x14ac:dyDescent="0.35">
      <c r="A1635" s="370" t="s">
        <v>22</v>
      </c>
      <c r="B1635" s="371" t="s">
        <v>2952</v>
      </c>
      <c r="C1635" s="371" t="s">
        <v>2953</v>
      </c>
      <c r="D1635" s="363"/>
      <c r="E1635" s="346" t="s">
        <v>2945</v>
      </c>
      <c r="F1635" s="346" t="str">
        <f>IF(E1635="","",VLOOKUP(E1635,'2 Pdc unico (segm A)'!F$3:H$723,3,FALSE))</f>
        <v>Altri interessi passivi di natura finanziaria</v>
      </c>
      <c r="G1635" s="287"/>
      <c r="H1635" s="389"/>
      <c r="I1635" s="65"/>
    </row>
    <row r="1636" spans="1:9" x14ac:dyDescent="0.35">
      <c r="A1636" s="370" t="s">
        <v>22</v>
      </c>
      <c r="B1636" s="371" t="s">
        <v>2954</v>
      </c>
      <c r="C1636" s="371" t="s">
        <v>2955</v>
      </c>
      <c r="D1636" s="363"/>
      <c r="E1636" s="346" t="s">
        <v>2945</v>
      </c>
      <c r="F1636" s="346" t="str">
        <f>IF(E1636="","",VLOOKUP(E1636,'2 Pdc unico (segm A)'!F$3:H$723,3,FALSE))</f>
        <v>Altri interessi passivi di natura finanziaria</v>
      </c>
      <c r="G1636" s="287"/>
      <c r="H1636" s="389"/>
      <c r="I1636" s="65"/>
    </row>
    <row r="1637" spans="1:9" x14ac:dyDescent="0.35">
      <c r="A1637" s="370" t="s">
        <v>22</v>
      </c>
      <c r="B1637" s="371" t="s">
        <v>2956</v>
      </c>
      <c r="C1637" s="371" t="s">
        <v>2957</v>
      </c>
      <c r="D1637" s="363"/>
      <c r="E1637" s="346" t="s">
        <v>2945</v>
      </c>
      <c r="F1637" s="346" t="str">
        <f>IF(E1637="","",VLOOKUP(E1637,'2 Pdc unico (segm A)'!F$3:H$723,3,FALSE))</f>
        <v>Altri interessi passivi di natura finanziaria</v>
      </c>
      <c r="G1637" s="287"/>
      <c r="H1637" s="389"/>
      <c r="I1637" s="65"/>
    </row>
    <row r="1638" spans="1:9" ht="18.5" x14ac:dyDescent="0.35">
      <c r="A1638" s="100" t="s">
        <v>16</v>
      </c>
      <c r="B1638" s="367" t="s">
        <v>2958</v>
      </c>
      <c r="C1638" s="367" t="s">
        <v>2959</v>
      </c>
      <c r="D1638" s="363"/>
      <c r="E1638" s="100"/>
      <c r="F1638" s="100" t="str">
        <f>IF(E1638="","",VLOOKUP(E1638,'2 Pdc unico (segm A)'!F$3:H$723,3,FALSE))</f>
        <v/>
      </c>
      <c r="G1638" s="287"/>
      <c r="H1638" s="387"/>
      <c r="I1638" s="65"/>
    </row>
    <row r="1639" spans="1:9" ht="18.5" x14ac:dyDescent="0.35">
      <c r="A1639" s="368" t="s">
        <v>19</v>
      </c>
      <c r="B1639" s="369" t="s">
        <v>2960</v>
      </c>
      <c r="C1639" s="369" t="s">
        <v>2961</v>
      </c>
      <c r="D1639" s="363"/>
      <c r="E1639" s="101"/>
      <c r="F1639" s="101" t="str">
        <f>IF(E1639="","",VLOOKUP(E1639,'2 Pdc unico (segm A)'!F$3:H$723,3,FALSE))</f>
        <v/>
      </c>
      <c r="G1639" s="287"/>
      <c r="H1639" s="388"/>
      <c r="I1639" s="65"/>
    </row>
    <row r="1640" spans="1:9" x14ac:dyDescent="0.35">
      <c r="A1640" s="370" t="s">
        <v>22</v>
      </c>
      <c r="B1640" s="371" t="s">
        <v>2960</v>
      </c>
      <c r="C1640" s="371" t="s">
        <v>2962</v>
      </c>
      <c r="D1640" s="363"/>
      <c r="E1640" s="346" t="s">
        <v>2936</v>
      </c>
      <c r="F1640" s="346" t="str">
        <f>IF(E1640="","",VLOOKUP(E1640,'2 Pdc unico (segm A)'!F$3:H$723,3,FALSE))</f>
        <v>Interessi passivi di mora</v>
      </c>
      <c r="G1640" s="287"/>
      <c r="H1640" s="389"/>
      <c r="I1640" s="65"/>
    </row>
    <row r="1641" spans="1:9" ht="29" x14ac:dyDescent="0.35">
      <c r="A1641" s="368" t="s">
        <v>19</v>
      </c>
      <c r="B1641" s="369" t="s">
        <v>2963</v>
      </c>
      <c r="C1641" s="369" t="s">
        <v>2964</v>
      </c>
      <c r="D1641" s="363"/>
      <c r="E1641" s="101"/>
      <c r="F1641" s="101" t="str">
        <f>IF(E1641="","",VLOOKUP(E1641,'2 Pdc unico (segm A)'!F$3:H$723,3,FALSE))</f>
        <v/>
      </c>
      <c r="G1641" s="287"/>
      <c r="H1641" s="388"/>
      <c r="I1641" s="65"/>
    </row>
    <row r="1642" spans="1:9" ht="29" x14ac:dyDescent="0.35">
      <c r="A1642" s="370" t="s">
        <v>22</v>
      </c>
      <c r="B1642" s="371" t="s">
        <v>2965</v>
      </c>
      <c r="C1642" s="371" t="s">
        <v>2966</v>
      </c>
      <c r="D1642" s="363"/>
      <c r="E1642" s="346" t="s">
        <v>2945</v>
      </c>
      <c r="F1642" s="346" t="str">
        <f>IF(E1642="","",VLOOKUP(E1642,'2 Pdc unico (segm A)'!F$3:H$723,3,FALSE))</f>
        <v>Altri interessi passivi di natura finanziaria</v>
      </c>
      <c r="G1642" s="287"/>
      <c r="H1642" s="389"/>
      <c r="I1642" s="65"/>
    </row>
    <row r="1643" spans="1:9" ht="29" x14ac:dyDescent="0.35">
      <c r="A1643" s="370" t="s">
        <v>22</v>
      </c>
      <c r="B1643" s="371" t="s">
        <v>2967</v>
      </c>
      <c r="C1643" s="371" t="s">
        <v>2968</v>
      </c>
      <c r="D1643" s="363"/>
      <c r="E1643" s="346" t="s">
        <v>2945</v>
      </c>
      <c r="F1643" s="346" t="str">
        <f>IF(E1643="","",VLOOKUP(E1643,'2 Pdc unico (segm A)'!F$3:H$723,3,FALSE))</f>
        <v>Altri interessi passivi di natura finanziaria</v>
      </c>
      <c r="G1643" s="287"/>
      <c r="H1643" s="389"/>
      <c r="I1643" s="65"/>
    </row>
    <row r="1644" spans="1:9" ht="18.5" x14ac:dyDescent="0.35">
      <c r="A1644" s="368" t="s">
        <v>19</v>
      </c>
      <c r="B1644" s="369" t="s">
        <v>2950</v>
      </c>
      <c r="C1644" s="369" t="s">
        <v>2969</v>
      </c>
      <c r="D1644" s="363"/>
      <c r="E1644" s="101"/>
      <c r="F1644" s="101" t="str">
        <f>IF(E1644="","",VLOOKUP(E1644,'2 Pdc unico (segm A)'!F$3:H$723,3,FALSE))</f>
        <v/>
      </c>
      <c r="G1644" s="287"/>
      <c r="H1644" s="388"/>
      <c r="I1644" s="65"/>
    </row>
    <row r="1645" spans="1:9" x14ac:dyDescent="0.35">
      <c r="A1645" s="370" t="s">
        <v>22</v>
      </c>
      <c r="B1645" s="371" t="s">
        <v>2970</v>
      </c>
      <c r="C1645" s="371" t="s">
        <v>2971</v>
      </c>
      <c r="D1645" s="363"/>
      <c r="E1645" s="346" t="s">
        <v>2945</v>
      </c>
      <c r="F1645" s="346" t="str">
        <f>IF(E1645="","",VLOOKUP(E1645,'2 Pdc unico (segm A)'!F$3:H$723,3,FALSE))</f>
        <v>Altri interessi passivi di natura finanziaria</v>
      </c>
      <c r="G1645" s="287"/>
      <c r="H1645" s="389"/>
      <c r="I1645" s="65"/>
    </row>
    <row r="1646" spans="1:9" ht="18.5" x14ac:dyDescent="0.35">
      <c r="A1646" s="100" t="s">
        <v>16</v>
      </c>
      <c r="B1646" s="367" t="s">
        <v>2972</v>
      </c>
      <c r="C1646" s="367" t="s">
        <v>2973</v>
      </c>
      <c r="D1646" s="363"/>
      <c r="E1646" s="100"/>
      <c r="F1646" s="100" t="str">
        <f>IF(E1646="","",VLOOKUP(E1646,'2 Pdc unico (segm A)'!F$3:H$723,3,FALSE))</f>
        <v/>
      </c>
      <c r="G1646" s="287"/>
      <c r="H1646" s="387"/>
      <c r="I1646" s="65"/>
    </row>
    <row r="1647" spans="1:9" ht="18.5" x14ac:dyDescent="0.35">
      <c r="A1647" s="368" t="s">
        <v>19</v>
      </c>
      <c r="B1647" s="369" t="s">
        <v>2972</v>
      </c>
      <c r="C1647" s="369" t="s">
        <v>2974</v>
      </c>
      <c r="D1647" s="363"/>
      <c r="E1647" s="101"/>
      <c r="F1647" s="101" t="str">
        <f>IF(E1647="","",VLOOKUP(E1647,'2 Pdc unico (segm A)'!F$3:H$723,3,FALSE))</f>
        <v/>
      </c>
      <c r="G1647" s="287"/>
      <c r="H1647" s="388"/>
      <c r="I1647" s="65"/>
    </row>
    <row r="1648" spans="1:9" x14ac:dyDescent="0.35">
      <c r="A1648" s="370" t="s">
        <v>22</v>
      </c>
      <c r="B1648" s="371" t="s">
        <v>2972</v>
      </c>
      <c r="C1648" s="371" t="s">
        <v>2975</v>
      </c>
      <c r="D1648" s="363"/>
      <c r="E1648" s="346" t="s">
        <v>2945</v>
      </c>
      <c r="F1648" s="346" t="str">
        <f>IF(E1648="","",VLOOKUP(E1648,'2 Pdc unico (segm A)'!F$3:H$723,3,FALSE))</f>
        <v>Altri interessi passivi di natura finanziaria</v>
      </c>
      <c r="G1648" s="287"/>
      <c r="H1648" s="389"/>
      <c r="I1648" s="65"/>
    </row>
    <row r="1649" spans="1:9" ht="18.5" x14ac:dyDescent="0.35">
      <c r="A1649" s="100" t="s">
        <v>16</v>
      </c>
      <c r="B1649" s="367" t="s">
        <v>2976</v>
      </c>
      <c r="C1649" s="367" t="s">
        <v>2977</v>
      </c>
      <c r="D1649" s="363"/>
      <c r="E1649" s="100"/>
      <c r="F1649" s="100" t="str">
        <f>IF(E1649="","",VLOOKUP(E1649,'2 Pdc unico (segm A)'!F$3:H$723,3,FALSE))</f>
        <v/>
      </c>
      <c r="G1649" s="287"/>
      <c r="H1649" s="387"/>
      <c r="I1649" s="65"/>
    </row>
    <row r="1650" spans="1:9" ht="18.5" x14ac:dyDescent="0.35">
      <c r="A1650" s="368" t="s">
        <v>19</v>
      </c>
      <c r="B1650" s="369" t="s">
        <v>2978</v>
      </c>
      <c r="C1650" s="369" t="s">
        <v>2979</v>
      </c>
      <c r="D1650" s="363"/>
      <c r="E1650" s="101"/>
      <c r="F1650" s="101" t="str">
        <f>IF(E1650="","",VLOOKUP(E1650,'2 Pdc unico (segm A)'!F$3:H$723,3,FALSE))</f>
        <v/>
      </c>
      <c r="G1650" s="287"/>
      <c r="H1650" s="388"/>
      <c r="I1650" s="65"/>
    </row>
    <row r="1651" spans="1:9" x14ac:dyDescent="0.35">
      <c r="A1651" s="370" t="s">
        <v>22</v>
      </c>
      <c r="B1651" s="371" t="s">
        <v>2980</v>
      </c>
      <c r="C1651" s="371" t="s">
        <v>2981</v>
      </c>
      <c r="D1651" s="363"/>
      <c r="E1651" s="346" t="s">
        <v>2945</v>
      </c>
      <c r="F1651" s="346" t="str">
        <f>IF(E1651="","",VLOOKUP(E1651,'2 Pdc unico (segm A)'!F$3:H$723,3,FALSE))</f>
        <v>Altri interessi passivi di natura finanziaria</v>
      </c>
      <c r="G1651" s="287"/>
      <c r="H1651" s="389"/>
      <c r="I1651" s="65"/>
    </row>
    <row r="1652" spans="1:9" ht="18.5" x14ac:dyDescent="0.35">
      <c r="A1652" s="368" t="s">
        <v>19</v>
      </c>
      <c r="B1652" s="369" t="s">
        <v>2982</v>
      </c>
      <c r="C1652" s="369" t="s">
        <v>2983</v>
      </c>
      <c r="D1652" s="363"/>
      <c r="E1652" s="101"/>
      <c r="F1652" s="101" t="str">
        <f>IF(E1652="","",VLOOKUP(E1652,'2 Pdc unico (segm A)'!F$3:H$723,3,FALSE))</f>
        <v/>
      </c>
      <c r="G1652" s="287"/>
      <c r="H1652" s="388"/>
      <c r="I1652" s="65"/>
    </row>
    <row r="1653" spans="1:9" x14ac:dyDescent="0.35">
      <c r="A1653" s="370" t="s">
        <v>22</v>
      </c>
      <c r="B1653" s="371" t="s">
        <v>2984</v>
      </c>
      <c r="C1653" s="371" t="s">
        <v>2985</v>
      </c>
      <c r="D1653" s="363"/>
      <c r="E1653" s="346" t="s">
        <v>2945</v>
      </c>
      <c r="F1653" s="346" t="str">
        <f>IF(E1653="","",VLOOKUP(E1653,'2 Pdc unico (segm A)'!F$3:H$723,3,FALSE))</f>
        <v>Altri interessi passivi di natura finanziaria</v>
      </c>
      <c r="G1653" s="287"/>
      <c r="H1653" s="389"/>
      <c r="I1653" s="65"/>
    </row>
    <row r="1654" spans="1:9" ht="18.5" x14ac:dyDescent="0.35">
      <c r="A1654" s="368" t="s">
        <v>19</v>
      </c>
      <c r="B1654" s="369" t="s">
        <v>2986</v>
      </c>
      <c r="C1654" s="369" t="s">
        <v>2987</v>
      </c>
      <c r="D1654" s="363"/>
      <c r="E1654" s="101"/>
      <c r="F1654" s="101" t="str">
        <f>IF(E1654="","",VLOOKUP(E1654,'2 Pdc unico (segm A)'!F$3:H$723,3,FALSE))</f>
        <v/>
      </c>
      <c r="G1654" s="287"/>
      <c r="H1654" s="388"/>
      <c r="I1654" s="65"/>
    </row>
    <row r="1655" spans="1:9" x14ac:dyDescent="0.35">
      <c r="A1655" s="370" t="s">
        <v>22</v>
      </c>
      <c r="B1655" s="371" t="s">
        <v>2986</v>
      </c>
      <c r="C1655" s="371" t="s">
        <v>2988</v>
      </c>
      <c r="D1655" s="363"/>
      <c r="E1655" s="346" t="s">
        <v>2945</v>
      </c>
      <c r="F1655" s="346" t="str">
        <f>IF(E1655="","",VLOOKUP(E1655,'2 Pdc unico (segm A)'!F$3:H$723,3,FALSE))</f>
        <v>Altri interessi passivi di natura finanziaria</v>
      </c>
      <c r="G1655" s="287"/>
      <c r="H1655" s="389"/>
      <c r="I1655" s="65"/>
    </row>
    <row r="1656" spans="1:9" ht="18.5" x14ac:dyDescent="0.35">
      <c r="A1656" s="368" t="s">
        <v>19</v>
      </c>
      <c r="B1656" s="369" t="s">
        <v>2989</v>
      </c>
      <c r="C1656" s="369" t="s">
        <v>2990</v>
      </c>
      <c r="D1656" s="363"/>
      <c r="E1656" s="101"/>
      <c r="F1656" s="101" t="str">
        <f>IF(E1656="","",VLOOKUP(E1656,'2 Pdc unico (segm A)'!F$3:H$723,3,FALSE))</f>
        <v/>
      </c>
      <c r="G1656" s="287"/>
      <c r="H1656" s="388"/>
      <c r="I1656" s="65"/>
    </row>
    <row r="1657" spans="1:9" x14ac:dyDescent="0.35">
      <c r="A1657" s="370" t="s">
        <v>22</v>
      </c>
      <c r="B1657" s="371" t="s">
        <v>2991</v>
      </c>
      <c r="C1657" s="371" t="s">
        <v>2992</v>
      </c>
      <c r="D1657" s="363"/>
      <c r="E1657" s="346" t="s">
        <v>2993</v>
      </c>
      <c r="F1657" s="346" t="str">
        <f>IF(E1657="","",VLOOKUP(E1657,'2 Pdc unico (segm A)'!F$3:H$723,3,FALSE))</f>
        <v>Altri costi finanziari</v>
      </c>
      <c r="G1657" s="287"/>
      <c r="H1657" s="389"/>
      <c r="I1657" s="65"/>
    </row>
    <row r="1658" spans="1:9" x14ac:dyDescent="0.35">
      <c r="A1658" s="370" t="s">
        <v>22</v>
      </c>
      <c r="B1658" s="371" t="s">
        <v>2994</v>
      </c>
      <c r="C1658" s="371" t="s">
        <v>2995</v>
      </c>
      <c r="D1658" s="363"/>
      <c r="E1658" s="346" t="s">
        <v>2993</v>
      </c>
      <c r="F1658" s="346" t="str">
        <f>IF(E1658="","",VLOOKUP(E1658,'2 Pdc unico (segm A)'!F$3:H$723,3,FALSE))</f>
        <v>Altri costi finanziari</v>
      </c>
      <c r="G1658" s="287"/>
      <c r="H1658" s="389"/>
      <c r="I1658" s="65"/>
    </row>
    <row r="1659" spans="1:9" ht="18.5" x14ac:dyDescent="0.35">
      <c r="A1659" s="99" t="s">
        <v>13</v>
      </c>
      <c r="B1659" s="366" t="s">
        <v>2996</v>
      </c>
      <c r="C1659" s="366" t="s">
        <v>2997</v>
      </c>
      <c r="D1659" s="363"/>
      <c r="E1659" s="99"/>
      <c r="F1659" s="99" t="str">
        <f>IF(E1659="","",VLOOKUP(E1659,'2 Pdc unico (segm A)'!F$3:H$723,3,FALSE))</f>
        <v/>
      </c>
      <c r="G1659" s="287"/>
      <c r="H1659" s="386"/>
      <c r="I1659" s="65"/>
    </row>
    <row r="1660" spans="1:9" ht="18.5" x14ac:dyDescent="0.35">
      <c r="A1660" s="100" t="s">
        <v>16</v>
      </c>
      <c r="B1660" s="367" t="s">
        <v>2998</v>
      </c>
      <c r="C1660" s="367" t="s">
        <v>2999</v>
      </c>
      <c r="D1660" s="363"/>
      <c r="E1660" s="100"/>
      <c r="F1660" s="100" t="str">
        <f>IF(E1660="","",VLOOKUP(E1660,'2 Pdc unico (segm A)'!F$3:H$723,3,FALSE))</f>
        <v/>
      </c>
      <c r="G1660" s="287"/>
      <c r="H1660" s="387"/>
      <c r="I1660" s="65"/>
    </row>
    <row r="1661" spans="1:9" ht="18.5" x14ac:dyDescent="0.35">
      <c r="A1661" s="368" t="s">
        <v>19</v>
      </c>
      <c r="B1661" s="369" t="s">
        <v>2996</v>
      </c>
      <c r="C1661" s="369" t="s">
        <v>3000</v>
      </c>
      <c r="D1661" s="363"/>
      <c r="E1661" s="101"/>
      <c r="F1661" s="101" t="str">
        <f>IF(E1661="","",VLOOKUP(E1661,'2 Pdc unico (segm A)'!F$3:H$723,3,FALSE))</f>
        <v/>
      </c>
      <c r="G1661" s="287"/>
      <c r="H1661" s="388"/>
      <c r="I1661" s="65"/>
    </row>
    <row r="1662" spans="1:9" x14ac:dyDescent="0.35">
      <c r="A1662" s="370" t="s">
        <v>22</v>
      </c>
      <c r="B1662" s="371" t="s">
        <v>3001</v>
      </c>
      <c r="C1662" s="371" t="s">
        <v>3002</v>
      </c>
      <c r="D1662" s="363"/>
      <c r="E1662" s="346" t="s">
        <v>2993</v>
      </c>
      <c r="F1662" s="346" t="str">
        <f>IF(E1662="","",VLOOKUP(E1662,'2 Pdc unico (segm A)'!F$3:H$723,3,FALSE))</f>
        <v>Altri costi finanziari</v>
      </c>
      <c r="G1662" s="287"/>
      <c r="H1662" s="389"/>
      <c r="I1662" s="65"/>
    </row>
    <row r="1663" spans="1:9" ht="18.5" x14ac:dyDescent="0.35">
      <c r="A1663" s="98" t="s">
        <v>10</v>
      </c>
      <c r="B1663" s="365" t="s">
        <v>3003</v>
      </c>
      <c r="C1663" s="365" t="s">
        <v>3004</v>
      </c>
      <c r="D1663" s="363"/>
      <c r="E1663" s="98"/>
      <c r="F1663" s="98" t="str">
        <f>IF(E1663="","",VLOOKUP(E1663,'2 Pdc unico (segm A)'!F$3:H$723,3,FALSE))</f>
        <v/>
      </c>
      <c r="G1663" s="287"/>
      <c r="H1663" s="385"/>
      <c r="I1663" s="65"/>
    </row>
    <row r="1664" spans="1:9" ht="18.5" x14ac:dyDescent="0.35">
      <c r="A1664" s="99" t="s">
        <v>13</v>
      </c>
      <c r="B1664" s="366" t="s">
        <v>3005</v>
      </c>
      <c r="C1664" s="366" t="s">
        <v>3006</v>
      </c>
      <c r="D1664" s="363"/>
      <c r="E1664" s="99"/>
      <c r="F1664" s="99" t="str">
        <f>IF(E1664="","",VLOOKUP(E1664,'2 Pdc unico (segm A)'!F$3:H$723,3,FALSE))</f>
        <v/>
      </c>
      <c r="G1664" s="287"/>
      <c r="H1664" s="386"/>
      <c r="I1664" s="65"/>
    </row>
    <row r="1665" spans="1:9" ht="18.5" x14ac:dyDescent="0.35">
      <c r="A1665" s="100" t="s">
        <v>16</v>
      </c>
      <c r="B1665" s="367" t="s">
        <v>3007</v>
      </c>
      <c r="C1665" s="367" t="s">
        <v>3008</v>
      </c>
      <c r="D1665" s="363"/>
      <c r="E1665" s="100"/>
      <c r="F1665" s="100" t="str">
        <f>IF(E1665="","",VLOOKUP(E1665,'2 Pdc unico (segm A)'!F$3:H$723,3,FALSE))</f>
        <v/>
      </c>
      <c r="G1665" s="287"/>
      <c r="H1665" s="387"/>
      <c r="I1665" s="65"/>
    </row>
    <row r="1666" spans="1:9" ht="18.5" x14ac:dyDescent="0.35">
      <c r="A1666" s="368" t="s">
        <v>19</v>
      </c>
      <c r="B1666" s="369" t="s">
        <v>3009</v>
      </c>
      <c r="C1666" s="369" t="s">
        <v>3010</v>
      </c>
      <c r="D1666" s="363"/>
      <c r="E1666" s="101"/>
      <c r="F1666" s="101" t="str">
        <f>IF(E1666="","",VLOOKUP(E1666,'2 Pdc unico (segm A)'!F$3:H$723,3,FALSE))</f>
        <v/>
      </c>
      <c r="G1666" s="287"/>
      <c r="H1666" s="388"/>
      <c r="I1666" s="65"/>
    </row>
    <row r="1667" spans="1:9" x14ac:dyDescent="0.35">
      <c r="A1667" s="370" t="s">
        <v>22</v>
      </c>
      <c r="B1667" s="371" t="s">
        <v>3009</v>
      </c>
      <c r="C1667" s="371" t="s">
        <v>3011</v>
      </c>
      <c r="D1667" s="363"/>
      <c r="E1667" s="346" t="s">
        <v>3012</v>
      </c>
      <c r="F1667" s="346" t="str">
        <f>IF(E1667="","",VLOOKUP(E1667,'2 Pdc unico (segm A)'!F$3:H$723,3,FALSE))</f>
        <v>Interessi attivi da titoli di debito detenuti</v>
      </c>
      <c r="G1667" s="287"/>
      <c r="H1667" s="389"/>
      <c r="I1667" s="65"/>
    </row>
    <row r="1668" spans="1:9" ht="18.5" x14ac:dyDescent="0.35">
      <c r="A1668" s="368" t="s">
        <v>19</v>
      </c>
      <c r="B1668" s="369" t="s">
        <v>3013</v>
      </c>
      <c r="C1668" s="369" t="s">
        <v>3014</v>
      </c>
      <c r="D1668" s="363"/>
      <c r="E1668" s="101"/>
      <c r="F1668" s="101" t="str">
        <f>IF(E1668="","",VLOOKUP(E1668,'2 Pdc unico (segm A)'!F$3:H$723,3,FALSE))</f>
        <v/>
      </c>
      <c r="G1668" s="287"/>
      <c r="H1668" s="388"/>
      <c r="I1668" s="65"/>
    </row>
    <row r="1669" spans="1:9" x14ac:dyDescent="0.35">
      <c r="A1669" s="370" t="s">
        <v>22</v>
      </c>
      <c r="B1669" s="371" t="s">
        <v>3013</v>
      </c>
      <c r="C1669" s="371" t="s">
        <v>3015</v>
      </c>
      <c r="D1669" s="363"/>
      <c r="E1669" s="346" t="s">
        <v>3012</v>
      </c>
      <c r="F1669" s="346" t="str">
        <f>IF(E1669="","",VLOOKUP(E1669,'2 Pdc unico (segm A)'!F$3:H$723,3,FALSE))</f>
        <v>Interessi attivi da titoli di debito detenuti</v>
      </c>
      <c r="G1669" s="287"/>
      <c r="H1669" s="389"/>
      <c r="I1669" s="65"/>
    </row>
    <row r="1670" spans="1:9" ht="18.5" x14ac:dyDescent="0.35">
      <c r="A1670" s="368" t="s">
        <v>19</v>
      </c>
      <c r="B1670" s="369" t="s">
        <v>3016</v>
      </c>
      <c r="C1670" s="369" t="s">
        <v>3017</v>
      </c>
      <c r="D1670" s="363"/>
      <c r="E1670" s="101"/>
      <c r="F1670" s="101" t="str">
        <f>IF(E1670="","",VLOOKUP(E1670,'2 Pdc unico (segm A)'!F$3:H$723,3,FALSE))</f>
        <v/>
      </c>
      <c r="G1670" s="287"/>
      <c r="H1670" s="388"/>
      <c r="I1670" s="65"/>
    </row>
    <row r="1671" spans="1:9" x14ac:dyDescent="0.35">
      <c r="A1671" s="370" t="s">
        <v>22</v>
      </c>
      <c r="B1671" s="371" t="s">
        <v>3016</v>
      </c>
      <c r="C1671" s="371" t="s">
        <v>3018</v>
      </c>
      <c r="D1671" s="363"/>
      <c r="E1671" s="346" t="s">
        <v>3012</v>
      </c>
      <c r="F1671" s="346" t="str">
        <f>IF(E1671="","",VLOOKUP(E1671,'2 Pdc unico (segm A)'!F$3:H$723,3,FALSE))</f>
        <v>Interessi attivi da titoli di debito detenuti</v>
      </c>
      <c r="G1671" s="287"/>
      <c r="H1671" s="389"/>
      <c r="I1671" s="65"/>
    </row>
    <row r="1672" spans="1:9" ht="18.5" x14ac:dyDescent="0.35">
      <c r="A1672" s="368" t="s">
        <v>19</v>
      </c>
      <c r="B1672" s="369" t="s">
        <v>3019</v>
      </c>
      <c r="C1672" s="369" t="s">
        <v>3020</v>
      </c>
      <c r="D1672" s="363"/>
      <c r="E1672" s="101"/>
      <c r="F1672" s="101" t="str">
        <f>IF(E1672="","",VLOOKUP(E1672,'2 Pdc unico (segm A)'!F$3:H$723,3,FALSE))</f>
        <v/>
      </c>
      <c r="G1672" s="287"/>
      <c r="H1672" s="388"/>
      <c r="I1672" s="65"/>
    </row>
    <row r="1673" spans="1:9" x14ac:dyDescent="0.35">
      <c r="A1673" s="370" t="s">
        <v>22</v>
      </c>
      <c r="B1673" s="371" t="s">
        <v>3019</v>
      </c>
      <c r="C1673" s="371" t="s">
        <v>3021</v>
      </c>
      <c r="D1673" s="363"/>
      <c r="E1673" s="346" t="s">
        <v>3012</v>
      </c>
      <c r="F1673" s="346" t="str">
        <f>IF(E1673="","",VLOOKUP(E1673,'2 Pdc unico (segm A)'!F$3:H$723,3,FALSE))</f>
        <v>Interessi attivi da titoli di debito detenuti</v>
      </c>
      <c r="G1673" s="287"/>
      <c r="H1673" s="389"/>
      <c r="I1673" s="65"/>
    </row>
    <row r="1674" spans="1:9" ht="18.5" x14ac:dyDescent="0.35">
      <c r="A1674" s="100" t="s">
        <v>16</v>
      </c>
      <c r="B1674" s="367" t="s">
        <v>3022</v>
      </c>
      <c r="C1674" s="367" t="s">
        <v>3023</v>
      </c>
      <c r="D1674" s="363"/>
      <c r="E1674" s="100"/>
      <c r="F1674" s="100" t="str">
        <f>IF(E1674="","",VLOOKUP(E1674,'2 Pdc unico (segm A)'!F$3:H$723,3,FALSE))</f>
        <v/>
      </c>
      <c r="G1674" s="287"/>
      <c r="H1674" s="387"/>
      <c r="I1674" s="65"/>
    </row>
    <row r="1675" spans="1:9" ht="29" x14ac:dyDescent="0.35">
      <c r="A1675" s="368" t="s">
        <v>19</v>
      </c>
      <c r="B1675" s="369" t="s">
        <v>3024</v>
      </c>
      <c r="C1675" s="369" t="s">
        <v>3025</v>
      </c>
      <c r="D1675" s="363"/>
      <c r="E1675" s="101"/>
      <c r="F1675" s="101" t="str">
        <f>IF(E1675="","",VLOOKUP(E1675,'2 Pdc unico (segm A)'!F$3:H$723,3,FALSE))</f>
        <v/>
      </c>
      <c r="G1675" s="287"/>
      <c r="H1675" s="388"/>
      <c r="I1675" s="65"/>
    </row>
    <row r="1676" spans="1:9" ht="29" x14ac:dyDescent="0.35">
      <c r="A1676" s="370" t="s">
        <v>22</v>
      </c>
      <c r="B1676" s="371" t="s">
        <v>3024</v>
      </c>
      <c r="C1676" s="371" t="s">
        <v>3026</v>
      </c>
      <c r="D1676" s="363"/>
      <c r="E1676" s="346" t="s">
        <v>3012</v>
      </c>
      <c r="F1676" s="346" t="str">
        <f>IF(E1676="","",VLOOKUP(E1676,'2 Pdc unico (segm A)'!F$3:H$723,3,FALSE))</f>
        <v>Interessi attivi da titoli di debito detenuti</v>
      </c>
      <c r="G1676" s="287"/>
      <c r="H1676" s="389"/>
      <c r="I1676" s="65"/>
    </row>
    <row r="1677" spans="1:9" ht="29" x14ac:dyDescent="0.35">
      <c r="A1677" s="368" t="s">
        <v>19</v>
      </c>
      <c r="B1677" s="369" t="s">
        <v>3027</v>
      </c>
      <c r="C1677" s="369" t="s">
        <v>3028</v>
      </c>
      <c r="D1677" s="363"/>
      <c r="E1677" s="101"/>
      <c r="F1677" s="101" t="str">
        <f>IF(E1677="","",VLOOKUP(E1677,'2 Pdc unico (segm A)'!F$3:H$723,3,FALSE))</f>
        <v/>
      </c>
      <c r="G1677" s="287"/>
      <c r="H1677" s="388"/>
      <c r="I1677" s="65"/>
    </row>
    <row r="1678" spans="1:9" ht="29" x14ac:dyDescent="0.35">
      <c r="A1678" s="370" t="s">
        <v>22</v>
      </c>
      <c r="B1678" s="371" t="s">
        <v>3027</v>
      </c>
      <c r="C1678" s="371" t="s">
        <v>3029</v>
      </c>
      <c r="D1678" s="363"/>
      <c r="E1678" s="346" t="s">
        <v>3012</v>
      </c>
      <c r="F1678" s="346" t="str">
        <f>IF(E1678="","",VLOOKUP(E1678,'2 Pdc unico (segm A)'!F$3:H$723,3,FALSE))</f>
        <v>Interessi attivi da titoli di debito detenuti</v>
      </c>
      <c r="G1678" s="287"/>
      <c r="H1678" s="389"/>
      <c r="I1678" s="65"/>
    </row>
    <row r="1679" spans="1:9" ht="29" x14ac:dyDescent="0.35">
      <c r="A1679" s="368" t="s">
        <v>19</v>
      </c>
      <c r="B1679" s="369" t="s">
        <v>3030</v>
      </c>
      <c r="C1679" s="369" t="s">
        <v>3031</v>
      </c>
      <c r="D1679" s="363"/>
      <c r="E1679" s="101"/>
      <c r="F1679" s="101" t="str">
        <f>IF(E1679="","",VLOOKUP(E1679,'2 Pdc unico (segm A)'!F$3:H$723,3,FALSE))</f>
        <v/>
      </c>
      <c r="G1679" s="287"/>
      <c r="H1679" s="388"/>
      <c r="I1679" s="65"/>
    </row>
    <row r="1680" spans="1:9" ht="29" x14ac:dyDescent="0.35">
      <c r="A1680" s="370" t="s">
        <v>22</v>
      </c>
      <c r="B1680" s="371" t="s">
        <v>3030</v>
      </c>
      <c r="C1680" s="371" t="s">
        <v>3032</v>
      </c>
      <c r="D1680" s="363"/>
      <c r="E1680" s="346" t="s">
        <v>3012</v>
      </c>
      <c r="F1680" s="346" t="str">
        <f>IF(E1680="","",VLOOKUP(E1680,'2 Pdc unico (segm A)'!F$3:H$723,3,FALSE))</f>
        <v>Interessi attivi da titoli di debito detenuti</v>
      </c>
      <c r="G1680" s="287"/>
      <c r="H1680" s="389"/>
      <c r="I1680" s="65"/>
    </row>
    <row r="1681" spans="1:9" ht="29" x14ac:dyDescent="0.35">
      <c r="A1681" s="368" t="s">
        <v>19</v>
      </c>
      <c r="B1681" s="369" t="s">
        <v>3033</v>
      </c>
      <c r="C1681" s="369" t="s">
        <v>3034</v>
      </c>
      <c r="D1681" s="363"/>
      <c r="E1681" s="101"/>
      <c r="F1681" s="101" t="str">
        <f>IF(E1681="","",VLOOKUP(E1681,'2 Pdc unico (segm A)'!F$3:H$723,3,FALSE))</f>
        <v/>
      </c>
      <c r="G1681" s="287"/>
      <c r="H1681" s="388"/>
      <c r="I1681" s="65"/>
    </row>
    <row r="1682" spans="1:9" ht="29" x14ac:dyDescent="0.35">
      <c r="A1682" s="370" t="s">
        <v>22</v>
      </c>
      <c r="B1682" s="371" t="s">
        <v>3033</v>
      </c>
      <c r="C1682" s="371" t="s">
        <v>3035</v>
      </c>
      <c r="D1682" s="363"/>
      <c r="E1682" s="346" t="s">
        <v>3012</v>
      </c>
      <c r="F1682" s="346" t="str">
        <f>IF(E1682="","",VLOOKUP(E1682,'2 Pdc unico (segm A)'!F$3:H$723,3,FALSE))</f>
        <v>Interessi attivi da titoli di debito detenuti</v>
      </c>
      <c r="G1682" s="287"/>
      <c r="H1682" s="389"/>
      <c r="I1682" s="65"/>
    </row>
    <row r="1683" spans="1:9" ht="18.5" x14ac:dyDescent="0.35">
      <c r="A1683" s="99" t="s">
        <v>13</v>
      </c>
      <c r="B1683" s="366" t="s">
        <v>3036</v>
      </c>
      <c r="C1683" s="366" t="s">
        <v>3037</v>
      </c>
      <c r="D1683" s="363"/>
      <c r="E1683" s="99"/>
      <c r="F1683" s="99" t="str">
        <f>IF(E1683="","",VLOOKUP(E1683,'2 Pdc unico (segm A)'!F$3:H$723,3,FALSE))</f>
        <v/>
      </c>
      <c r="G1683" s="287"/>
      <c r="H1683" s="386"/>
      <c r="I1683" s="65"/>
    </row>
    <row r="1684" spans="1:9" ht="18.5" x14ac:dyDescent="0.35">
      <c r="A1684" s="100" t="s">
        <v>16</v>
      </c>
      <c r="B1684" s="367" t="s">
        <v>3038</v>
      </c>
      <c r="C1684" s="367" t="s">
        <v>3039</v>
      </c>
      <c r="D1684" s="363"/>
      <c r="E1684" s="100"/>
      <c r="F1684" s="100" t="str">
        <f>IF(E1684="","",VLOOKUP(E1684,'2 Pdc unico (segm A)'!F$3:H$723,3,FALSE))</f>
        <v/>
      </c>
      <c r="G1684" s="287"/>
      <c r="H1684" s="387"/>
      <c r="I1684" s="65"/>
    </row>
    <row r="1685" spans="1:9" ht="18.5" x14ac:dyDescent="0.35">
      <c r="A1685" s="368" t="s">
        <v>19</v>
      </c>
      <c r="B1685" s="369" t="s">
        <v>3040</v>
      </c>
      <c r="C1685" s="369" t="s">
        <v>3041</v>
      </c>
      <c r="D1685" s="363"/>
      <c r="E1685" s="101"/>
      <c r="F1685" s="101" t="str">
        <f>IF(E1685="","",VLOOKUP(E1685,'2 Pdc unico (segm A)'!F$3:H$723,3,FALSE))</f>
        <v/>
      </c>
      <c r="G1685" s="287"/>
      <c r="H1685" s="388"/>
      <c r="I1685" s="65"/>
    </row>
    <row r="1686" spans="1:9" x14ac:dyDescent="0.35">
      <c r="A1686" s="370" t="s">
        <v>22</v>
      </c>
      <c r="B1686" s="371" t="s">
        <v>3040</v>
      </c>
      <c r="C1686" s="371" t="s">
        <v>3042</v>
      </c>
      <c r="D1686" s="363"/>
      <c r="E1686" s="346" t="s">
        <v>3043</v>
      </c>
      <c r="F1686" s="346" t="str">
        <f>IF(E1686="","",VLOOKUP(E1686,'2 Pdc unico (segm A)'!F$3:H$723,3,FALSE))</f>
        <v xml:space="preserve">Interessi attivi da finanziamenti erogati </v>
      </c>
      <c r="G1686" s="287"/>
      <c r="H1686" s="389"/>
      <c r="I1686" s="65"/>
    </row>
    <row r="1687" spans="1:9" ht="18.5" x14ac:dyDescent="0.35">
      <c r="A1687" s="368" t="s">
        <v>19</v>
      </c>
      <c r="B1687" s="369" t="s">
        <v>3044</v>
      </c>
      <c r="C1687" s="369" t="s">
        <v>3045</v>
      </c>
      <c r="D1687" s="363"/>
      <c r="E1687" s="101"/>
      <c r="F1687" s="101" t="str">
        <f>IF(E1687="","",VLOOKUP(E1687,'2 Pdc unico (segm A)'!F$3:H$723,3,FALSE))</f>
        <v/>
      </c>
      <c r="G1687" s="287"/>
      <c r="H1687" s="388"/>
      <c r="I1687" s="65"/>
    </row>
    <row r="1688" spans="1:9" x14ac:dyDescent="0.35">
      <c r="A1688" s="370" t="s">
        <v>22</v>
      </c>
      <c r="B1688" s="371" t="s">
        <v>3044</v>
      </c>
      <c r="C1688" s="371" t="s">
        <v>3046</v>
      </c>
      <c r="D1688" s="363"/>
      <c r="E1688" s="346" t="s">
        <v>3043</v>
      </c>
      <c r="F1688" s="346" t="str">
        <f>IF(E1688="","",VLOOKUP(E1688,'2 Pdc unico (segm A)'!F$3:H$723,3,FALSE))</f>
        <v xml:space="preserve">Interessi attivi da finanziamenti erogati </v>
      </c>
      <c r="G1688" s="287"/>
      <c r="H1688" s="389"/>
      <c r="I1688" s="65"/>
    </row>
    <row r="1689" spans="1:9" ht="18.5" x14ac:dyDescent="0.35">
      <c r="A1689" s="368" t="s">
        <v>19</v>
      </c>
      <c r="B1689" s="369" t="s">
        <v>3047</v>
      </c>
      <c r="C1689" s="369" t="s">
        <v>3048</v>
      </c>
      <c r="D1689" s="363"/>
      <c r="E1689" s="101"/>
      <c r="F1689" s="101" t="str">
        <f>IF(E1689="","",VLOOKUP(E1689,'2 Pdc unico (segm A)'!F$3:H$723,3,FALSE))</f>
        <v/>
      </c>
      <c r="G1689" s="287"/>
      <c r="H1689" s="388"/>
      <c r="I1689" s="65"/>
    </row>
    <row r="1690" spans="1:9" x14ac:dyDescent="0.35">
      <c r="A1690" s="370" t="s">
        <v>22</v>
      </c>
      <c r="B1690" s="371" t="s">
        <v>3047</v>
      </c>
      <c r="C1690" s="371" t="s">
        <v>3049</v>
      </c>
      <c r="D1690" s="363"/>
      <c r="E1690" s="346" t="s">
        <v>3043</v>
      </c>
      <c r="F1690" s="346" t="str">
        <f>IF(E1690="","",VLOOKUP(E1690,'2 Pdc unico (segm A)'!F$3:H$723,3,FALSE))</f>
        <v xml:space="preserve">Interessi attivi da finanziamenti erogati </v>
      </c>
      <c r="G1690" s="287"/>
      <c r="H1690" s="389"/>
      <c r="I1690" s="65"/>
    </row>
    <row r="1691" spans="1:9" ht="18.5" x14ac:dyDescent="0.35">
      <c r="A1691" s="368" t="s">
        <v>19</v>
      </c>
      <c r="B1691" s="369" t="s">
        <v>3050</v>
      </c>
      <c r="C1691" s="369" t="s">
        <v>3051</v>
      </c>
      <c r="D1691" s="363"/>
      <c r="E1691" s="101"/>
      <c r="F1691" s="101" t="str">
        <f>IF(E1691="","",VLOOKUP(E1691,'2 Pdc unico (segm A)'!F$3:H$723,3,FALSE))</f>
        <v/>
      </c>
      <c r="G1691" s="287"/>
      <c r="H1691" s="388"/>
      <c r="I1691" s="65"/>
    </row>
    <row r="1692" spans="1:9" x14ac:dyDescent="0.35">
      <c r="A1692" s="370" t="s">
        <v>22</v>
      </c>
      <c r="B1692" s="371" t="s">
        <v>3050</v>
      </c>
      <c r="C1692" s="371" t="s">
        <v>3052</v>
      </c>
      <c r="D1692" s="363"/>
      <c r="E1692" s="346" t="s">
        <v>3043</v>
      </c>
      <c r="F1692" s="346" t="str">
        <f>IF(E1692="","",VLOOKUP(E1692,'2 Pdc unico (segm A)'!F$3:H$723,3,FALSE))</f>
        <v xml:space="preserve">Interessi attivi da finanziamenti erogati </v>
      </c>
      <c r="G1692" s="287"/>
      <c r="H1692" s="389"/>
      <c r="I1692" s="65"/>
    </row>
    <row r="1693" spans="1:9" ht="18.5" x14ac:dyDescent="0.35">
      <c r="A1693" s="368" t="s">
        <v>19</v>
      </c>
      <c r="B1693" s="369" t="s">
        <v>3053</v>
      </c>
      <c r="C1693" s="369" t="s">
        <v>3054</v>
      </c>
      <c r="D1693" s="363"/>
      <c r="E1693" s="101"/>
      <c r="F1693" s="101" t="str">
        <f>IF(E1693="","",VLOOKUP(E1693,'2 Pdc unico (segm A)'!F$3:H$723,3,FALSE))</f>
        <v/>
      </c>
      <c r="G1693" s="287"/>
      <c r="H1693" s="388"/>
      <c r="I1693" s="65"/>
    </row>
    <row r="1694" spans="1:9" x14ac:dyDescent="0.35">
      <c r="A1694" s="370" t="s">
        <v>22</v>
      </c>
      <c r="B1694" s="371" t="s">
        <v>3053</v>
      </c>
      <c r="C1694" s="371" t="s">
        <v>3055</v>
      </c>
      <c r="D1694" s="363"/>
      <c r="E1694" s="346" t="s">
        <v>3043</v>
      </c>
      <c r="F1694" s="346" t="str">
        <f>IF(E1694="","",VLOOKUP(E1694,'2 Pdc unico (segm A)'!F$3:H$723,3,FALSE))</f>
        <v xml:space="preserve">Interessi attivi da finanziamenti erogati </v>
      </c>
      <c r="G1694" s="287"/>
      <c r="H1694" s="389"/>
      <c r="I1694" s="65"/>
    </row>
    <row r="1695" spans="1:9" ht="18.5" x14ac:dyDescent="0.35">
      <c r="A1695" s="368" t="s">
        <v>19</v>
      </c>
      <c r="B1695" s="369" t="s">
        <v>3056</v>
      </c>
      <c r="C1695" s="369" t="s">
        <v>3057</v>
      </c>
      <c r="D1695" s="363"/>
      <c r="E1695" s="101"/>
      <c r="F1695" s="101" t="str">
        <f>IF(E1695="","",VLOOKUP(E1695,'2 Pdc unico (segm A)'!F$3:H$723,3,FALSE))</f>
        <v/>
      </c>
      <c r="G1695" s="287"/>
      <c r="H1695" s="388"/>
      <c r="I1695" s="65"/>
    </row>
    <row r="1696" spans="1:9" x14ac:dyDescent="0.35">
      <c r="A1696" s="370" t="s">
        <v>22</v>
      </c>
      <c r="B1696" s="371" t="s">
        <v>3056</v>
      </c>
      <c r="C1696" s="371" t="s">
        <v>3058</v>
      </c>
      <c r="D1696" s="363"/>
      <c r="E1696" s="346" t="s">
        <v>3043</v>
      </c>
      <c r="F1696" s="346" t="str">
        <f>IF(E1696="","",VLOOKUP(E1696,'2 Pdc unico (segm A)'!F$3:H$723,3,FALSE))</f>
        <v xml:space="preserve">Interessi attivi da finanziamenti erogati </v>
      </c>
      <c r="G1696" s="287"/>
      <c r="H1696" s="389"/>
      <c r="I1696" s="65"/>
    </row>
    <row r="1697" spans="1:9" ht="18.5" x14ac:dyDescent="0.35">
      <c r="A1697" s="368" t="s">
        <v>19</v>
      </c>
      <c r="B1697" s="369" t="s">
        <v>3059</v>
      </c>
      <c r="C1697" s="369" t="s">
        <v>3060</v>
      </c>
      <c r="D1697" s="363"/>
      <c r="E1697" s="101"/>
      <c r="F1697" s="101" t="str">
        <f>IF(E1697="","",VLOOKUP(E1697,'2 Pdc unico (segm A)'!F$3:H$723,3,FALSE))</f>
        <v/>
      </c>
      <c r="G1697" s="287"/>
      <c r="H1697" s="388"/>
      <c r="I1697" s="65"/>
    </row>
    <row r="1698" spans="1:9" x14ac:dyDescent="0.35">
      <c r="A1698" s="370" t="s">
        <v>22</v>
      </c>
      <c r="B1698" s="371" t="s">
        <v>3059</v>
      </c>
      <c r="C1698" s="371" t="s">
        <v>3061</v>
      </c>
      <c r="D1698" s="363"/>
      <c r="E1698" s="346" t="s">
        <v>3043</v>
      </c>
      <c r="F1698" s="346" t="str">
        <f>IF(E1698="","",VLOOKUP(E1698,'2 Pdc unico (segm A)'!F$3:H$723,3,FALSE))</f>
        <v xml:space="preserve">Interessi attivi da finanziamenti erogati </v>
      </c>
      <c r="G1698" s="287"/>
      <c r="H1698" s="389"/>
      <c r="I1698" s="65"/>
    </row>
    <row r="1699" spans="1:9" ht="18.5" x14ac:dyDescent="0.35">
      <c r="A1699" s="100" t="s">
        <v>16</v>
      </c>
      <c r="B1699" s="367" t="s">
        <v>3062</v>
      </c>
      <c r="C1699" s="367" t="s">
        <v>3063</v>
      </c>
      <c r="D1699" s="363"/>
      <c r="E1699" s="100"/>
      <c r="F1699" s="100" t="str">
        <f>IF(E1699="","",VLOOKUP(E1699,'2 Pdc unico (segm A)'!F$3:H$723,3,FALSE))</f>
        <v/>
      </c>
      <c r="G1699" s="287"/>
      <c r="H1699" s="387"/>
      <c r="I1699" s="65"/>
    </row>
    <row r="1700" spans="1:9" ht="18.5" x14ac:dyDescent="0.35">
      <c r="A1700" s="368" t="s">
        <v>19</v>
      </c>
      <c r="B1700" s="369" t="s">
        <v>3064</v>
      </c>
      <c r="C1700" s="369" t="s">
        <v>3065</v>
      </c>
      <c r="D1700" s="363"/>
      <c r="E1700" s="101"/>
      <c r="F1700" s="101" t="str">
        <f>IF(E1700="","",VLOOKUP(E1700,'2 Pdc unico (segm A)'!F$3:H$723,3,FALSE))</f>
        <v/>
      </c>
      <c r="G1700" s="287"/>
      <c r="H1700" s="388"/>
      <c r="I1700" s="65"/>
    </row>
    <row r="1701" spans="1:9" x14ac:dyDescent="0.35">
      <c r="A1701" s="370" t="s">
        <v>22</v>
      </c>
      <c r="B1701" s="371" t="s">
        <v>3064</v>
      </c>
      <c r="C1701" s="371" t="s">
        <v>3066</v>
      </c>
      <c r="D1701" s="363"/>
      <c r="E1701" s="346" t="s">
        <v>3043</v>
      </c>
      <c r="F1701" s="346" t="str">
        <f>IF(E1701="","",VLOOKUP(E1701,'2 Pdc unico (segm A)'!F$3:H$723,3,FALSE))</f>
        <v xml:space="preserve">Interessi attivi da finanziamenti erogati </v>
      </c>
      <c r="G1701" s="287"/>
      <c r="H1701" s="389"/>
      <c r="I1701" s="65"/>
    </row>
    <row r="1702" spans="1:9" ht="18.5" x14ac:dyDescent="0.35">
      <c r="A1702" s="368" t="s">
        <v>19</v>
      </c>
      <c r="B1702" s="369" t="s">
        <v>3067</v>
      </c>
      <c r="C1702" s="369" t="s">
        <v>3068</v>
      </c>
      <c r="D1702" s="363"/>
      <c r="E1702" s="101"/>
      <c r="F1702" s="101" t="str">
        <f>IF(E1702="","",VLOOKUP(E1702,'2 Pdc unico (segm A)'!F$3:H$723,3,FALSE))</f>
        <v/>
      </c>
      <c r="G1702" s="287"/>
      <c r="H1702" s="388"/>
      <c r="I1702" s="65"/>
    </row>
    <row r="1703" spans="1:9" x14ac:dyDescent="0.35">
      <c r="A1703" s="370" t="s">
        <v>22</v>
      </c>
      <c r="B1703" s="371" t="s">
        <v>3067</v>
      </c>
      <c r="C1703" s="371" t="s">
        <v>3069</v>
      </c>
      <c r="D1703" s="363"/>
      <c r="E1703" s="346" t="s">
        <v>3043</v>
      </c>
      <c r="F1703" s="346" t="str">
        <f>IF(E1703="","",VLOOKUP(E1703,'2 Pdc unico (segm A)'!F$3:H$723,3,FALSE))</f>
        <v xml:space="preserve">Interessi attivi da finanziamenti erogati </v>
      </c>
      <c r="G1703" s="287"/>
      <c r="H1703" s="389"/>
      <c r="I1703" s="65"/>
    </row>
    <row r="1704" spans="1:9" ht="18.5" x14ac:dyDescent="0.35">
      <c r="A1704" s="368" t="s">
        <v>19</v>
      </c>
      <c r="B1704" s="369" t="s">
        <v>3070</v>
      </c>
      <c r="C1704" s="369" t="s">
        <v>3071</v>
      </c>
      <c r="D1704" s="363"/>
      <c r="E1704" s="101"/>
      <c r="F1704" s="101" t="str">
        <f>IF(E1704="","",VLOOKUP(E1704,'2 Pdc unico (segm A)'!F$3:H$723,3,FALSE))</f>
        <v/>
      </c>
      <c r="G1704" s="287"/>
      <c r="H1704" s="388"/>
      <c r="I1704" s="65"/>
    </row>
    <row r="1705" spans="1:9" x14ac:dyDescent="0.35">
      <c r="A1705" s="370" t="s">
        <v>22</v>
      </c>
      <c r="B1705" s="371" t="s">
        <v>3070</v>
      </c>
      <c r="C1705" s="371" t="s">
        <v>3072</v>
      </c>
      <c r="D1705" s="363"/>
      <c r="E1705" s="346" t="s">
        <v>3043</v>
      </c>
      <c r="F1705" s="346" t="str">
        <f>IF(E1705="","",VLOOKUP(E1705,'2 Pdc unico (segm A)'!F$3:H$723,3,FALSE))</f>
        <v xml:space="preserve">Interessi attivi da finanziamenti erogati </v>
      </c>
      <c r="G1705" s="287"/>
      <c r="H1705" s="389"/>
      <c r="I1705" s="65"/>
    </row>
    <row r="1706" spans="1:9" ht="18.5" x14ac:dyDescent="0.35">
      <c r="A1706" s="368" t="s">
        <v>19</v>
      </c>
      <c r="B1706" s="369" t="s">
        <v>3073</v>
      </c>
      <c r="C1706" s="369" t="s">
        <v>3074</v>
      </c>
      <c r="D1706" s="363"/>
      <c r="E1706" s="101"/>
      <c r="F1706" s="101" t="str">
        <f>IF(E1706="","",VLOOKUP(E1706,'2 Pdc unico (segm A)'!F$3:H$723,3,FALSE))</f>
        <v/>
      </c>
      <c r="G1706" s="287"/>
      <c r="H1706" s="388"/>
      <c r="I1706" s="65"/>
    </row>
    <row r="1707" spans="1:9" x14ac:dyDescent="0.35">
      <c r="A1707" s="370" t="s">
        <v>22</v>
      </c>
      <c r="B1707" s="371" t="s">
        <v>3073</v>
      </c>
      <c r="C1707" s="371" t="s">
        <v>3075</v>
      </c>
      <c r="D1707" s="363"/>
      <c r="E1707" s="346" t="s">
        <v>3043</v>
      </c>
      <c r="F1707" s="346" t="str">
        <f>IF(E1707="","",VLOOKUP(E1707,'2 Pdc unico (segm A)'!F$3:H$723,3,FALSE))</f>
        <v xml:space="preserve">Interessi attivi da finanziamenti erogati </v>
      </c>
      <c r="G1707" s="287"/>
      <c r="H1707" s="389"/>
      <c r="I1707" s="65"/>
    </row>
    <row r="1708" spans="1:9" ht="18.5" x14ac:dyDescent="0.35">
      <c r="A1708" s="368" t="s">
        <v>19</v>
      </c>
      <c r="B1708" s="369" t="s">
        <v>3076</v>
      </c>
      <c r="C1708" s="369" t="s">
        <v>3077</v>
      </c>
      <c r="D1708" s="363"/>
      <c r="E1708" s="101"/>
      <c r="F1708" s="101" t="str">
        <f>IF(E1708="","",VLOOKUP(E1708,'2 Pdc unico (segm A)'!F$3:H$723,3,FALSE))</f>
        <v/>
      </c>
      <c r="G1708" s="287"/>
      <c r="H1708" s="388"/>
      <c r="I1708" s="65"/>
    </row>
    <row r="1709" spans="1:9" x14ac:dyDescent="0.35">
      <c r="A1709" s="370" t="s">
        <v>22</v>
      </c>
      <c r="B1709" s="371" t="s">
        <v>3076</v>
      </c>
      <c r="C1709" s="371" t="s">
        <v>3078</v>
      </c>
      <c r="D1709" s="363"/>
      <c r="E1709" s="346" t="s">
        <v>3043</v>
      </c>
      <c r="F1709" s="346" t="str">
        <f>IF(E1709="","",VLOOKUP(E1709,'2 Pdc unico (segm A)'!F$3:H$723,3,FALSE))</f>
        <v xml:space="preserve">Interessi attivi da finanziamenti erogati </v>
      </c>
      <c r="G1709" s="287"/>
      <c r="H1709" s="389"/>
      <c r="I1709" s="65"/>
    </row>
    <row r="1710" spans="1:9" ht="18.5" x14ac:dyDescent="0.35">
      <c r="A1710" s="368" t="s">
        <v>19</v>
      </c>
      <c r="B1710" s="369" t="s">
        <v>3079</v>
      </c>
      <c r="C1710" s="369" t="s">
        <v>3080</v>
      </c>
      <c r="D1710" s="363"/>
      <c r="E1710" s="101"/>
      <c r="F1710" s="101" t="str">
        <f>IF(E1710="","",VLOOKUP(E1710,'2 Pdc unico (segm A)'!F$3:H$723,3,FALSE))</f>
        <v/>
      </c>
      <c r="G1710" s="287"/>
      <c r="H1710" s="388"/>
      <c r="I1710" s="65"/>
    </row>
    <row r="1711" spans="1:9" x14ac:dyDescent="0.35">
      <c r="A1711" s="370" t="s">
        <v>22</v>
      </c>
      <c r="B1711" s="371" t="s">
        <v>3079</v>
      </c>
      <c r="C1711" s="371" t="s">
        <v>3081</v>
      </c>
      <c r="D1711" s="363"/>
      <c r="E1711" s="346" t="s">
        <v>3043</v>
      </c>
      <c r="F1711" s="346" t="str">
        <f>IF(E1711="","",VLOOKUP(E1711,'2 Pdc unico (segm A)'!F$3:H$723,3,FALSE))</f>
        <v xml:space="preserve">Interessi attivi da finanziamenti erogati </v>
      </c>
      <c r="G1711" s="287"/>
      <c r="H1711" s="389"/>
      <c r="I1711" s="65"/>
    </row>
    <row r="1712" spans="1:9" ht="18.5" x14ac:dyDescent="0.35">
      <c r="A1712" s="368" t="s">
        <v>19</v>
      </c>
      <c r="B1712" s="369" t="s">
        <v>3082</v>
      </c>
      <c r="C1712" s="369" t="s">
        <v>3083</v>
      </c>
      <c r="D1712" s="363"/>
      <c r="E1712" s="101"/>
      <c r="F1712" s="101" t="str">
        <f>IF(E1712="","",VLOOKUP(E1712,'2 Pdc unico (segm A)'!F$3:H$723,3,FALSE))</f>
        <v/>
      </c>
      <c r="G1712" s="287"/>
      <c r="H1712" s="388"/>
      <c r="I1712" s="65"/>
    </row>
    <row r="1713" spans="1:9" x14ac:dyDescent="0.35">
      <c r="A1713" s="370" t="s">
        <v>22</v>
      </c>
      <c r="B1713" s="371" t="s">
        <v>3082</v>
      </c>
      <c r="C1713" s="371" t="s">
        <v>3084</v>
      </c>
      <c r="D1713" s="363"/>
      <c r="E1713" s="346" t="s">
        <v>3043</v>
      </c>
      <c r="F1713" s="346" t="str">
        <f>IF(E1713="","",VLOOKUP(E1713,'2 Pdc unico (segm A)'!F$3:H$723,3,FALSE))</f>
        <v xml:space="preserve">Interessi attivi da finanziamenti erogati </v>
      </c>
      <c r="G1713" s="287"/>
      <c r="H1713" s="389"/>
      <c r="I1713" s="65"/>
    </row>
    <row r="1714" spans="1:9" ht="18.5" x14ac:dyDescent="0.35">
      <c r="A1714" s="99" t="s">
        <v>13</v>
      </c>
      <c r="B1714" s="366" t="s">
        <v>3085</v>
      </c>
      <c r="C1714" s="366" t="s">
        <v>3086</v>
      </c>
      <c r="D1714" s="363"/>
      <c r="E1714" s="99"/>
      <c r="F1714" s="99" t="str">
        <f>IF(E1714="","",VLOOKUP(E1714,'2 Pdc unico (segm A)'!F$3:H$723,3,FALSE))</f>
        <v/>
      </c>
      <c r="G1714" s="287"/>
      <c r="H1714" s="386"/>
      <c r="I1714" s="65"/>
    </row>
    <row r="1715" spans="1:9" ht="29" x14ac:dyDescent="0.35">
      <c r="A1715" s="100" t="s">
        <v>16</v>
      </c>
      <c r="B1715" s="367" t="s">
        <v>3087</v>
      </c>
      <c r="C1715" s="367" t="s">
        <v>3088</v>
      </c>
      <c r="D1715" s="363"/>
      <c r="E1715" s="100"/>
      <c r="F1715" s="100" t="str">
        <f>IF(E1715="","",VLOOKUP(E1715,'2 Pdc unico (segm A)'!F$3:H$723,3,FALSE))</f>
        <v/>
      </c>
      <c r="G1715" s="287"/>
      <c r="H1715" s="387"/>
      <c r="I1715" s="65"/>
    </row>
    <row r="1716" spans="1:9" ht="29" x14ac:dyDescent="0.35">
      <c r="A1716" s="368" t="s">
        <v>19</v>
      </c>
      <c r="B1716" s="369" t="s">
        <v>3089</v>
      </c>
      <c r="C1716" s="369" t="s">
        <v>3090</v>
      </c>
      <c r="D1716" s="363"/>
      <c r="E1716" s="101"/>
      <c r="F1716" s="101" t="str">
        <f>IF(E1716="","",VLOOKUP(E1716,'2 Pdc unico (segm A)'!F$3:H$723,3,FALSE))</f>
        <v/>
      </c>
      <c r="G1716" s="287"/>
      <c r="H1716" s="388"/>
      <c r="I1716" s="65"/>
    </row>
    <row r="1717" spans="1:9" ht="29" x14ac:dyDescent="0.35">
      <c r="A1717" s="370" t="s">
        <v>22</v>
      </c>
      <c r="B1717" s="371" t="s">
        <v>3089</v>
      </c>
      <c r="C1717" s="371" t="s">
        <v>3091</v>
      </c>
      <c r="D1717" s="363"/>
      <c r="E1717" s="346" t="s">
        <v>3092</v>
      </c>
      <c r="F1717" s="346" t="str">
        <f>IF(E1717="","",VLOOKUP(E1717,'2 Pdc unico (segm A)'!F$3:H$723,3,FALSE))</f>
        <v>Ricavi da partecipazioni</v>
      </c>
      <c r="G1717" s="287"/>
      <c r="H1717" s="389"/>
      <c r="I1717" s="65"/>
    </row>
    <row r="1718" spans="1:9" ht="29" x14ac:dyDescent="0.35">
      <c r="A1718" s="368" t="s">
        <v>19</v>
      </c>
      <c r="B1718" s="369" t="s">
        <v>3093</v>
      </c>
      <c r="C1718" s="369" t="s">
        <v>3094</v>
      </c>
      <c r="D1718" s="363"/>
      <c r="E1718" s="101"/>
      <c r="F1718" s="101" t="str">
        <f>IF(E1718="","",VLOOKUP(E1718,'2 Pdc unico (segm A)'!F$3:H$723,3,FALSE))</f>
        <v/>
      </c>
      <c r="G1718" s="287"/>
      <c r="H1718" s="388"/>
      <c r="I1718" s="65"/>
    </row>
    <row r="1719" spans="1:9" ht="29" x14ac:dyDescent="0.35">
      <c r="A1719" s="370" t="s">
        <v>22</v>
      </c>
      <c r="B1719" s="371" t="s">
        <v>3093</v>
      </c>
      <c r="C1719" s="371" t="s">
        <v>3095</v>
      </c>
      <c r="D1719" s="363"/>
      <c r="E1719" s="346" t="s">
        <v>3092</v>
      </c>
      <c r="F1719" s="346" t="str">
        <f>IF(E1719="","",VLOOKUP(E1719,'2 Pdc unico (segm A)'!F$3:H$723,3,FALSE))</f>
        <v>Ricavi da partecipazioni</v>
      </c>
      <c r="G1719" s="287"/>
      <c r="H1719" s="389"/>
      <c r="I1719" s="65"/>
    </row>
    <row r="1720" spans="1:9" ht="29" x14ac:dyDescent="0.35">
      <c r="A1720" s="368" t="s">
        <v>19</v>
      </c>
      <c r="B1720" s="369" t="s">
        <v>3096</v>
      </c>
      <c r="C1720" s="369" t="s">
        <v>3097</v>
      </c>
      <c r="D1720" s="363"/>
      <c r="E1720" s="101"/>
      <c r="F1720" s="101" t="str">
        <f>IF(E1720="","",VLOOKUP(E1720,'2 Pdc unico (segm A)'!F$3:H$723,3,FALSE))</f>
        <v/>
      </c>
      <c r="G1720" s="287"/>
      <c r="H1720" s="388"/>
      <c r="I1720" s="65"/>
    </row>
    <row r="1721" spans="1:9" ht="29" x14ac:dyDescent="0.35">
      <c r="A1721" s="370" t="s">
        <v>22</v>
      </c>
      <c r="B1721" s="371" t="s">
        <v>3096</v>
      </c>
      <c r="C1721" s="371" t="s">
        <v>3098</v>
      </c>
      <c r="D1721" s="363"/>
      <c r="E1721" s="346" t="s">
        <v>3092</v>
      </c>
      <c r="F1721" s="346" t="str">
        <f>IF(E1721="","",VLOOKUP(E1721,'2 Pdc unico (segm A)'!F$3:H$723,3,FALSE))</f>
        <v>Ricavi da partecipazioni</v>
      </c>
      <c r="G1721" s="287"/>
      <c r="H1721" s="389"/>
      <c r="I1721" s="65"/>
    </row>
    <row r="1722" spans="1:9" ht="29" x14ac:dyDescent="0.35">
      <c r="A1722" s="100" t="s">
        <v>16</v>
      </c>
      <c r="B1722" s="367" t="s">
        <v>3099</v>
      </c>
      <c r="C1722" s="367" t="s">
        <v>3100</v>
      </c>
      <c r="D1722" s="363"/>
      <c r="E1722" s="100"/>
      <c r="F1722" s="100" t="str">
        <f>IF(E1722="","",VLOOKUP(E1722,'2 Pdc unico (segm A)'!F$3:H$723,3,FALSE))</f>
        <v/>
      </c>
      <c r="G1722" s="287"/>
      <c r="H1722" s="387"/>
      <c r="I1722" s="65"/>
    </row>
    <row r="1723" spans="1:9" ht="29" x14ac:dyDescent="0.35">
      <c r="A1723" s="368" t="s">
        <v>19</v>
      </c>
      <c r="B1723" s="369" t="s">
        <v>3101</v>
      </c>
      <c r="C1723" s="369" t="s">
        <v>3102</v>
      </c>
      <c r="D1723" s="363"/>
      <c r="E1723" s="101"/>
      <c r="F1723" s="101" t="str">
        <f>IF(E1723="","",VLOOKUP(E1723,'2 Pdc unico (segm A)'!F$3:H$723,3,FALSE))</f>
        <v/>
      </c>
      <c r="G1723" s="287"/>
      <c r="H1723" s="388"/>
      <c r="I1723" s="65"/>
    </row>
    <row r="1724" spans="1:9" ht="29" x14ac:dyDescent="0.35">
      <c r="A1724" s="370" t="s">
        <v>22</v>
      </c>
      <c r="B1724" s="371" t="s">
        <v>3101</v>
      </c>
      <c r="C1724" s="371" t="s">
        <v>3103</v>
      </c>
      <c r="D1724" s="363"/>
      <c r="E1724" s="346" t="s">
        <v>3092</v>
      </c>
      <c r="F1724" s="346" t="str">
        <f>IF(E1724="","",VLOOKUP(E1724,'2 Pdc unico (segm A)'!F$3:H$723,3,FALSE))</f>
        <v>Ricavi da partecipazioni</v>
      </c>
      <c r="G1724" s="287"/>
      <c r="H1724" s="389"/>
      <c r="I1724" s="65"/>
    </row>
    <row r="1725" spans="1:9" ht="29" x14ac:dyDescent="0.35">
      <c r="A1725" s="368" t="s">
        <v>19</v>
      </c>
      <c r="B1725" s="369" t="s">
        <v>3104</v>
      </c>
      <c r="C1725" s="369" t="s">
        <v>3105</v>
      </c>
      <c r="D1725" s="363"/>
      <c r="E1725" s="101"/>
      <c r="F1725" s="101" t="str">
        <f>IF(E1725="","",VLOOKUP(E1725,'2 Pdc unico (segm A)'!F$3:H$723,3,FALSE))</f>
        <v/>
      </c>
      <c r="G1725" s="287"/>
      <c r="H1725" s="388"/>
      <c r="I1725" s="65"/>
    </row>
    <row r="1726" spans="1:9" ht="29" x14ac:dyDescent="0.35">
      <c r="A1726" s="370" t="s">
        <v>22</v>
      </c>
      <c r="B1726" s="371" t="s">
        <v>3104</v>
      </c>
      <c r="C1726" s="371" t="s">
        <v>3106</v>
      </c>
      <c r="D1726" s="363"/>
      <c r="E1726" s="346" t="s">
        <v>3092</v>
      </c>
      <c r="F1726" s="346" t="str">
        <f>IF(E1726="","",VLOOKUP(E1726,'2 Pdc unico (segm A)'!F$3:H$723,3,FALSE))</f>
        <v>Ricavi da partecipazioni</v>
      </c>
      <c r="G1726" s="287"/>
      <c r="H1726" s="389"/>
      <c r="I1726" s="65"/>
    </row>
    <row r="1727" spans="1:9" ht="29" x14ac:dyDescent="0.35">
      <c r="A1727" s="368" t="s">
        <v>19</v>
      </c>
      <c r="B1727" s="369" t="s">
        <v>3107</v>
      </c>
      <c r="C1727" s="369" t="s">
        <v>3108</v>
      </c>
      <c r="D1727" s="363"/>
      <c r="E1727" s="101"/>
      <c r="F1727" s="101" t="str">
        <f>IF(E1727="","",VLOOKUP(E1727,'2 Pdc unico (segm A)'!F$3:H$723,3,FALSE))</f>
        <v/>
      </c>
      <c r="G1727" s="287"/>
      <c r="H1727" s="388"/>
      <c r="I1727" s="65"/>
    </row>
    <row r="1728" spans="1:9" ht="29" x14ac:dyDescent="0.35">
      <c r="A1728" s="370" t="s">
        <v>22</v>
      </c>
      <c r="B1728" s="371" t="s">
        <v>3107</v>
      </c>
      <c r="C1728" s="371" t="s">
        <v>3109</v>
      </c>
      <c r="D1728" s="363"/>
      <c r="E1728" s="346" t="s">
        <v>3092</v>
      </c>
      <c r="F1728" s="346" t="str">
        <f>IF(E1728="","",VLOOKUP(E1728,'2 Pdc unico (segm A)'!F$3:H$723,3,FALSE))</f>
        <v>Ricavi da partecipazioni</v>
      </c>
      <c r="G1728" s="287"/>
      <c r="H1728" s="389"/>
      <c r="I1728" s="65"/>
    </row>
    <row r="1729" spans="1:9" ht="18.5" x14ac:dyDescent="0.35">
      <c r="A1729" s="100" t="s">
        <v>16</v>
      </c>
      <c r="B1729" s="367" t="s">
        <v>3110</v>
      </c>
      <c r="C1729" s="367" t="s">
        <v>3111</v>
      </c>
      <c r="D1729" s="363"/>
      <c r="E1729" s="100"/>
      <c r="F1729" s="100" t="str">
        <f>IF(E1729="","",VLOOKUP(E1729,'2 Pdc unico (segm A)'!F$3:H$723,3,FALSE))</f>
        <v/>
      </c>
      <c r="G1729" s="287"/>
      <c r="H1729" s="387"/>
      <c r="I1729" s="65"/>
    </row>
    <row r="1730" spans="1:9" ht="29" x14ac:dyDescent="0.35">
      <c r="A1730" s="368" t="s">
        <v>19</v>
      </c>
      <c r="B1730" s="369" t="s">
        <v>3112</v>
      </c>
      <c r="C1730" s="369" t="s">
        <v>3113</v>
      </c>
      <c r="D1730" s="363"/>
      <c r="E1730" s="101"/>
      <c r="F1730" s="101" t="str">
        <f>IF(E1730="","",VLOOKUP(E1730,'2 Pdc unico (segm A)'!F$3:H$723,3,FALSE))</f>
        <v/>
      </c>
      <c r="G1730" s="287"/>
      <c r="H1730" s="388"/>
      <c r="I1730" s="65"/>
    </row>
    <row r="1731" spans="1:9" ht="29" x14ac:dyDescent="0.35">
      <c r="A1731" s="370" t="s">
        <v>22</v>
      </c>
      <c r="B1731" s="371" t="s">
        <v>3112</v>
      </c>
      <c r="C1731" s="371" t="s">
        <v>3114</v>
      </c>
      <c r="D1731" s="363"/>
      <c r="E1731" s="346" t="s">
        <v>3092</v>
      </c>
      <c r="F1731" s="346" t="str">
        <f>IF(E1731="","",VLOOKUP(E1731,'2 Pdc unico (segm A)'!F$3:H$723,3,FALSE))</f>
        <v>Ricavi da partecipazioni</v>
      </c>
      <c r="G1731" s="287"/>
      <c r="H1731" s="389"/>
      <c r="I1731" s="65"/>
    </row>
    <row r="1732" spans="1:9" ht="18.5" x14ac:dyDescent="0.35">
      <c r="A1732" s="368" t="s">
        <v>19</v>
      </c>
      <c r="B1732" s="369" t="s">
        <v>3115</v>
      </c>
      <c r="C1732" s="369" t="s">
        <v>3116</v>
      </c>
      <c r="D1732" s="363"/>
      <c r="E1732" s="101"/>
      <c r="F1732" s="101" t="str">
        <f>IF(E1732="","",VLOOKUP(E1732,'2 Pdc unico (segm A)'!F$3:H$723,3,FALSE))</f>
        <v/>
      </c>
      <c r="G1732" s="287"/>
      <c r="H1732" s="388"/>
      <c r="I1732" s="65"/>
    </row>
    <row r="1733" spans="1:9" x14ac:dyDescent="0.35">
      <c r="A1733" s="370" t="s">
        <v>22</v>
      </c>
      <c r="B1733" s="371" t="s">
        <v>3115</v>
      </c>
      <c r="C1733" s="371" t="s">
        <v>3117</v>
      </c>
      <c r="D1733" s="363"/>
      <c r="E1733" s="346" t="s">
        <v>3092</v>
      </c>
      <c r="F1733" s="346" t="str">
        <f>IF(E1733="","",VLOOKUP(E1733,'2 Pdc unico (segm A)'!F$3:H$723,3,FALSE))</f>
        <v>Ricavi da partecipazioni</v>
      </c>
      <c r="G1733" s="287"/>
      <c r="H1733" s="389"/>
      <c r="I1733" s="65"/>
    </row>
    <row r="1734" spans="1:9" ht="29" x14ac:dyDescent="0.35">
      <c r="A1734" s="368" t="s">
        <v>19</v>
      </c>
      <c r="B1734" s="369" t="s">
        <v>3118</v>
      </c>
      <c r="C1734" s="369" t="s">
        <v>3119</v>
      </c>
      <c r="D1734" s="363"/>
      <c r="E1734" s="101"/>
      <c r="F1734" s="101" t="str">
        <f>IF(E1734="","",VLOOKUP(E1734,'2 Pdc unico (segm A)'!F$3:H$723,3,FALSE))</f>
        <v/>
      </c>
      <c r="G1734" s="287"/>
      <c r="H1734" s="388"/>
      <c r="I1734" s="65"/>
    </row>
    <row r="1735" spans="1:9" ht="29" x14ac:dyDescent="0.35">
      <c r="A1735" s="370" t="s">
        <v>22</v>
      </c>
      <c r="B1735" s="371" t="s">
        <v>3118</v>
      </c>
      <c r="C1735" s="371" t="s">
        <v>3120</v>
      </c>
      <c r="D1735" s="363"/>
      <c r="E1735" s="346" t="s">
        <v>3092</v>
      </c>
      <c r="F1735" s="346" t="str">
        <f>IF(E1735="","",VLOOKUP(E1735,'2 Pdc unico (segm A)'!F$3:H$723,3,FALSE))</f>
        <v>Ricavi da partecipazioni</v>
      </c>
      <c r="G1735" s="287"/>
      <c r="H1735" s="389"/>
      <c r="I1735" s="65"/>
    </row>
    <row r="1736" spans="1:9" ht="18.5" x14ac:dyDescent="0.35">
      <c r="A1736" s="100" t="s">
        <v>16</v>
      </c>
      <c r="B1736" s="367" t="s">
        <v>3121</v>
      </c>
      <c r="C1736" s="367" t="s">
        <v>3122</v>
      </c>
      <c r="D1736" s="363"/>
      <c r="E1736" s="100"/>
      <c r="F1736" s="100" t="str">
        <f>IF(E1736="","",VLOOKUP(E1736,'2 Pdc unico (segm A)'!F$3:H$723,3,FALSE))</f>
        <v/>
      </c>
      <c r="G1736" s="287"/>
      <c r="H1736" s="387"/>
      <c r="I1736" s="65"/>
    </row>
    <row r="1737" spans="1:9" ht="18.5" x14ac:dyDescent="0.35">
      <c r="A1737" s="368" t="s">
        <v>19</v>
      </c>
      <c r="B1737" s="369" t="s">
        <v>3121</v>
      </c>
      <c r="C1737" s="369" t="s">
        <v>3123</v>
      </c>
      <c r="D1737" s="363"/>
      <c r="E1737" s="101"/>
      <c r="F1737" s="101" t="str">
        <f>IF(E1737="","",VLOOKUP(E1737,'2 Pdc unico (segm A)'!F$3:H$723,3,FALSE))</f>
        <v/>
      </c>
      <c r="G1737" s="287"/>
      <c r="H1737" s="388"/>
      <c r="I1737" s="65"/>
    </row>
    <row r="1738" spans="1:9" x14ac:dyDescent="0.35">
      <c r="A1738" s="370" t="s">
        <v>22</v>
      </c>
      <c r="B1738" s="371" t="s">
        <v>3121</v>
      </c>
      <c r="C1738" s="371" t="s">
        <v>3124</v>
      </c>
      <c r="D1738" s="363"/>
      <c r="E1738" s="346" t="s">
        <v>3125</v>
      </c>
      <c r="F1738" s="346" t="str">
        <f>IF(E1738="","",VLOOKUP(E1738,'2 Pdc unico (segm A)'!F$3:H$723,3,FALSE))</f>
        <v>Altri interessi attivi della gestione finanziaria</v>
      </c>
      <c r="G1738" s="287"/>
      <c r="H1738" s="389"/>
      <c r="I1738" s="65"/>
    </row>
    <row r="1739" spans="1:9" ht="18.5" x14ac:dyDescent="0.35">
      <c r="A1739" s="100" t="s">
        <v>16</v>
      </c>
      <c r="B1739" s="367" t="s">
        <v>3126</v>
      </c>
      <c r="C1739" s="367" t="s">
        <v>3127</v>
      </c>
      <c r="D1739" s="363"/>
      <c r="E1739" s="100"/>
      <c r="F1739" s="100" t="str">
        <f>IF(E1739="","",VLOOKUP(E1739,'2 Pdc unico (segm A)'!F$3:H$723,3,FALSE))</f>
        <v/>
      </c>
      <c r="G1739" s="287"/>
      <c r="H1739" s="387"/>
      <c r="I1739" s="65"/>
    </row>
    <row r="1740" spans="1:9" ht="18.5" x14ac:dyDescent="0.35">
      <c r="A1740" s="368" t="s">
        <v>19</v>
      </c>
      <c r="B1740" s="369" t="s">
        <v>3126</v>
      </c>
      <c r="C1740" s="369" t="s">
        <v>3128</v>
      </c>
      <c r="D1740" s="363"/>
      <c r="E1740" s="101"/>
      <c r="F1740" s="101" t="str">
        <f>IF(E1740="","",VLOOKUP(E1740,'2 Pdc unico (segm A)'!F$3:H$723,3,FALSE))</f>
        <v/>
      </c>
      <c r="G1740" s="287"/>
      <c r="H1740" s="388"/>
      <c r="I1740" s="65"/>
    </row>
    <row r="1741" spans="1:9" x14ac:dyDescent="0.35">
      <c r="A1741" s="370" t="s">
        <v>22</v>
      </c>
      <c r="B1741" s="371" t="s">
        <v>3126</v>
      </c>
      <c r="C1741" s="371" t="s">
        <v>3129</v>
      </c>
      <c r="D1741" s="363"/>
      <c r="E1741" s="346" t="s">
        <v>3125</v>
      </c>
      <c r="F1741" s="346" t="str">
        <f>IF(E1741="","",VLOOKUP(E1741,'2 Pdc unico (segm A)'!F$3:H$723,3,FALSE))</f>
        <v>Altri interessi attivi della gestione finanziaria</v>
      </c>
      <c r="G1741" s="287"/>
      <c r="H1741" s="389"/>
      <c r="I1741" s="65"/>
    </row>
    <row r="1742" spans="1:9" ht="18.5" x14ac:dyDescent="0.35">
      <c r="A1742" s="100" t="s">
        <v>16</v>
      </c>
      <c r="B1742" s="367" t="s">
        <v>3130</v>
      </c>
      <c r="C1742" s="367" t="s">
        <v>3131</v>
      </c>
      <c r="D1742" s="363"/>
      <c r="E1742" s="100"/>
      <c r="F1742" s="100" t="str">
        <f>IF(E1742="","",VLOOKUP(E1742,'2 Pdc unico (segm A)'!F$3:H$723,3,FALSE))</f>
        <v/>
      </c>
      <c r="G1742" s="287"/>
      <c r="H1742" s="387"/>
      <c r="I1742" s="65"/>
    </row>
    <row r="1743" spans="1:9" ht="18.5" x14ac:dyDescent="0.35">
      <c r="A1743" s="368" t="s">
        <v>19</v>
      </c>
      <c r="B1743" s="369" t="s">
        <v>3132</v>
      </c>
      <c r="C1743" s="369" t="s">
        <v>3133</v>
      </c>
      <c r="D1743" s="363"/>
      <c r="E1743" s="101"/>
      <c r="F1743" s="101" t="str">
        <f>IF(E1743="","",VLOOKUP(E1743,'2 Pdc unico (segm A)'!F$3:H$723,3,FALSE))</f>
        <v/>
      </c>
      <c r="G1743" s="287"/>
      <c r="H1743" s="388"/>
      <c r="I1743" s="65"/>
    </row>
    <row r="1744" spans="1:9" x14ac:dyDescent="0.35">
      <c r="A1744" s="370" t="s">
        <v>22</v>
      </c>
      <c r="B1744" s="371" t="s">
        <v>3132</v>
      </c>
      <c r="C1744" s="371" t="s">
        <v>3134</v>
      </c>
      <c r="D1744" s="363"/>
      <c r="E1744" s="346" t="s">
        <v>3135</v>
      </c>
      <c r="F1744" s="346" t="str">
        <f>IF(E1744="","",VLOOKUP(E1744,'2 Pdc unico (segm A)'!F$3:H$723,3,FALSE))</f>
        <v>Altri ricavi finanziari</v>
      </c>
      <c r="G1744" s="287"/>
      <c r="H1744" s="389"/>
      <c r="I1744" s="65"/>
    </row>
    <row r="1745" spans="1:9" ht="18.5" x14ac:dyDescent="0.35">
      <c r="A1745" s="368" t="s">
        <v>19</v>
      </c>
      <c r="B1745" s="369" t="s">
        <v>3136</v>
      </c>
      <c r="C1745" s="369" t="s">
        <v>3137</v>
      </c>
      <c r="D1745" s="363"/>
      <c r="E1745" s="101"/>
      <c r="F1745" s="101" t="str">
        <f>IF(E1745="","",VLOOKUP(E1745,'2 Pdc unico (segm A)'!F$3:H$723,3,FALSE))</f>
        <v/>
      </c>
      <c r="G1745" s="287"/>
      <c r="H1745" s="388"/>
      <c r="I1745" s="65"/>
    </row>
    <row r="1746" spans="1:9" x14ac:dyDescent="0.35">
      <c r="A1746" s="370" t="s">
        <v>22</v>
      </c>
      <c r="B1746" s="371" t="s">
        <v>3136</v>
      </c>
      <c r="C1746" s="371" t="s">
        <v>3138</v>
      </c>
      <c r="D1746" s="363"/>
      <c r="E1746" s="346" t="s">
        <v>3135</v>
      </c>
      <c r="F1746" s="346" t="str">
        <f>IF(E1746="","",VLOOKUP(E1746,'2 Pdc unico (segm A)'!F$3:H$723,3,FALSE))</f>
        <v>Altri ricavi finanziari</v>
      </c>
      <c r="G1746" s="287"/>
      <c r="H1746" s="389"/>
      <c r="I1746" s="65"/>
    </row>
    <row r="1747" spans="1:9" ht="18.5" x14ac:dyDescent="0.35">
      <c r="A1747" s="100" t="s">
        <v>16</v>
      </c>
      <c r="B1747" s="367" t="s">
        <v>3139</v>
      </c>
      <c r="C1747" s="367" t="s">
        <v>3140</v>
      </c>
      <c r="D1747" s="363"/>
      <c r="E1747" s="100"/>
      <c r="F1747" s="100" t="str">
        <f>IF(E1747="","",VLOOKUP(E1747,'2 Pdc unico (segm A)'!F$3:H$723,3,FALSE))</f>
        <v/>
      </c>
      <c r="G1747" s="287"/>
      <c r="H1747" s="387"/>
      <c r="I1747" s="65"/>
    </row>
    <row r="1748" spans="1:9" ht="18.5" x14ac:dyDescent="0.35">
      <c r="A1748" s="368" t="s">
        <v>19</v>
      </c>
      <c r="B1748" s="369" t="s">
        <v>3141</v>
      </c>
      <c r="C1748" s="369" t="s">
        <v>3142</v>
      </c>
      <c r="D1748" s="363"/>
      <c r="E1748" s="101"/>
      <c r="F1748" s="101" t="str">
        <f>IF(E1748="","",VLOOKUP(E1748,'2 Pdc unico (segm A)'!F$3:H$723,3,FALSE))</f>
        <v/>
      </c>
      <c r="G1748" s="287"/>
      <c r="H1748" s="388"/>
      <c r="I1748" s="65"/>
    </row>
    <row r="1749" spans="1:9" x14ac:dyDescent="0.35">
      <c r="A1749" s="370" t="s">
        <v>22</v>
      </c>
      <c r="B1749" s="371" t="s">
        <v>3141</v>
      </c>
      <c r="C1749" s="371" t="s">
        <v>3143</v>
      </c>
      <c r="D1749" s="363"/>
      <c r="E1749" s="346" t="s">
        <v>3135</v>
      </c>
      <c r="F1749" s="346" t="str">
        <f>IF(E1749="","",VLOOKUP(E1749,'2 Pdc unico (segm A)'!F$3:H$723,3,FALSE))</f>
        <v>Altri ricavi finanziari</v>
      </c>
      <c r="G1749" s="287"/>
      <c r="H1749" s="389"/>
      <c r="I1749" s="65"/>
    </row>
    <row r="1750" spans="1:9" ht="18.5" x14ac:dyDescent="0.35">
      <c r="A1750" s="368" t="s">
        <v>19</v>
      </c>
      <c r="B1750" s="369" t="s">
        <v>3144</v>
      </c>
      <c r="C1750" s="369" t="s">
        <v>3145</v>
      </c>
      <c r="D1750" s="363"/>
      <c r="E1750" s="101"/>
      <c r="F1750" s="101" t="str">
        <f>IF(E1750="","",VLOOKUP(E1750,'2 Pdc unico (segm A)'!F$3:H$723,3,FALSE))</f>
        <v/>
      </c>
      <c r="G1750" s="287"/>
      <c r="H1750" s="388"/>
      <c r="I1750" s="65"/>
    </row>
    <row r="1751" spans="1:9" x14ac:dyDescent="0.35">
      <c r="A1751" s="370" t="s">
        <v>22</v>
      </c>
      <c r="B1751" s="371" t="s">
        <v>3144</v>
      </c>
      <c r="C1751" s="371" t="s">
        <v>3146</v>
      </c>
      <c r="D1751" s="363"/>
      <c r="E1751" s="346" t="s">
        <v>3135</v>
      </c>
      <c r="F1751" s="346" t="str">
        <f>IF(E1751="","",VLOOKUP(E1751,'2 Pdc unico (segm A)'!F$3:H$723,3,FALSE))</f>
        <v>Altri ricavi finanziari</v>
      </c>
      <c r="G1751" s="287"/>
      <c r="H1751" s="389"/>
      <c r="I1751" s="65"/>
    </row>
    <row r="1752" spans="1:9" ht="18.5" x14ac:dyDescent="0.35">
      <c r="A1752" s="100" t="s">
        <v>16</v>
      </c>
      <c r="B1752" s="367" t="s">
        <v>3147</v>
      </c>
      <c r="C1752" s="367" t="s">
        <v>3148</v>
      </c>
      <c r="D1752" s="363"/>
      <c r="E1752" s="100"/>
      <c r="F1752" s="100" t="str">
        <f>IF(E1752="","",VLOOKUP(E1752,'2 Pdc unico (segm A)'!F$3:H$723,3,FALSE))</f>
        <v/>
      </c>
      <c r="G1752" s="287"/>
      <c r="H1752" s="387"/>
      <c r="I1752" s="65"/>
    </row>
    <row r="1753" spans="1:9" ht="18.5" x14ac:dyDescent="0.35">
      <c r="A1753" s="368" t="s">
        <v>19</v>
      </c>
      <c r="B1753" s="369" t="s">
        <v>3149</v>
      </c>
      <c r="C1753" s="369" t="s">
        <v>3150</v>
      </c>
      <c r="D1753" s="363"/>
      <c r="E1753" s="101"/>
      <c r="F1753" s="101" t="str">
        <f>IF(E1753="","",VLOOKUP(E1753,'2 Pdc unico (segm A)'!F$3:H$723,3,FALSE))</f>
        <v/>
      </c>
      <c r="G1753" s="287"/>
      <c r="H1753" s="388"/>
      <c r="I1753" s="65"/>
    </row>
    <row r="1754" spans="1:9" x14ac:dyDescent="0.35">
      <c r="A1754" s="370" t="s">
        <v>22</v>
      </c>
      <c r="B1754" s="371" t="s">
        <v>3149</v>
      </c>
      <c r="C1754" s="371" t="s">
        <v>3151</v>
      </c>
      <c r="D1754" s="363"/>
      <c r="E1754" s="346" t="s">
        <v>194</v>
      </c>
      <c r="F1754" s="346" t="str">
        <f>IF(E1754="","",VLOOKUP(E1754,'2 Pdc unico (segm A)'!F$3:H$723,3,FALSE))</f>
        <v>Altri proventi e ricavi diversi</v>
      </c>
      <c r="G1754" s="287"/>
      <c r="H1754" s="389"/>
      <c r="I1754" s="65"/>
    </row>
    <row r="1755" spans="1:9" ht="18.5" x14ac:dyDescent="0.35">
      <c r="A1755" s="368" t="s">
        <v>19</v>
      </c>
      <c r="B1755" s="369" t="s">
        <v>3152</v>
      </c>
      <c r="C1755" s="369" t="s">
        <v>3153</v>
      </c>
      <c r="D1755" s="363"/>
      <c r="E1755" s="101"/>
      <c r="F1755" s="101" t="str">
        <f>IF(E1755="","",VLOOKUP(E1755,'2 Pdc unico (segm A)'!F$3:H$723,3,FALSE))</f>
        <v/>
      </c>
      <c r="G1755" s="287"/>
      <c r="H1755" s="388"/>
      <c r="I1755" s="65"/>
    </row>
    <row r="1756" spans="1:9" x14ac:dyDescent="0.35">
      <c r="A1756" s="370" t="s">
        <v>22</v>
      </c>
      <c r="B1756" s="371" t="s">
        <v>3152</v>
      </c>
      <c r="C1756" s="371" t="s">
        <v>3154</v>
      </c>
      <c r="D1756" s="363"/>
      <c r="E1756" s="346" t="s">
        <v>194</v>
      </c>
      <c r="F1756" s="346" t="str">
        <f>IF(E1756="","",VLOOKUP(E1756,'2 Pdc unico (segm A)'!F$3:H$723,3,FALSE))</f>
        <v>Altri proventi e ricavi diversi</v>
      </c>
      <c r="G1756" s="287"/>
      <c r="H1756" s="389"/>
      <c r="I1756" s="65"/>
    </row>
    <row r="1757" spans="1:9" ht="18.5" x14ac:dyDescent="0.35">
      <c r="A1757" s="368" t="s">
        <v>19</v>
      </c>
      <c r="B1757" s="369" t="s">
        <v>3155</v>
      </c>
      <c r="C1757" s="369" t="s">
        <v>3156</v>
      </c>
      <c r="D1757" s="363"/>
      <c r="E1757" s="101"/>
      <c r="F1757" s="101" t="str">
        <f>IF(E1757="","",VLOOKUP(E1757,'2 Pdc unico (segm A)'!F$3:H$723,3,FALSE))</f>
        <v/>
      </c>
      <c r="G1757" s="287"/>
      <c r="H1757" s="388"/>
      <c r="I1757" s="65"/>
    </row>
    <row r="1758" spans="1:9" x14ac:dyDescent="0.35">
      <c r="A1758" s="370" t="s">
        <v>22</v>
      </c>
      <c r="B1758" s="371" t="s">
        <v>3155</v>
      </c>
      <c r="C1758" s="371" t="s">
        <v>3157</v>
      </c>
      <c r="D1758" s="363"/>
      <c r="E1758" s="346" t="s">
        <v>194</v>
      </c>
      <c r="F1758" s="346" t="str">
        <f>IF(E1758="","",VLOOKUP(E1758,'2 Pdc unico (segm A)'!F$3:H$723,3,FALSE))</f>
        <v>Altri proventi e ricavi diversi</v>
      </c>
      <c r="G1758" s="287"/>
      <c r="H1758" s="389"/>
      <c r="I1758" s="65"/>
    </row>
    <row r="1759" spans="1:9" ht="18.5" x14ac:dyDescent="0.35">
      <c r="A1759" s="368" t="s">
        <v>19</v>
      </c>
      <c r="B1759" s="369" t="s">
        <v>3158</v>
      </c>
      <c r="C1759" s="369" t="s">
        <v>3159</v>
      </c>
      <c r="D1759" s="363"/>
      <c r="E1759" s="101"/>
      <c r="F1759" s="101" t="str">
        <f>IF(E1759="","",VLOOKUP(E1759,'2 Pdc unico (segm A)'!F$3:H$723,3,FALSE))</f>
        <v/>
      </c>
      <c r="G1759" s="287"/>
      <c r="H1759" s="388"/>
      <c r="I1759" s="65"/>
    </row>
    <row r="1760" spans="1:9" x14ac:dyDescent="0.35">
      <c r="A1760" s="370" t="s">
        <v>22</v>
      </c>
      <c r="B1760" s="371" t="s">
        <v>3158</v>
      </c>
      <c r="C1760" s="371" t="s">
        <v>3160</v>
      </c>
      <c r="D1760" s="363"/>
      <c r="E1760" s="346" t="s">
        <v>194</v>
      </c>
      <c r="F1760" s="346" t="str">
        <f>IF(E1760="","",VLOOKUP(E1760,'2 Pdc unico (segm A)'!F$3:H$723,3,FALSE))</f>
        <v>Altri proventi e ricavi diversi</v>
      </c>
      <c r="G1760" s="287"/>
      <c r="H1760" s="389"/>
      <c r="I1760" s="65"/>
    </row>
    <row r="1761" spans="1:9" ht="18.5" x14ac:dyDescent="0.35">
      <c r="A1761" s="100" t="s">
        <v>16</v>
      </c>
      <c r="B1761" s="367" t="s">
        <v>3161</v>
      </c>
      <c r="C1761" s="367" t="s">
        <v>3162</v>
      </c>
      <c r="D1761" s="363"/>
      <c r="E1761" s="100"/>
      <c r="F1761" s="100" t="str">
        <f>IF(E1761="","",VLOOKUP(E1761,'2 Pdc unico (segm A)'!F$3:H$723,3,FALSE))</f>
        <v/>
      </c>
      <c r="G1761" s="287"/>
      <c r="H1761" s="387"/>
      <c r="I1761" s="65"/>
    </row>
    <row r="1762" spans="1:9" ht="18.5" x14ac:dyDescent="0.35">
      <c r="A1762" s="368" t="s">
        <v>19</v>
      </c>
      <c r="B1762" s="369" t="s">
        <v>3163</v>
      </c>
      <c r="C1762" s="369" t="s">
        <v>3164</v>
      </c>
      <c r="D1762" s="363"/>
      <c r="E1762" s="101"/>
      <c r="F1762" s="101" t="str">
        <f>IF(E1762="","",VLOOKUP(E1762,'2 Pdc unico (segm A)'!F$3:H$723,3,FALSE))</f>
        <v/>
      </c>
      <c r="G1762" s="287"/>
      <c r="H1762" s="388"/>
      <c r="I1762" s="65"/>
    </row>
    <row r="1763" spans="1:9" x14ac:dyDescent="0.35">
      <c r="A1763" s="370" t="s">
        <v>22</v>
      </c>
      <c r="B1763" s="371" t="s">
        <v>3163</v>
      </c>
      <c r="C1763" s="371" t="s">
        <v>3165</v>
      </c>
      <c r="D1763" s="363"/>
      <c r="E1763" s="346" t="s">
        <v>3125</v>
      </c>
      <c r="F1763" s="346" t="str">
        <f>IF(E1763="","",VLOOKUP(E1763,'2 Pdc unico (segm A)'!F$3:H$723,3,FALSE))</f>
        <v>Altri interessi attivi della gestione finanziaria</v>
      </c>
      <c r="G1763" s="287"/>
      <c r="H1763" s="389"/>
      <c r="I1763" s="65"/>
    </row>
    <row r="1764" spans="1:9" ht="18.5" x14ac:dyDescent="0.35">
      <c r="A1764" s="368" t="s">
        <v>19</v>
      </c>
      <c r="B1764" s="369" t="s">
        <v>3166</v>
      </c>
      <c r="C1764" s="369" t="s">
        <v>3167</v>
      </c>
      <c r="D1764" s="363"/>
      <c r="E1764" s="101"/>
      <c r="F1764" s="101" t="str">
        <f>IF(E1764="","",VLOOKUP(E1764,'2 Pdc unico (segm A)'!F$3:H$723,3,FALSE))</f>
        <v/>
      </c>
      <c r="G1764" s="287"/>
      <c r="H1764" s="388"/>
      <c r="I1764" s="65"/>
    </row>
    <row r="1765" spans="1:9" x14ac:dyDescent="0.35">
      <c r="A1765" s="370" t="s">
        <v>22</v>
      </c>
      <c r="B1765" s="371" t="s">
        <v>3166</v>
      </c>
      <c r="C1765" s="371" t="s">
        <v>3168</v>
      </c>
      <c r="D1765" s="363"/>
      <c r="E1765" s="346" t="s">
        <v>3125</v>
      </c>
      <c r="F1765" s="346" t="str">
        <f>IF(E1765="","",VLOOKUP(E1765,'2 Pdc unico (segm A)'!F$3:H$723,3,FALSE))</f>
        <v>Altri interessi attivi della gestione finanziaria</v>
      </c>
      <c r="G1765" s="287"/>
      <c r="H1765" s="389"/>
      <c r="I1765" s="65"/>
    </row>
    <row r="1766" spans="1:9" ht="18.5" x14ac:dyDescent="0.35">
      <c r="A1766" s="368" t="s">
        <v>19</v>
      </c>
      <c r="B1766" s="369" t="s">
        <v>3169</v>
      </c>
      <c r="C1766" s="369" t="s">
        <v>3170</v>
      </c>
      <c r="D1766" s="363"/>
      <c r="E1766" s="101"/>
      <c r="F1766" s="101" t="str">
        <f>IF(E1766="","",VLOOKUP(E1766,'2 Pdc unico (segm A)'!F$3:H$723,3,FALSE))</f>
        <v/>
      </c>
      <c r="G1766" s="287"/>
      <c r="H1766" s="388"/>
      <c r="I1766" s="65"/>
    </row>
    <row r="1767" spans="1:9" x14ac:dyDescent="0.35">
      <c r="A1767" s="370" t="s">
        <v>22</v>
      </c>
      <c r="B1767" s="371" t="s">
        <v>3169</v>
      </c>
      <c r="C1767" s="371" t="s">
        <v>3171</v>
      </c>
      <c r="D1767" s="363"/>
      <c r="E1767" s="346" t="s">
        <v>3125</v>
      </c>
      <c r="F1767" s="346" t="str">
        <f>IF(E1767="","",VLOOKUP(E1767,'2 Pdc unico (segm A)'!F$3:H$723,3,FALSE))</f>
        <v>Altri interessi attivi della gestione finanziaria</v>
      </c>
      <c r="G1767" s="287"/>
      <c r="H1767" s="389"/>
      <c r="I1767" s="65"/>
    </row>
    <row r="1768" spans="1:9" ht="18.5" x14ac:dyDescent="0.35">
      <c r="A1768" s="368" t="s">
        <v>19</v>
      </c>
      <c r="B1768" s="369" t="s">
        <v>3172</v>
      </c>
      <c r="C1768" s="369" t="s">
        <v>3173</v>
      </c>
      <c r="D1768" s="363"/>
      <c r="E1768" s="101"/>
      <c r="F1768" s="101" t="str">
        <f>IF(E1768="","",VLOOKUP(E1768,'2 Pdc unico (segm A)'!F$3:H$723,3,FALSE))</f>
        <v/>
      </c>
      <c r="G1768" s="287"/>
      <c r="H1768" s="388"/>
      <c r="I1768" s="65"/>
    </row>
    <row r="1769" spans="1:9" x14ac:dyDescent="0.35">
      <c r="A1769" s="370" t="s">
        <v>22</v>
      </c>
      <c r="B1769" s="371" t="s">
        <v>3172</v>
      </c>
      <c r="C1769" s="371" t="s">
        <v>3174</v>
      </c>
      <c r="D1769" s="363"/>
      <c r="E1769" s="346" t="s">
        <v>3125</v>
      </c>
      <c r="F1769" s="346" t="str">
        <f>IF(E1769="","",VLOOKUP(E1769,'2 Pdc unico (segm A)'!F$3:H$723,3,FALSE))</f>
        <v>Altri interessi attivi della gestione finanziaria</v>
      </c>
      <c r="G1769" s="287"/>
      <c r="H1769" s="389"/>
      <c r="I1769" s="65"/>
    </row>
    <row r="1770" spans="1:9" ht="18.5" x14ac:dyDescent="0.35">
      <c r="A1770" s="100" t="s">
        <v>16</v>
      </c>
      <c r="B1770" s="367" t="s">
        <v>3175</v>
      </c>
      <c r="C1770" s="367" t="s">
        <v>3176</v>
      </c>
      <c r="D1770" s="363"/>
      <c r="E1770" s="100"/>
      <c r="F1770" s="100" t="str">
        <f>IF(E1770="","",VLOOKUP(E1770,'2 Pdc unico (segm A)'!F$3:H$723,3,FALSE))</f>
        <v/>
      </c>
      <c r="G1770" s="287"/>
      <c r="H1770" s="387"/>
      <c r="I1770" s="65"/>
    </row>
    <row r="1771" spans="1:9" ht="18.5" x14ac:dyDescent="0.35">
      <c r="A1771" s="368" t="s">
        <v>19</v>
      </c>
      <c r="B1771" s="369" t="s">
        <v>3175</v>
      </c>
      <c r="C1771" s="369" t="s">
        <v>3177</v>
      </c>
      <c r="D1771" s="363"/>
      <c r="E1771" s="101"/>
      <c r="F1771" s="101" t="str">
        <f>IF(E1771="","",VLOOKUP(E1771,'2 Pdc unico (segm A)'!F$3:H$723,3,FALSE))</f>
        <v/>
      </c>
      <c r="G1771" s="287"/>
      <c r="H1771" s="388"/>
      <c r="I1771" s="65"/>
    </row>
    <row r="1772" spans="1:9" x14ac:dyDescent="0.35">
      <c r="A1772" s="370" t="s">
        <v>22</v>
      </c>
      <c r="B1772" s="371" t="s">
        <v>3175</v>
      </c>
      <c r="C1772" s="371" t="s">
        <v>3178</v>
      </c>
      <c r="D1772" s="363"/>
      <c r="E1772" s="346" t="s">
        <v>3092</v>
      </c>
      <c r="F1772" s="346" t="str">
        <f>IF(E1772="","",VLOOKUP(E1772,'2 Pdc unico (segm A)'!F$3:H$723,3,FALSE))</f>
        <v>Ricavi da partecipazioni</v>
      </c>
      <c r="G1772" s="287"/>
      <c r="H1772" s="389"/>
      <c r="I1772" s="65"/>
    </row>
    <row r="1773" spans="1:9" ht="18.5" x14ac:dyDescent="0.35">
      <c r="A1773" s="100" t="s">
        <v>16</v>
      </c>
      <c r="B1773" s="367" t="s">
        <v>3179</v>
      </c>
      <c r="C1773" s="367" t="s">
        <v>3180</v>
      </c>
      <c r="D1773" s="363"/>
      <c r="E1773" s="100"/>
      <c r="F1773" s="100" t="str">
        <f>IF(E1773="","",VLOOKUP(E1773,'2 Pdc unico (segm A)'!F$3:H$723,3,FALSE))</f>
        <v/>
      </c>
      <c r="G1773" s="287"/>
      <c r="H1773" s="387"/>
      <c r="I1773" s="65"/>
    </row>
    <row r="1774" spans="1:9" ht="18.5" x14ac:dyDescent="0.35">
      <c r="A1774" s="368" t="s">
        <v>19</v>
      </c>
      <c r="B1774" s="369" t="s">
        <v>3179</v>
      </c>
      <c r="C1774" s="369" t="s">
        <v>3181</v>
      </c>
      <c r="D1774" s="363"/>
      <c r="E1774" s="101"/>
      <c r="F1774" s="101" t="str">
        <f>IF(E1774="","",VLOOKUP(E1774,'2 Pdc unico (segm A)'!F$3:H$723,3,FALSE))</f>
        <v/>
      </c>
      <c r="G1774" s="287"/>
      <c r="H1774" s="388"/>
      <c r="I1774" s="65"/>
    </row>
    <row r="1775" spans="1:9" x14ac:dyDescent="0.35">
      <c r="A1775" s="370" t="s">
        <v>22</v>
      </c>
      <c r="B1775" s="371" t="s">
        <v>3179</v>
      </c>
      <c r="C1775" s="371" t="s">
        <v>3182</v>
      </c>
      <c r="D1775" s="363"/>
      <c r="E1775" s="346" t="s">
        <v>3125</v>
      </c>
      <c r="F1775" s="346" t="str">
        <f>IF(E1775="","",VLOOKUP(E1775,'2 Pdc unico (segm A)'!F$3:H$723,3,FALSE))</f>
        <v>Altri interessi attivi della gestione finanziaria</v>
      </c>
      <c r="G1775" s="287"/>
      <c r="H1775" s="389"/>
      <c r="I1775" s="65"/>
    </row>
    <row r="1776" spans="1:9" ht="18.5" x14ac:dyDescent="0.35">
      <c r="A1776" s="100" t="s">
        <v>16</v>
      </c>
      <c r="B1776" s="367" t="s">
        <v>3183</v>
      </c>
      <c r="C1776" s="367" t="s">
        <v>3184</v>
      </c>
      <c r="D1776" s="363"/>
      <c r="E1776" s="100"/>
      <c r="F1776" s="100" t="str">
        <f>IF(E1776="","",VLOOKUP(E1776,'2 Pdc unico (segm A)'!F$3:H$723,3,FALSE))</f>
        <v/>
      </c>
      <c r="G1776" s="287"/>
      <c r="H1776" s="387"/>
      <c r="I1776" s="65"/>
    </row>
    <row r="1777" spans="1:9" ht="18.5" x14ac:dyDescent="0.35">
      <c r="A1777" s="368" t="s">
        <v>19</v>
      </c>
      <c r="B1777" s="369" t="s">
        <v>3183</v>
      </c>
      <c r="C1777" s="369" t="s">
        <v>3185</v>
      </c>
      <c r="D1777" s="363"/>
      <c r="E1777" s="101"/>
      <c r="F1777" s="101" t="str">
        <f>IF(E1777="","",VLOOKUP(E1777,'2 Pdc unico (segm A)'!F$3:H$723,3,FALSE))</f>
        <v/>
      </c>
      <c r="G1777" s="287"/>
      <c r="H1777" s="388"/>
      <c r="I1777" s="65"/>
    </row>
    <row r="1778" spans="1:9" x14ac:dyDescent="0.35">
      <c r="A1778" s="370" t="s">
        <v>22</v>
      </c>
      <c r="B1778" s="371" t="s">
        <v>3183</v>
      </c>
      <c r="C1778" s="371" t="s">
        <v>3186</v>
      </c>
      <c r="D1778" s="363"/>
      <c r="E1778" s="346" t="s">
        <v>3135</v>
      </c>
      <c r="F1778" s="346" t="str">
        <f>IF(E1778="","",VLOOKUP(E1778,'2 Pdc unico (segm A)'!F$3:H$723,3,FALSE))</f>
        <v>Altri ricavi finanziari</v>
      </c>
      <c r="G1778" s="287"/>
      <c r="H1778" s="389"/>
      <c r="I1778" s="65"/>
    </row>
    <row r="1779" spans="1:9" ht="18.5" x14ac:dyDescent="0.35">
      <c r="A1779" s="349" t="s">
        <v>8</v>
      </c>
      <c r="B1779" s="362" t="s">
        <v>3187</v>
      </c>
      <c r="C1779" s="362">
        <v>4</v>
      </c>
      <c r="D1779" s="363"/>
      <c r="E1779" s="349"/>
      <c r="F1779" s="349" t="str">
        <f>IF(E1779="","",VLOOKUP(E1779,'2 Pdc unico (segm A)'!F$3:H$723,3,FALSE))</f>
        <v/>
      </c>
      <c r="G1779" s="364"/>
      <c r="H1779" s="384"/>
      <c r="I1779" s="65"/>
    </row>
    <row r="1780" spans="1:9" ht="18.5" x14ac:dyDescent="0.35">
      <c r="A1780" s="98" t="s">
        <v>10</v>
      </c>
      <c r="B1780" s="365" t="s">
        <v>3188</v>
      </c>
      <c r="C1780" s="365" t="s">
        <v>3189</v>
      </c>
      <c r="D1780" s="363"/>
      <c r="E1780" s="98"/>
      <c r="F1780" s="98" t="str">
        <f>IF(E1780="","",VLOOKUP(E1780,'2 Pdc unico (segm A)'!F$3:H$723,3,FALSE))</f>
        <v/>
      </c>
      <c r="G1780" s="287"/>
      <c r="H1780" s="385"/>
      <c r="I1780" s="65"/>
    </row>
    <row r="1781" spans="1:9" ht="18.5" x14ac:dyDescent="0.35">
      <c r="A1781" s="99" t="s">
        <v>13</v>
      </c>
      <c r="B1781" s="366" t="s">
        <v>3190</v>
      </c>
      <c r="C1781" s="366" t="s">
        <v>3191</v>
      </c>
      <c r="D1781" s="363"/>
      <c r="E1781" s="99"/>
      <c r="F1781" s="99" t="str">
        <f>IF(E1781="","",VLOOKUP(E1781,'2 Pdc unico (segm A)'!F$3:H$723,3,FALSE))</f>
        <v/>
      </c>
      <c r="G1781" s="287"/>
      <c r="H1781" s="386"/>
      <c r="I1781" s="65"/>
    </row>
    <row r="1782" spans="1:9" ht="18.5" x14ac:dyDescent="0.35">
      <c r="A1782" s="100" t="s">
        <v>16</v>
      </c>
      <c r="B1782" s="367" t="s">
        <v>3190</v>
      </c>
      <c r="C1782" s="367" t="s">
        <v>3192</v>
      </c>
      <c r="D1782" s="363"/>
      <c r="E1782" s="100"/>
      <c r="F1782" s="100" t="str">
        <f>IF(E1782="","",VLOOKUP(E1782,'2 Pdc unico (segm A)'!F$3:H$723,3,FALSE))</f>
        <v/>
      </c>
      <c r="G1782" s="287"/>
      <c r="H1782" s="387"/>
      <c r="I1782" s="65"/>
    </row>
    <row r="1783" spans="1:9" ht="18.5" x14ac:dyDescent="0.35">
      <c r="A1783" s="368" t="s">
        <v>19</v>
      </c>
      <c r="B1783" s="369" t="s">
        <v>3190</v>
      </c>
      <c r="C1783" s="369" t="s">
        <v>3193</v>
      </c>
      <c r="D1783" s="363"/>
      <c r="E1783" s="101"/>
      <c r="F1783" s="101" t="str">
        <f>IF(E1783="","",VLOOKUP(E1783,'2 Pdc unico (segm A)'!F$3:H$723,3,FALSE))</f>
        <v/>
      </c>
      <c r="G1783" s="287"/>
      <c r="H1783" s="388"/>
      <c r="I1783" s="65"/>
    </row>
    <row r="1784" spans="1:9" x14ac:dyDescent="0.35">
      <c r="A1784" s="370" t="s">
        <v>22</v>
      </c>
      <c r="B1784" s="371" t="s">
        <v>3190</v>
      </c>
      <c r="C1784" s="371" t="s">
        <v>3194</v>
      </c>
      <c r="D1784" s="363"/>
      <c r="E1784" s="346" t="s">
        <v>3195</v>
      </c>
      <c r="F1784" s="346" t="str">
        <f>IF(E1784="","",VLOOKUP(E1784,'2 Pdc unico (segm A)'!F$3:H$723,3,FALSE))</f>
        <v xml:space="preserve">Rivalutazioni immobilizzazioni finanziarie </v>
      </c>
      <c r="G1784" s="287"/>
      <c r="H1784" s="389"/>
      <c r="I1784" s="65"/>
    </row>
    <row r="1785" spans="1:9" ht="18.5" x14ac:dyDescent="0.35">
      <c r="A1785" s="99" t="s">
        <v>13</v>
      </c>
      <c r="B1785" s="366" t="s">
        <v>3196</v>
      </c>
      <c r="C1785" s="366" t="s">
        <v>3197</v>
      </c>
      <c r="D1785" s="363"/>
      <c r="E1785" s="99"/>
      <c r="F1785" s="99" t="str">
        <f>IF(E1785="","",VLOOKUP(E1785,'2 Pdc unico (segm A)'!F$3:H$723,3,FALSE))</f>
        <v/>
      </c>
      <c r="G1785" s="287"/>
      <c r="H1785" s="386"/>
      <c r="I1785" s="65"/>
    </row>
    <row r="1786" spans="1:9" ht="18.5" x14ac:dyDescent="0.35">
      <c r="A1786" s="100" t="s">
        <v>16</v>
      </c>
      <c r="B1786" s="367" t="s">
        <v>3196</v>
      </c>
      <c r="C1786" s="367" t="s">
        <v>3198</v>
      </c>
      <c r="D1786" s="363"/>
      <c r="E1786" s="100"/>
      <c r="F1786" s="100" t="str">
        <f>IF(E1786="","",VLOOKUP(E1786,'2 Pdc unico (segm A)'!F$3:H$723,3,FALSE))</f>
        <v/>
      </c>
      <c r="G1786" s="287"/>
      <c r="H1786" s="387"/>
      <c r="I1786" s="65"/>
    </row>
    <row r="1787" spans="1:9" ht="18.5" x14ac:dyDescent="0.35">
      <c r="A1787" s="368" t="s">
        <v>19</v>
      </c>
      <c r="B1787" s="369" t="s">
        <v>3196</v>
      </c>
      <c r="C1787" s="369" t="s">
        <v>3199</v>
      </c>
      <c r="D1787" s="363"/>
      <c r="E1787" s="101"/>
      <c r="F1787" s="101" t="str">
        <f>IF(E1787="","",VLOOKUP(E1787,'2 Pdc unico (segm A)'!F$3:H$723,3,FALSE))</f>
        <v/>
      </c>
      <c r="G1787" s="287"/>
      <c r="H1787" s="388"/>
      <c r="I1787" s="65"/>
    </row>
    <row r="1788" spans="1:9" x14ac:dyDescent="0.35">
      <c r="A1788" s="370" t="s">
        <v>22</v>
      </c>
      <c r="B1788" s="371" t="s">
        <v>3196</v>
      </c>
      <c r="C1788" s="371" t="s">
        <v>3200</v>
      </c>
      <c r="D1788" s="363"/>
      <c r="E1788" s="346" t="s">
        <v>3195</v>
      </c>
      <c r="F1788" s="346" t="str">
        <f>IF(E1788="","",VLOOKUP(E1788,'2 Pdc unico (segm A)'!F$3:H$723,3,FALSE))</f>
        <v xml:space="preserve">Rivalutazioni immobilizzazioni finanziarie </v>
      </c>
      <c r="G1788" s="287"/>
      <c r="H1788" s="389"/>
      <c r="I1788" s="65"/>
    </row>
    <row r="1789" spans="1:9" ht="18.5" x14ac:dyDescent="0.35">
      <c r="A1789" s="99" t="s">
        <v>13</v>
      </c>
      <c r="B1789" s="366" t="s">
        <v>3201</v>
      </c>
      <c r="C1789" s="366" t="s">
        <v>3202</v>
      </c>
      <c r="D1789" s="363"/>
      <c r="E1789" s="99"/>
      <c r="F1789" s="99" t="str">
        <f>IF(E1789="","",VLOOKUP(E1789,'2 Pdc unico (segm A)'!F$3:H$723,3,FALSE))</f>
        <v/>
      </c>
      <c r="G1789" s="287"/>
      <c r="H1789" s="386"/>
      <c r="I1789" s="65"/>
    </row>
    <row r="1790" spans="1:9" ht="18.5" x14ac:dyDescent="0.35">
      <c r="A1790" s="100" t="s">
        <v>16</v>
      </c>
      <c r="B1790" s="367" t="s">
        <v>3201</v>
      </c>
      <c r="C1790" s="367" t="s">
        <v>3203</v>
      </c>
      <c r="D1790" s="363"/>
      <c r="E1790" s="100"/>
      <c r="F1790" s="100" t="str">
        <f>IF(E1790="","",VLOOKUP(E1790,'2 Pdc unico (segm A)'!F$3:H$723,3,FALSE))</f>
        <v/>
      </c>
      <c r="G1790" s="287"/>
      <c r="H1790" s="387"/>
      <c r="I1790" s="65"/>
    </row>
    <row r="1791" spans="1:9" ht="18.5" x14ac:dyDescent="0.35">
      <c r="A1791" s="368" t="s">
        <v>19</v>
      </c>
      <c r="B1791" s="369" t="s">
        <v>3201</v>
      </c>
      <c r="C1791" s="369" t="s">
        <v>3204</v>
      </c>
      <c r="D1791" s="363"/>
      <c r="E1791" s="101"/>
      <c r="F1791" s="101" t="str">
        <f>IF(E1791="","",VLOOKUP(E1791,'2 Pdc unico (segm A)'!F$3:H$723,3,FALSE))</f>
        <v/>
      </c>
      <c r="G1791" s="287"/>
      <c r="H1791" s="388"/>
      <c r="I1791" s="65"/>
    </row>
    <row r="1792" spans="1:9" x14ac:dyDescent="0.35">
      <c r="A1792" s="370" t="s">
        <v>22</v>
      </c>
      <c r="B1792" s="371" t="s">
        <v>3201</v>
      </c>
      <c r="C1792" s="371" t="s">
        <v>3205</v>
      </c>
      <c r="D1792" s="363"/>
      <c r="E1792" s="346" t="s">
        <v>3195</v>
      </c>
      <c r="F1792" s="346" t="str">
        <f>IF(E1792="","",VLOOKUP(E1792,'2 Pdc unico (segm A)'!F$3:H$723,3,FALSE))</f>
        <v xml:space="preserve">Rivalutazioni immobilizzazioni finanziarie </v>
      </c>
      <c r="G1792" s="287"/>
      <c r="H1792" s="389"/>
      <c r="I1792" s="65"/>
    </row>
    <row r="1793" spans="1:9" ht="18.5" x14ac:dyDescent="0.35">
      <c r="A1793" s="98" t="s">
        <v>10</v>
      </c>
      <c r="B1793" s="365" t="s">
        <v>3206</v>
      </c>
      <c r="C1793" s="365" t="s">
        <v>3207</v>
      </c>
      <c r="D1793" s="363"/>
      <c r="E1793" s="98"/>
      <c r="F1793" s="98" t="str">
        <f>IF(E1793="","",VLOOKUP(E1793,'2 Pdc unico (segm A)'!F$3:H$723,3,FALSE))</f>
        <v/>
      </c>
      <c r="G1793" s="287"/>
      <c r="H1793" s="385"/>
      <c r="I1793" s="65"/>
    </row>
    <row r="1794" spans="1:9" ht="18.5" x14ac:dyDescent="0.35">
      <c r="A1794" s="99" t="s">
        <v>13</v>
      </c>
      <c r="B1794" s="366" t="s">
        <v>3208</v>
      </c>
      <c r="C1794" s="366" t="s">
        <v>3209</v>
      </c>
      <c r="D1794" s="363"/>
      <c r="E1794" s="99"/>
      <c r="F1794" s="99" t="str">
        <f>IF(E1794="","",VLOOKUP(E1794,'2 Pdc unico (segm A)'!F$3:H$723,3,FALSE))</f>
        <v/>
      </c>
      <c r="G1794" s="287"/>
      <c r="H1794" s="386"/>
      <c r="I1794" s="65"/>
    </row>
    <row r="1795" spans="1:9" ht="18.5" x14ac:dyDescent="0.35">
      <c r="A1795" s="100" t="s">
        <v>16</v>
      </c>
      <c r="B1795" s="367" t="s">
        <v>3208</v>
      </c>
      <c r="C1795" s="367" t="s">
        <v>3210</v>
      </c>
      <c r="D1795" s="363"/>
      <c r="E1795" s="100"/>
      <c r="F1795" s="100" t="str">
        <f>IF(E1795="","",VLOOKUP(E1795,'2 Pdc unico (segm A)'!F$3:H$723,3,FALSE))</f>
        <v/>
      </c>
      <c r="G1795" s="287"/>
      <c r="H1795" s="387"/>
      <c r="I1795" s="65"/>
    </row>
    <row r="1796" spans="1:9" ht="18.5" x14ac:dyDescent="0.35">
      <c r="A1796" s="368" t="s">
        <v>19</v>
      </c>
      <c r="B1796" s="369" t="s">
        <v>3208</v>
      </c>
      <c r="C1796" s="369" t="s">
        <v>3211</v>
      </c>
      <c r="D1796" s="363"/>
      <c r="E1796" s="101"/>
      <c r="F1796" s="101" t="str">
        <f>IF(E1796="","",VLOOKUP(E1796,'2 Pdc unico (segm A)'!F$3:H$723,3,FALSE))</f>
        <v/>
      </c>
      <c r="G1796" s="287"/>
      <c r="H1796" s="388"/>
      <c r="I1796" s="65"/>
    </row>
    <row r="1797" spans="1:9" x14ac:dyDescent="0.35">
      <c r="A1797" s="370" t="s">
        <v>22</v>
      </c>
      <c r="B1797" s="371" t="s">
        <v>3208</v>
      </c>
      <c r="C1797" s="371" t="s">
        <v>3212</v>
      </c>
      <c r="D1797" s="363"/>
      <c r="E1797" s="346" t="s">
        <v>3213</v>
      </c>
      <c r="F1797" s="346" t="str">
        <f>IF(E1797="","",VLOOKUP(E1797,'2 Pdc unico (segm A)'!F$3:H$723,3,FALSE))</f>
        <v xml:space="preserve">Svalutazioni immobilizzazioni finanziarie </v>
      </c>
      <c r="G1797" s="287"/>
      <c r="H1797" s="389"/>
      <c r="I1797" s="65"/>
    </row>
    <row r="1798" spans="1:9" ht="18.5" x14ac:dyDescent="0.35">
      <c r="A1798" s="99" t="s">
        <v>13</v>
      </c>
      <c r="B1798" s="366" t="s">
        <v>3214</v>
      </c>
      <c r="C1798" s="366" t="s">
        <v>3215</v>
      </c>
      <c r="D1798" s="363"/>
      <c r="E1798" s="99"/>
      <c r="F1798" s="99" t="str">
        <f>IF(E1798="","",VLOOKUP(E1798,'2 Pdc unico (segm A)'!F$3:H$723,3,FALSE))</f>
        <v/>
      </c>
      <c r="G1798" s="287"/>
      <c r="H1798" s="386"/>
      <c r="I1798" s="65"/>
    </row>
    <row r="1799" spans="1:9" ht="18.5" x14ac:dyDescent="0.35">
      <c r="A1799" s="100" t="s">
        <v>16</v>
      </c>
      <c r="B1799" s="367" t="s">
        <v>3214</v>
      </c>
      <c r="C1799" s="367" t="s">
        <v>3216</v>
      </c>
      <c r="D1799" s="363"/>
      <c r="E1799" s="100"/>
      <c r="F1799" s="100" t="str">
        <f>IF(E1799="","",VLOOKUP(E1799,'2 Pdc unico (segm A)'!F$3:H$723,3,FALSE))</f>
        <v/>
      </c>
      <c r="G1799" s="287"/>
      <c r="H1799" s="387"/>
      <c r="I1799" s="65"/>
    </row>
    <row r="1800" spans="1:9" ht="18.5" x14ac:dyDescent="0.35">
      <c r="A1800" s="368" t="s">
        <v>19</v>
      </c>
      <c r="B1800" s="369" t="s">
        <v>3214</v>
      </c>
      <c r="C1800" s="369" t="s">
        <v>3217</v>
      </c>
      <c r="D1800" s="363"/>
      <c r="E1800" s="101"/>
      <c r="F1800" s="101" t="str">
        <f>IF(E1800="","",VLOOKUP(E1800,'2 Pdc unico (segm A)'!F$3:H$723,3,FALSE))</f>
        <v/>
      </c>
      <c r="G1800" s="287"/>
      <c r="H1800" s="388"/>
      <c r="I1800" s="65"/>
    </row>
    <row r="1801" spans="1:9" x14ac:dyDescent="0.35">
      <c r="A1801" s="370" t="s">
        <v>22</v>
      </c>
      <c r="B1801" s="371" t="s">
        <v>3214</v>
      </c>
      <c r="C1801" s="371" t="s">
        <v>3218</v>
      </c>
      <c r="D1801" s="363"/>
      <c r="E1801" s="346" t="s">
        <v>3213</v>
      </c>
      <c r="F1801" s="346" t="str">
        <f>IF(E1801="","",VLOOKUP(E1801,'2 Pdc unico (segm A)'!F$3:H$723,3,FALSE))</f>
        <v xml:space="preserve">Svalutazioni immobilizzazioni finanziarie </v>
      </c>
      <c r="G1801" s="287"/>
      <c r="H1801" s="389"/>
      <c r="I1801" s="65"/>
    </row>
    <row r="1802" spans="1:9" ht="18.5" x14ac:dyDescent="0.35">
      <c r="A1802" s="99" t="s">
        <v>13</v>
      </c>
      <c r="B1802" s="366" t="s">
        <v>3219</v>
      </c>
      <c r="C1802" s="366" t="s">
        <v>3220</v>
      </c>
      <c r="D1802" s="363"/>
      <c r="E1802" s="99"/>
      <c r="F1802" s="99" t="str">
        <f>IF(E1802="","",VLOOKUP(E1802,'2 Pdc unico (segm A)'!F$3:H$723,3,FALSE))</f>
        <v/>
      </c>
      <c r="G1802" s="287"/>
      <c r="H1802" s="386"/>
      <c r="I1802" s="65"/>
    </row>
    <row r="1803" spans="1:9" ht="18.5" x14ac:dyDescent="0.35">
      <c r="A1803" s="100" t="s">
        <v>16</v>
      </c>
      <c r="B1803" s="367" t="s">
        <v>3219</v>
      </c>
      <c r="C1803" s="367" t="s">
        <v>3221</v>
      </c>
      <c r="D1803" s="363"/>
      <c r="E1803" s="100"/>
      <c r="F1803" s="100" t="str">
        <f>IF(E1803="","",VLOOKUP(E1803,'2 Pdc unico (segm A)'!F$3:H$723,3,FALSE))</f>
        <v/>
      </c>
      <c r="G1803" s="287"/>
      <c r="H1803" s="387"/>
      <c r="I1803" s="65"/>
    </row>
    <row r="1804" spans="1:9" ht="18.5" x14ac:dyDescent="0.35">
      <c r="A1804" s="368" t="s">
        <v>19</v>
      </c>
      <c r="B1804" s="369" t="s">
        <v>3219</v>
      </c>
      <c r="C1804" s="369" t="s">
        <v>3222</v>
      </c>
      <c r="D1804" s="363"/>
      <c r="E1804" s="101"/>
      <c r="F1804" s="101" t="str">
        <f>IF(E1804="","",VLOOKUP(E1804,'2 Pdc unico (segm A)'!F$3:H$723,3,FALSE))</f>
        <v/>
      </c>
      <c r="G1804" s="287"/>
      <c r="H1804" s="388"/>
      <c r="I1804" s="65"/>
    </row>
    <row r="1805" spans="1:9" x14ac:dyDescent="0.35">
      <c r="A1805" s="370" t="s">
        <v>22</v>
      </c>
      <c r="B1805" s="371" t="s">
        <v>3219</v>
      </c>
      <c r="C1805" s="371" t="s">
        <v>3223</v>
      </c>
      <c r="D1805" s="363"/>
      <c r="E1805" s="346" t="s">
        <v>2445</v>
      </c>
      <c r="F1805" s="346" t="str">
        <f>IF(E1805="","",VLOOKUP(E1805,'2 Pdc unico (segm A)'!F$3:H$723,3,FALSE))</f>
        <v>Altre rettifiche negative di attività</v>
      </c>
      <c r="G1805" s="287"/>
      <c r="H1805" s="389"/>
      <c r="I1805" s="65"/>
    </row>
    <row r="1806" spans="1:9" ht="18.5" x14ac:dyDescent="0.35">
      <c r="A1806" s="349" t="s">
        <v>8</v>
      </c>
      <c r="B1806" s="362" t="s">
        <v>3224</v>
      </c>
      <c r="C1806" s="362">
        <v>5</v>
      </c>
      <c r="D1806" s="363"/>
      <c r="E1806" s="349"/>
      <c r="F1806" s="349" t="str">
        <f>IF(E1806="","",VLOOKUP(E1806,'2 Pdc unico (segm A)'!F$3:H$723,3,FALSE))</f>
        <v/>
      </c>
      <c r="G1806" s="364"/>
      <c r="H1806" s="384"/>
      <c r="I1806" s="65"/>
    </row>
    <row r="1807" spans="1:9" ht="18.5" x14ac:dyDescent="0.35">
      <c r="A1807" s="98" t="s">
        <v>10</v>
      </c>
      <c r="B1807" s="365" t="s">
        <v>3225</v>
      </c>
      <c r="C1807" s="365" t="s">
        <v>3226</v>
      </c>
      <c r="D1807" s="363"/>
      <c r="E1807" s="98"/>
      <c r="F1807" s="98" t="str">
        <f>IF(E1807="","",VLOOKUP(E1807,'2 Pdc unico (segm A)'!F$3:H$723,3,FALSE))</f>
        <v/>
      </c>
      <c r="G1807" s="287"/>
      <c r="H1807" s="385"/>
      <c r="I1807" s="65"/>
    </row>
    <row r="1808" spans="1:9" ht="18.5" x14ac:dyDescent="0.35">
      <c r="A1808" s="99" t="s">
        <v>13</v>
      </c>
      <c r="B1808" s="366" t="s">
        <v>3227</v>
      </c>
      <c r="C1808" s="366" t="s">
        <v>3228</v>
      </c>
      <c r="D1808" s="363"/>
      <c r="E1808" s="99"/>
      <c r="F1808" s="99" t="str">
        <f>IF(E1808="","",VLOOKUP(E1808,'2 Pdc unico (segm A)'!F$3:H$723,3,FALSE))</f>
        <v/>
      </c>
      <c r="G1808" s="287"/>
      <c r="H1808" s="386"/>
      <c r="I1808" s="65"/>
    </row>
    <row r="1809" spans="1:9" ht="18.5" x14ac:dyDescent="0.35">
      <c r="A1809" s="100" t="s">
        <v>16</v>
      </c>
      <c r="B1809" s="367" t="s">
        <v>3229</v>
      </c>
      <c r="C1809" s="367" t="s">
        <v>3230</v>
      </c>
      <c r="D1809" s="363"/>
      <c r="E1809" s="100"/>
      <c r="F1809" s="100" t="str">
        <f>IF(E1809="","",VLOOKUP(E1809,'2 Pdc unico (segm A)'!F$3:H$723,3,FALSE))</f>
        <v/>
      </c>
      <c r="G1809" s="287"/>
      <c r="H1809" s="387"/>
      <c r="I1809" s="65"/>
    </row>
    <row r="1810" spans="1:9" ht="18.5" x14ac:dyDescent="0.35">
      <c r="A1810" s="368" t="s">
        <v>19</v>
      </c>
      <c r="B1810" s="369" t="s">
        <v>3231</v>
      </c>
      <c r="C1810" s="369" t="s">
        <v>3232</v>
      </c>
      <c r="D1810" s="363"/>
      <c r="E1810" s="101"/>
      <c r="F1810" s="101" t="str">
        <f>IF(E1810="","",VLOOKUP(E1810,'2 Pdc unico (segm A)'!F$3:H$723,3,FALSE))</f>
        <v/>
      </c>
      <c r="G1810" s="287"/>
      <c r="H1810" s="388"/>
      <c r="I1810" s="65"/>
    </row>
    <row r="1811" spans="1:9" x14ac:dyDescent="0.35">
      <c r="A1811" s="370" t="s">
        <v>22</v>
      </c>
      <c r="B1811" s="371" t="s">
        <v>3231</v>
      </c>
      <c r="C1811" s="371" t="s">
        <v>3233</v>
      </c>
      <c r="D1811" s="363"/>
      <c r="E1811" s="346" t="s">
        <v>2007</v>
      </c>
      <c r="F1811" s="346" t="str">
        <f>IF(E1811="","",VLOOKUP(E1811,'2 Pdc unico (segm A)'!F$3:H$723,3,FALSE))</f>
        <v>Sopravvenienze passive e insussistenze dell'attivo</v>
      </c>
      <c r="G1811" s="287"/>
      <c r="H1811" s="389"/>
      <c r="I1811" s="65"/>
    </row>
    <row r="1812" spans="1:9" ht="18.5" x14ac:dyDescent="0.35">
      <c r="A1812" s="368" t="s">
        <v>19</v>
      </c>
      <c r="B1812" s="369" t="s">
        <v>3234</v>
      </c>
      <c r="C1812" s="369" t="s">
        <v>3235</v>
      </c>
      <c r="D1812" s="363"/>
      <c r="E1812" s="101"/>
      <c r="F1812" s="101" t="str">
        <f>IF(E1812="","",VLOOKUP(E1812,'2 Pdc unico (segm A)'!F$3:H$723,3,FALSE))</f>
        <v/>
      </c>
      <c r="G1812" s="287"/>
      <c r="H1812" s="388"/>
      <c r="I1812" s="65"/>
    </row>
    <row r="1813" spans="1:9" x14ac:dyDescent="0.35">
      <c r="A1813" s="370" t="s">
        <v>22</v>
      </c>
      <c r="B1813" s="371" t="s">
        <v>3234</v>
      </c>
      <c r="C1813" s="371" t="s">
        <v>3236</v>
      </c>
      <c r="D1813" s="363"/>
      <c r="E1813" s="346" t="s">
        <v>2007</v>
      </c>
      <c r="F1813" s="346" t="str">
        <f>IF(E1813="","",VLOOKUP(E1813,'2 Pdc unico (segm A)'!F$3:H$723,3,FALSE))</f>
        <v>Sopravvenienze passive e insussistenze dell'attivo</v>
      </c>
      <c r="G1813" s="287"/>
      <c r="H1813" s="389"/>
      <c r="I1813" s="65"/>
    </row>
    <row r="1814" spans="1:9" ht="18.5" x14ac:dyDescent="0.35">
      <c r="A1814" s="100" t="s">
        <v>16</v>
      </c>
      <c r="B1814" s="367" t="s">
        <v>3237</v>
      </c>
      <c r="C1814" s="367" t="s">
        <v>3238</v>
      </c>
      <c r="D1814" s="363"/>
      <c r="E1814" s="100"/>
      <c r="F1814" s="100" t="str">
        <f>IF(E1814="","",VLOOKUP(E1814,'2 Pdc unico (segm A)'!F$3:H$723,3,FALSE))</f>
        <v/>
      </c>
      <c r="G1814" s="287"/>
      <c r="H1814" s="387"/>
      <c r="I1814" s="65"/>
    </row>
    <row r="1815" spans="1:9" ht="18.5" x14ac:dyDescent="0.35">
      <c r="A1815" s="368" t="s">
        <v>19</v>
      </c>
      <c r="B1815" s="369" t="s">
        <v>3237</v>
      </c>
      <c r="C1815" s="369" t="s">
        <v>3239</v>
      </c>
      <c r="D1815" s="363"/>
      <c r="E1815" s="101"/>
      <c r="F1815" s="101" t="str">
        <f>IF(E1815="","",VLOOKUP(E1815,'2 Pdc unico (segm A)'!F$3:H$723,3,FALSE))</f>
        <v/>
      </c>
      <c r="G1815" s="287"/>
      <c r="H1815" s="388"/>
      <c r="I1815" s="65"/>
    </row>
    <row r="1816" spans="1:9" x14ac:dyDescent="0.35">
      <c r="A1816" s="370" t="s">
        <v>22</v>
      </c>
      <c r="B1816" s="371" t="s">
        <v>3237</v>
      </c>
      <c r="C1816" s="371" t="s">
        <v>3240</v>
      </c>
      <c r="D1816" s="363"/>
      <c r="E1816" s="346" t="s">
        <v>2007</v>
      </c>
      <c r="F1816" s="346" t="str">
        <f>IF(E1816="","",VLOOKUP(E1816,'2 Pdc unico (segm A)'!F$3:H$723,3,FALSE))</f>
        <v>Sopravvenienze passive e insussistenze dell'attivo</v>
      </c>
      <c r="G1816" s="287"/>
      <c r="H1816" s="389"/>
      <c r="I1816" s="65"/>
    </row>
    <row r="1817" spans="1:9" ht="18.5" x14ac:dyDescent="0.35">
      <c r="A1817" s="100" t="s">
        <v>16</v>
      </c>
      <c r="B1817" s="367" t="s">
        <v>3241</v>
      </c>
      <c r="C1817" s="367" t="s">
        <v>3242</v>
      </c>
      <c r="D1817" s="363"/>
      <c r="E1817" s="100"/>
      <c r="F1817" s="100" t="str">
        <f>IF(E1817="","",VLOOKUP(E1817,'2 Pdc unico (segm A)'!F$3:H$723,3,FALSE))</f>
        <v/>
      </c>
      <c r="G1817" s="287"/>
      <c r="H1817" s="387"/>
      <c r="I1817" s="65"/>
    </row>
    <row r="1818" spans="1:9" ht="18.5" x14ac:dyDescent="0.35">
      <c r="A1818" s="368" t="s">
        <v>19</v>
      </c>
      <c r="B1818" s="369" t="s">
        <v>3243</v>
      </c>
      <c r="C1818" s="369" t="s">
        <v>3244</v>
      </c>
      <c r="D1818" s="363"/>
      <c r="E1818" s="101"/>
      <c r="F1818" s="101" t="str">
        <f>IF(E1818="","",VLOOKUP(E1818,'2 Pdc unico (segm A)'!F$3:H$723,3,FALSE))</f>
        <v/>
      </c>
      <c r="G1818" s="287"/>
      <c r="H1818" s="388"/>
      <c r="I1818" s="65"/>
    </row>
    <row r="1819" spans="1:9" x14ac:dyDescent="0.35">
      <c r="A1819" s="370" t="s">
        <v>22</v>
      </c>
      <c r="B1819" s="371" t="s">
        <v>3245</v>
      </c>
      <c r="C1819" s="371" t="s">
        <v>3246</v>
      </c>
      <c r="D1819" s="363"/>
      <c r="E1819" s="346" t="s">
        <v>2007</v>
      </c>
      <c r="F1819" s="346" t="str">
        <f>IF(E1819="","",VLOOKUP(E1819,'2 Pdc unico (segm A)'!F$3:H$723,3,FALSE))</f>
        <v>Sopravvenienze passive e insussistenze dell'attivo</v>
      </c>
      <c r="G1819" s="287"/>
      <c r="H1819" s="389"/>
      <c r="I1819" s="65"/>
    </row>
    <row r="1820" spans="1:9" x14ac:dyDescent="0.35">
      <c r="A1820" s="370" t="s">
        <v>22</v>
      </c>
      <c r="B1820" s="371" t="s">
        <v>3247</v>
      </c>
      <c r="C1820" s="371" t="s">
        <v>3248</v>
      </c>
      <c r="D1820" s="363"/>
      <c r="E1820" s="346" t="s">
        <v>2007</v>
      </c>
      <c r="F1820" s="346" t="str">
        <f>IF(E1820="","",VLOOKUP(E1820,'2 Pdc unico (segm A)'!F$3:H$723,3,FALSE))</f>
        <v>Sopravvenienze passive e insussistenze dell'attivo</v>
      </c>
      <c r="G1820" s="287"/>
      <c r="H1820" s="389"/>
      <c r="I1820" s="65"/>
    </row>
    <row r="1821" spans="1:9" ht="18.5" x14ac:dyDescent="0.35">
      <c r="A1821" s="100" t="s">
        <v>16</v>
      </c>
      <c r="B1821" s="367" t="s">
        <v>3249</v>
      </c>
      <c r="C1821" s="367" t="s">
        <v>3250</v>
      </c>
      <c r="D1821" s="363"/>
      <c r="E1821" s="100"/>
      <c r="F1821" s="100" t="str">
        <f>IF(E1821="","",VLOOKUP(E1821,'2 Pdc unico (segm A)'!F$3:H$723,3,FALSE))</f>
        <v/>
      </c>
      <c r="G1821" s="287"/>
      <c r="H1821" s="387"/>
      <c r="I1821" s="65"/>
    </row>
    <row r="1822" spans="1:9" ht="18.5" x14ac:dyDescent="0.35">
      <c r="A1822" s="368" t="s">
        <v>19</v>
      </c>
      <c r="B1822" s="369" t="s">
        <v>3249</v>
      </c>
      <c r="C1822" s="369" t="s">
        <v>3251</v>
      </c>
      <c r="D1822" s="363"/>
      <c r="E1822" s="101"/>
      <c r="F1822" s="101" t="str">
        <f>IF(E1822="","",VLOOKUP(E1822,'2 Pdc unico (segm A)'!F$3:H$723,3,FALSE))</f>
        <v/>
      </c>
      <c r="G1822" s="287"/>
      <c r="H1822" s="388"/>
      <c r="I1822" s="65"/>
    </row>
    <row r="1823" spans="1:9" x14ac:dyDescent="0.35">
      <c r="A1823" s="370" t="s">
        <v>22</v>
      </c>
      <c r="B1823" s="371" t="s">
        <v>3249</v>
      </c>
      <c r="C1823" s="371" t="s">
        <v>3252</v>
      </c>
      <c r="D1823" s="363"/>
      <c r="E1823" s="346" t="s">
        <v>2007</v>
      </c>
      <c r="F1823" s="346" t="str">
        <f>IF(E1823="","",VLOOKUP(E1823,'2 Pdc unico (segm A)'!F$3:H$723,3,FALSE))</f>
        <v>Sopravvenienze passive e insussistenze dell'attivo</v>
      </c>
      <c r="G1823" s="287"/>
      <c r="H1823" s="389"/>
      <c r="I1823" s="65"/>
    </row>
    <row r="1824" spans="1:9" ht="18.5" x14ac:dyDescent="0.35">
      <c r="A1824" s="99" t="s">
        <v>13</v>
      </c>
      <c r="B1824" s="366" t="s">
        <v>3253</v>
      </c>
      <c r="C1824" s="366" t="s">
        <v>3254</v>
      </c>
      <c r="D1824" s="363"/>
      <c r="E1824" s="99"/>
      <c r="F1824" s="99" t="str">
        <f>IF(E1824="","",VLOOKUP(E1824,'2 Pdc unico (segm A)'!F$3:H$723,3,FALSE))</f>
        <v/>
      </c>
      <c r="G1824" s="287"/>
      <c r="H1824" s="386"/>
      <c r="I1824" s="65"/>
    </row>
    <row r="1825" spans="1:9" ht="18.5" x14ac:dyDescent="0.35">
      <c r="A1825" s="100" t="s">
        <v>16</v>
      </c>
      <c r="B1825" s="367" t="s">
        <v>3253</v>
      </c>
      <c r="C1825" s="367" t="s">
        <v>3255</v>
      </c>
      <c r="D1825" s="363"/>
      <c r="E1825" s="100"/>
      <c r="F1825" s="100" t="str">
        <f>IF(E1825="","",VLOOKUP(E1825,'2 Pdc unico (segm A)'!F$3:H$723,3,FALSE))</f>
        <v/>
      </c>
      <c r="G1825" s="287"/>
      <c r="H1825" s="387"/>
      <c r="I1825" s="65"/>
    </row>
    <row r="1826" spans="1:9" ht="18.5" x14ac:dyDescent="0.35">
      <c r="A1826" s="368" t="s">
        <v>19</v>
      </c>
      <c r="B1826" s="369" t="s">
        <v>3253</v>
      </c>
      <c r="C1826" s="369" t="s">
        <v>3256</v>
      </c>
      <c r="D1826" s="363"/>
      <c r="E1826" s="101"/>
      <c r="F1826" s="101" t="str">
        <f>IF(E1826="","",VLOOKUP(E1826,'2 Pdc unico (segm A)'!F$3:H$723,3,FALSE))</f>
        <v/>
      </c>
      <c r="G1826" s="287"/>
      <c r="H1826" s="388"/>
      <c r="I1826" s="65"/>
    </row>
    <row r="1827" spans="1:9" x14ac:dyDescent="0.35">
      <c r="A1827" s="370" t="s">
        <v>22</v>
      </c>
      <c r="B1827" s="371" t="s">
        <v>3253</v>
      </c>
      <c r="C1827" s="371" t="s">
        <v>3257</v>
      </c>
      <c r="D1827" s="363"/>
      <c r="E1827" s="346" t="s">
        <v>2007</v>
      </c>
      <c r="F1827" s="346" t="str">
        <f>IF(E1827="","",VLOOKUP(E1827,'2 Pdc unico (segm A)'!F$3:H$723,3,FALSE))</f>
        <v>Sopravvenienze passive e insussistenze dell'attivo</v>
      </c>
      <c r="G1827" s="287"/>
      <c r="H1827" s="389"/>
      <c r="I1827" s="65"/>
    </row>
    <row r="1828" spans="1:9" ht="18.5" x14ac:dyDescent="0.35">
      <c r="A1828" s="99" t="s">
        <v>13</v>
      </c>
      <c r="B1828" s="366" t="s">
        <v>3258</v>
      </c>
      <c r="C1828" s="366" t="s">
        <v>3259</v>
      </c>
      <c r="D1828" s="363"/>
      <c r="E1828" s="99"/>
      <c r="F1828" s="99" t="str">
        <f>IF(E1828="","",VLOOKUP(E1828,'2 Pdc unico (segm A)'!F$3:H$723,3,FALSE))</f>
        <v/>
      </c>
      <c r="G1828" s="287"/>
      <c r="H1828" s="386"/>
      <c r="I1828" s="65"/>
    </row>
    <row r="1829" spans="1:9" ht="18.5" x14ac:dyDescent="0.35">
      <c r="A1829" s="100" t="s">
        <v>16</v>
      </c>
      <c r="B1829" s="367" t="s">
        <v>3260</v>
      </c>
      <c r="C1829" s="367" t="s">
        <v>3261</v>
      </c>
      <c r="D1829" s="363"/>
      <c r="E1829" s="100"/>
      <c r="F1829" s="100" t="str">
        <f>IF(E1829="","",VLOOKUP(E1829,'2 Pdc unico (segm A)'!F$3:H$723,3,FALSE))</f>
        <v/>
      </c>
      <c r="G1829" s="287"/>
      <c r="H1829" s="387"/>
      <c r="I1829" s="65"/>
    </row>
    <row r="1830" spans="1:9" ht="18.5" x14ac:dyDescent="0.35">
      <c r="A1830" s="368" t="s">
        <v>19</v>
      </c>
      <c r="B1830" s="369" t="s">
        <v>3262</v>
      </c>
      <c r="C1830" s="369" t="s">
        <v>3263</v>
      </c>
      <c r="D1830" s="363"/>
      <c r="E1830" s="101"/>
      <c r="F1830" s="101" t="str">
        <f>IF(E1830="","",VLOOKUP(E1830,'2 Pdc unico (segm A)'!F$3:H$723,3,FALSE))</f>
        <v/>
      </c>
      <c r="G1830" s="287"/>
      <c r="H1830" s="388"/>
      <c r="I1830" s="65"/>
    </row>
    <row r="1831" spans="1:9" x14ac:dyDescent="0.35">
      <c r="A1831" s="370" t="s">
        <v>22</v>
      </c>
      <c r="B1831" s="371" t="s">
        <v>3264</v>
      </c>
      <c r="C1831" s="371" t="s">
        <v>3265</v>
      </c>
      <c r="D1831" s="363"/>
      <c r="E1831" s="346" t="s">
        <v>2007</v>
      </c>
      <c r="F1831" s="346" t="str">
        <f>IF(E1831="","",VLOOKUP(E1831,'2 Pdc unico (segm A)'!F$3:H$723,3,FALSE))</f>
        <v>Sopravvenienze passive e insussistenze dell'attivo</v>
      </c>
      <c r="G1831" s="287"/>
      <c r="H1831" s="389"/>
      <c r="I1831" s="65"/>
    </row>
    <row r="1832" spans="1:9" ht="29" x14ac:dyDescent="0.35">
      <c r="A1832" s="370" t="s">
        <v>22</v>
      </c>
      <c r="B1832" s="371" t="s">
        <v>3266</v>
      </c>
      <c r="C1832" s="371" t="s">
        <v>3267</v>
      </c>
      <c r="D1832" s="363"/>
      <c r="E1832" s="346" t="s">
        <v>2007</v>
      </c>
      <c r="F1832" s="346" t="str">
        <f>IF(E1832="","",VLOOKUP(E1832,'2 Pdc unico (segm A)'!F$3:H$723,3,FALSE))</f>
        <v>Sopravvenienze passive e insussistenze dell'attivo</v>
      </c>
      <c r="G1832" s="287"/>
      <c r="H1832" s="389"/>
      <c r="I1832" s="65"/>
    </row>
    <row r="1833" spans="1:9" ht="29" x14ac:dyDescent="0.35">
      <c r="A1833" s="370" t="s">
        <v>22</v>
      </c>
      <c r="B1833" s="371" t="s">
        <v>3268</v>
      </c>
      <c r="C1833" s="371" t="s">
        <v>3269</v>
      </c>
      <c r="D1833" s="363"/>
      <c r="E1833" s="346" t="s">
        <v>2007</v>
      </c>
      <c r="F1833" s="346" t="str">
        <f>IF(E1833="","",VLOOKUP(E1833,'2 Pdc unico (segm A)'!F$3:H$723,3,FALSE))</f>
        <v>Sopravvenienze passive e insussistenze dell'attivo</v>
      </c>
      <c r="G1833" s="287"/>
      <c r="H1833" s="389"/>
      <c r="I1833" s="65"/>
    </row>
    <row r="1834" spans="1:9" x14ac:dyDescent="0.35">
      <c r="A1834" s="370" t="s">
        <v>22</v>
      </c>
      <c r="B1834" s="371" t="s">
        <v>3270</v>
      </c>
      <c r="C1834" s="371" t="s">
        <v>3271</v>
      </c>
      <c r="D1834" s="363"/>
      <c r="E1834" s="346" t="s">
        <v>2007</v>
      </c>
      <c r="F1834" s="346" t="str">
        <f>IF(E1834="","",VLOOKUP(E1834,'2 Pdc unico (segm A)'!F$3:H$723,3,FALSE))</f>
        <v>Sopravvenienze passive e insussistenze dell'attivo</v>
      </c>
      <c r="G1834" s="287"/>
      <c r="H1834" s="389"/>
      <c r="I1834" s="65"/>
    </row>
    <row r="1835" spans="1:9" ht="29" x14ac:dyDescent="0.35">
      <c r="A1835" s="370" t="s">
        <v>22</v>
      </c>
      <c r="B1835" s="371" t="s">
        <v>3272</v>
      </c>
      <c r="C1835" s="371" t="s">
        <v>3273</v>
      </c>
      <c r="D1835" s="363"/>
      <c r="E1835" s="346" t="s">
        <v>2007</v>
      </c>
      <c r="F1835" s="346" t="str">
        <f>IF(E1835="","",VLOOKUP(E1835,'2 Pdc unico (segm A)'!F$3:H$723,3,FALSE))</f>
        <v>Sopravvenienze passive e insussistenze dell'attivo</v>
      </c>
      <c r="G1835" s="287"/>
      <c r="H1835" s="389"/>
      <c r="I1835" s="65"/>
    </row>
    <row r="1836" spans="1:9" x14ac:dyDescent="0.35">
      <c r="A1836" s="370" t="s">
        <v>22</v>
      </c>
      <c r="B1836" s="371" t="s">
        <v>3274</v>
      </c>
      <c r="C1836" s="371" t="s">
        <v>3275</v>
      </c>
      <c r="D1836" s="363"/>
      <c r="E1836" s="346" t="s">
        <v>2007</v>
      </c>
      <c r="F1836" s="346" t="str">
        <f>IF(E1836="","",VLOOKUP(E1836,'2 Pdc unico (segm A)'!F$3:H$723,3,FALSE))</f>
        <v>Sopravvenienze passive e insussistenze dell'attivo</v>
      </c>
      <c r="G1836" s="287"/>
      <c r="H1836" s="389"/>
      <c r="I1836" s="65"/>
    </row>
    <row r="1837" spans="1:9" x14ac:dyDescent="0.35">
      <c r="A1837" s="370" t="s">
        <v>22</v>
      </c>
      <c r="B1837" s="371" t="s">
        <v>3276</v>
      </c>
      <c r="C1837" s="371" t="s">
        <v>3277</v>
      </c>
      <c r="D1837" s="363"/>
      <c r="E1837" s="346" t="s">
        <v>2007</v>
      </c>
      <c r="F1837" s="346" t="str">
        <f>IF(E1837="","",VLOOKUP(E1837,'2 Pdc unico (segm A)'!F$3:H$723,3,FALSE))</f>
        <v>Sopravvenienze passive e insussistenze dell'attivo</v>
      </c>
      <c r="G1837" s="287"/>
      <c r="H1837" s="389"/>
      <c r="I1837" s="65"/>
    </row>
    <row r="1838" spans="1:9" ht="29" x14ac:dyDescent="0.35">
      <c r="A1838" s="370" t="s">
        <v>22</v>
      </c>
      <c r="B1838" s="371" t="s">
        <v>3278</v>
      </c>
      <c r="C1838" s="371" t="s">
        <v>3279</v>
      </c>
      <c r="D1838" s="363"/>
      <c r="E1838" s="346" t="s">
        <v>2007</v>
      </c>
      <c r="F1838" s="346" t="str">
        <f>IF(E1838="","",VLOOKUP(E1838,'2 Pdc unico (segm A)'!F$3:H$723,3,FALSE))</f>
        <v>Sopravvenienze passive e insussistenze dell'attivo</v>
      </c>
      <c r="G1838" s="287"/>
      <c r="H1838" s="389"/>
      <c r="I1838" s="65"/>
    </row>
    <row r="1839" spans="1:9" ht="29" x14ac:dyDescent="0.35">
      <c r="A1839" s="370" t="s">
        <v>22</v>
      </c>
      <c r="B1839" s="371" t="s">
        <v>3280</v>
      </c>
      <c r="C1839" s="371" t="s">
        <v>3281</v>
      </c>
      <c r="D1839" s="363"/>
      <c r="E1839" s="346" t="s">
        <v>2007</v>
      </c>
      <c r="F1839" s="346" t="str">
        <f>IF(E1839="","",VLOOKUP(E1839,'2 Pdc unico (segm A)'!F$3:H$723,3,FALSE))</f>
        <v>Sopravvenienze passive e insussistenze dell'attivo</v>
      </c>
      <c r="G1839" s="287"/>
      <c r="H1839" s="389"/>
      <c r="I1839" s="65"/>
    </row>
    <row r="1840" spans="1:9" ht="29" x14ac:dyDescent="0.35">
      <c r="A1840" s="370" t="s">
        <v>22</v>
      </c>
      <c r="B1840" s="371" t="s">
        <v>3282</v>
      </c>
      <c r="C1840" s="371" t="s">
        <v>3283</v>
      </c>
      <c r="D1840" s="363"/>
      <c r="E1840" s="346" t="s">
        <v>2007</v>
      </c>
      <c r="F1840" s="346" t="str">
        <f>IF(E1840="","",VLOOKUP(E1840,'2 Pdc unico (segm A)'!F$3:H$723,3,FALSE))</f>
        <v>Sopravvenienze passive e insussistenze dell'attivo</v>
      </c>
      <c r="G1840" s="287"/>
      <c r="H1840" s="389"/>
      <c r="I1840" s="65"/>
    </row>
    <row r="1841" spans="1:9" ht="29" x14ac:dyDescent="0.35">
      <c r="A1841" s="370" t="s">
        <v>22</v>
      </c>
      <c r="B1841" s="371" t="s">
        <v>3284</v>
      </c>
      <c r="C1841" s="371" t="s">
        <v>3285</v>
      </c>
      <c r="D1841" s="363"/>
      <c r="E1841" s="346" t="s">
        <v>2007</v>
      </c>
      <c r="F1841" s="346" t="str">
        <f>IF(E1841="","",VLOOKUP(E1841,'2 Pdc unico (segm A)'!F$3:H$723,3,FALSE))</f>
        <v>Sopravvenienze passive e insussistenze dell'attivo</v>
      </c>
      <c r="G1841" s="287"/>
      <c r="H1841" s="389"/>
      <c r="I1841" s="65"/>
    </row>
    <row r="1842" spans="1:9" ht="29" x14ac:dyDescent="0.35">
      <c r="A1842" s="370" t="s">
        <v>22</v>
      </c>
      <c r="B1842" s="371" t="s">
        <v>3286</v>
      </c>
      <c r="C1842" s="371" t="s">
        <v>3287</v>
      </c>
      <c r="D1842" s="363"/>
      <c r="E1842" s="346" t="s">
        <v>2007</v>
      </c>
      <c r="F1842" s="346" t="str">
        <f>IF(E1842="","",VLOOKUP(E1842,'2 Pdc unico (segm A)'!F$3:H$723,3,FALSE))</f>
        <v>Sopravvenienze passive e insussistenze dell'attivo</v>
      </c>
      <c r="G1842" s="287"/>
      <c r="H1842" s="389"/>
      <c r="I1842" s="65"/>
    </row>
    <row r="1843" spans="1:9" ht="29" x14ac:dyDescent="0.35">
      <c r="A1843" s="370" t="s">
        <v>22</v>
      </c>
      <c r="B1843" s="371" t="s">
        <v>3288</v>
      </c>
      <c r="C1843" s="371" t="s">
        <v>3289</v>
      </c>
      <c r="D1843" s="363"/>
      <c r="E1843" s="346" t="s">
        <v>2007</v>
      </c>
      <c r="F1843" s="346" t="str">
        <f>IF(E1843="","",VLOOKUP(E1843,'2 Pdc unico (segm A)'!F$3:H$723,3,FALSE))</f>
        <v>Sopravvenienze passive e insussistenze dell'attivo</v>
      </c>
      <c r="G1843" s="287"/>
      <c r="H1843" s="389"/>
      <c r="I1843" s="65"/>
    </row>
    <row r="1844" spans="1:9" ht="18.5" x14ac:dyDescent="0.35">
      <c r="A1844" s="368" t="s">
        <v>19</v>
      </c>
      <c r="B1844" s="369" t="s">
        <v>3290</v>
      </c>
      <c r="C1844" s="369" t="s">
        <v>3291</v>
      </c>
      <c r="D1844" s="363"/>
      <c r="E1844" s="101"/>
      <c r="F1844" s="101" t="str">
        <f>IF(E1844="","",VLOOKUP(E1844,'2 Pdc unico (segm A)'!F$3:H$723,3,FALSE))</f>
        <v/>
      </c>
      <c r="G1844" s="287"/>
      <c r="H1844" s="388"/>
      <c r="I1844" s="65"/>
    </row>
    <row r="1845" spans="1:9" ht="29" x14ac:dyDescent="0.35">
      <c r="A1845" s="370" t="s">
        <v>22</v>
      </c>
      <c r="B1845" s="371" t="s">
        <v>3292</v>
      </c>
      <c r="C1845" s="371" t="s">
        <v>3293</v>
      </c>
      <c r="D1845" s="363"/>
      <c r="E1845" s="346" t="s">
        <v>2007</v>
      </c>
      <c r="F1845" s="346" t="str">
        <f>IF(E1845="","",VLOOKUP(E1845,'2 Pdc unico (segm A)'!F$3:H$723,3,FALSE))</f>
        <v>Sopravvenienze passive e insussistenze dell'attivo</v>
      </c>
      <c r="G1845" s="287"/>
      <c r="H1845" s="389"/>
      <c r="I1845" s="65"/>
    </row>
    <row r="1846" spans="1:9" x14ac:dyDescent="0.35">
      <c r="A1846" s="370" t="s">
        <v>22</v>
      </c>
      <c r="B1846" s="371" t="s">
        <v>3294</v>
      </c>
      <c r="C1846" s="371" t="s">
        <v>3295</v>
      </c>
      <c r="D1846" s="363"/>
      <c r="E1846" s="346" t="s">
        <v>2007</v>
      </c>
      <c r="F1846" s="346" t="str">
        <f>IF(E1846="","",VLOOKUP(E1846,'2 Pdc unico (segm A)'!F$3:H$723,3,FALSE))</f>
        <v>Sopravvenienze passive e insussistenze dell'attivo</v>
      </c>
      <c r="G1846" s="287"/>
      <c r="H1846" s="389"/>
      <c r="I1846" s="65"/>
    </row>
    <row r="1847" spans="1:9" x14ac:dyDescent="0.35">
      <c r="A1847" s="370" t="s">
        <v>22</v>
      </c>
      <c r="B1847" s="371" t="s">
        <v>3296</v>
      </c>
      <c r="C1847" s="371" t="s">
        <v>3297</v>
      </c>
      <c r="D1847" s="363"/>
      <c r="E1847" s="346" t="s">
        <v>2007</v>
      </c>
      <c r="F1847" s="346" t="str">
        <f>IF(E1847="","",VLOOKUP(E1847,'2 Pdc unico (segm A)'!F$3:H$723,3,FALSE))</f>
        <v>Sopravvenienze passive e insussistenze dell'attivo</v>
      </c>
      <c r="G1847" s="287"/>
      <c r="H1847" s="389"/>
      <c r="I1847" s="65"/>
    </row>
    <row r="1848" spans="1:9" ht="29" x14ac:dyDescent="0.35">
      <c r="A1848" s="370" t="s">
        <v>22</v>
      </c>
      <c r="B1848" s="371" t="s">
        <v>3298</v>
      </c>
      <c r="C1848" s="371" t="s">
        <v>3299</v>
      </c>
      <c r="D1848" s="363"/>
      <c r="E1848" s="346" t="s">
        <v>2007</v>
      </c>
      <c r="F1848" s="346" t="str">
        <f>IF(E1848="","",VLOOKUP(E1848,'2 Pdc unico (segm A)'!F$3:H$723,3,FALSE))</f>
        <v>Sopravvenienze passive e insussistenze dell'attivo</v>
      </c>
      <c r="G1848" s="287"/>
      <c r="H1848" s="389"/>
      <c r="I1848" s="65"/>
    </row>
    <row r="1849" spans="1:9" x14ac:dyDescent="0.35">
      <c r="A1849" s="370" t="s">
        <v>22</v>
      </c>
      <c r="B1849" s="371" t="s">
        <v>3300</v>
      </c>
      <c r="C1849" s="371" t="s">
        <v>3301</v>
      </c>
      <c r="D1849" s="363"/>
      <c r="E1849" s="346" t="s">
        <v>2007</v>
      </c>
      <c r="F1849" s="346" t="str">
        <f>IF(E1849="","",VLOOKUP(E1849,'2 Pdc unico (segm A)'!F$3:H$723,3,FALSE))</f>
        <v>Sopravvenienze passive e insussistenze dell'attivo</v>
      </c>
      <c r="G1849" s="287"/>
      <c r="H1849" s="389"/>
      <c r="I1849" s="65"/>
    </row>
    <row r="1850" spans="1:9" x14ac:dyDescent="0.35">
      <c r="A1850" s="370" t="s">
        <v>22</v>
      </c>
      <c r="B1850" s="371" t="s">
        <v>3302</v>
      </c>
      <c r="C1850" s="371" t="s">
        <v>3303</v>
      </c>
      <c r="D1850" s="363"/>
      <c r="E1850" s="346" t="s">
        <v>2007</v>
      </c>
      <c r="F1850" s="346" t="str">
        <f>IF(E1850="","",VLOOKUP(E1850,'2 Pdc unico (segm A)'!F$3:H$723,3,FALSE))</f>
        <v>Sopravvenienze passive e insussistenze dell'attivo</v>
      </c>
      <c r="G1850" s="287"/>
      <c r="H1850" s="389"/>
      <c r="I1850" s="65"/>
    </row>
    <row r="1851" spans="1:9" x14ac:dyDescent="0.35">
      <c r="A1851" s="370" t="s">
        <v>22</v>
      </c>
      <c r="B1851" s="371" t="s">
        <v>3304</v>
      </c>
      <c r="C1851" s="371" t="s">
        <v>3305</v>
      </c>
      <c r="D1851" s="363"/>
      <c r="E1851" s="346" t="s">
        <v>2007</v>
      </c>
      <c r="F1851" s="346" t="str">
        <f>IF(E1851="","",VLOOKUP(E1851,'2 Pdc unico (segm A)'!F$3:H$723,3,FALSE))</f>
        <v>Sopravvenienze passive e insussistenze dell'attivo</v>
      </c>
      <c r="G1851" s="287"/>
      <c r="H1851" s="389"/>
      <c r="I1851" s="65"/>
    </row>
    <row r="1852" spans="1:9" x14ac:dyDescent="0.35">
      <c r="A1852" s="370" t="s">
        <v>22</v>
      </c>
      <c r="B1852" s="371" t="s">
        <v>3306</v>
      </c>
      <c r="C1852" s="371" t="s">
        <v>3307</v>
      </c>
      <c r="D1852" s="363"/>
      <c r="E1852" s="346" t="s">
        <v>2007</v>
      </c>
      <c r="F1852" s="346" t="str">
        <f>IF(E1852="","",VLOOKUP(E1852,'2 Pdc unico (segm A)'!F$3:H$723,3,FALSE))</f>
        <v>Sopravvenienze passive e insussistenze dell'attivo</v>
      </c>
      <c r="G1852" s="287"/>
      <c r="H1852" s="389"/>
      <c r="I1852" s="65"/>
    </row>
    <row r="1853" spans="1:9" ht="29" x14ac:dyDescent="0.35">
      <c r="A1853" s="370" t="s">
        <v>22</v>
      </c>
      <c r="B1853" s="371" t="s">
        <v>3308</v>
      </c>
      <c r="C1853" s="371" t="s">
        <v>3309</v>
      </c>
      <c r="D1853" s="363"/>
      <c r="E1853" s="346" t="s">
        <v>2007</v>
      </c>
      <c r="F1853" s="346" t="str">
        <f>IF(E1853="","",VLOOKUP(E1853,'2 Pdc unico (segm A)'!F$3:H$723,3,FALSE))</f>
        <v>Sopravvenienze passive e insussistenze dell'attivo</v>
      </c>
      <c r="G1853" s="287"/>
      <c r="H1853" s="389"/>
      <c r="I1853" s="65"/>
    </row>
    <row r="1854" spans="1:9" x14ac:dyDescent="0.35">
      <c r="A1854" s="370" t="s">
        <v>22</v>
      </c>
      <c r="B1854" s="371" t="s">
        <v>3310</v>
      </c>
      <c r="C1854" s="371" t="s">
        <v>3311</v>
      </c>
      <c r="D1854" s="363"/>
      <c r="E1854" s="346" t="s">
        <v>2007</v>
      </c>
      <c r="F1854" s="346" t="str">
        <f>IF(E1854="","",VLOOKUP(E1854,'2 Pdc unico (segm A)'!F$3:H$723,3,FALSE))</f>
        <v>Sopravvenienze passive e insussistenze dell'attivo</v>
      </c>
      <c r="G1854" s="287"/>
      <c r="H1854" s="389"/>
      <c r="I1854" s="65"/>
    </row>
    <row r="1855" spans="1:9" x14ac:dyDescent="0.35">
      <c r="A1855" s="370" t="s">
        <v>22</v>
      </c>
      <c r="B1855" s="371" t="s">
        <v>3312</v>
      </c>
      <c r="C1855" s="371" t="s">
        <v>3313</v>
      </c>
      <c r="D1855" s="363"/>
      <c r="E1855" s="346" t="s">
        <v>2007</v>
      </c>
      <c r="F1855" s="346" t="str">
        <f>IF(E1855="","",VLOOKUP(E1855,'2 Pdc unico (segm A)'!F$3:H$723,3,FALSE))</f>
        <v>Sopravvenienze passive e insussistenze dell'attivo</v>
      </c>
      <c r="G1855" s="287"/>
      <c r="H1855" s="389"/>
      <c r="I1855" s="65"/>
    </row>
    <row r="1856" spans="1:9" ht="29" x14ac:dyDescent="0.35">
      <c r="A1856" s="370" t="s">
        <v>22</v>
      </c>
      <c r="B1856" s="371" t="s">
        <v>3314</v>
      </c>
      <c r="C1856" s="371" t="s">
        <v>3315</v>
      </c>
      <c r="D1856" s="363"/>
      <c r="E1856" s="346" t="s">
        <v>2007</v>
      </c>
      <c r="F1856" s="346" t="str">
        <f>IF(E1856="","",VLOOKUP(E1856,'2 Pdc unico (segm A)'!F$3:H$723,3,FALSE))</f>
        <v>Sopravvenienze passive e insussistenze dell'attivo</v>
      </c>
      <c r="G1856" s="287"/>
      <c r="H1856" s="389"/>
      <c r="I1856" s="65"/>
    </row>
    <row r="1857" spans="1:9" x14ac:dyDescent="0.35">
      <c r="A1857" s="370" t="s">
        <v>22</v>
      </c>
      <c r="B1857" s="371" t="s">
        <v>3316</v>
      </c>
      <c r="C1857" s="371" t="s">
        <v>3317</v>
      </c>
      <c r="D1857" s="363"/>
      <c r="E1857" s="346" t="s">
        <v>2007</v>
      </c>
      <c r="F1857" s="346" t="str">
        <f>IF(E1857="","",VLOOKUP(E1857,'2 Pdc unico (segm A)'!F$3:H$723,3,FALSE))</f>
        <v>Sopravvenienze passive e insussistenze dell'attivo</v>
      </c>
      <c r="G1857" s="287"/>
      <c r="H1857" s="389"/>
      <c r="I1857" s="65"/>
    </row>
    <row r="1858" spans="1:9" ht="29" x14ac:dyDescent="0.35">
      <c r="A1858" s="370" t="s">
        <v>22</v>
      </c>
      <c r="B1858" s="371" t="s">
        <v>3318</v>
      </c>
      <c r="C1858" s="371" t="s">
        <v>3319</v>
      </c>
      <c r="D1858" s="363"/>
      <c r="E1858" s="346" t="s">
        <v>2007</v>
      </c>
      <c r="F1858" s="346" t="str">
        <f>IF(E1858="","",VLOOKUP(E1858,'2 Pdc unico (segm A)'!F$3:H$723,3,FALSE))</f>
        <v>Sopravvenienze passive e insussistenze dell'attivo</v>
      </c>
      <c r="G1858" s="287"/>
      <c r="H1858" s="389"/>
      <c r="I1858" s="65"/>
    </row>
    <row r="1859" spans="1:9" ht="29" x14ac:dyDescent="0.35">
      <c r="A1859" s="370" t="s">
        <v>22</v>
      </c>
      <c r="B1859" s="371" t="s">
        <v>3320</v>
      </c>
      <c r="C1859" s="371" t="s">
        <v>3321</v>
      </c>
      <c r="D1859" s="363"/>
      <c r="E1859" s="346" t="s">
        <v>2007</v>
      </c>
      <c r="F1859" s="346" t="str">
        <f>IF(E1859="","",VLOOKUP(E1859,'2 Pdc unico (segm A)'!F$3:H$723,3,FALSE))</f>
        <v>Sopravvenienze passive e insussistenze dell'attivo</v>
      </c>
      <c r="G1859" s="287"/>
      <c r="H1859" s="389"/>
      <c r="I1859" s="65"/>
    </row>
    <row r="1860" spans="1:9" ht="29" x14ac:dyDescent="0.35">
      <c r="A1860" s="370" t="s">
        <v>22</v>
      </c>
      <c r="B1860" s="371" t="s">
        <v>3322</v>
      </c>
      <c r="C1860" s="371" t="s">
        <v>3323</v>
      </c>
      <c r="D1860" s="363"/>
      <c r="E1860" s="346" t="s">
        <v>2007</v>
      </c>
      <c r="F1860" s="346" t="str">
        <f>IF(E1860="","",VLOOKUP(E1860,'2 Pdc unico (segm A)'!F$3:H$723,3,FALSE))</f>
        <v>Sopravvenienze passive e insussistenze dell'attivo</v>
      </c>
      <c r="G1860" s="287"/>
      <c r="H1860" s="389"/>
      <c r="I1860" s="65"/>
    </row>
    <row r="1861" spans="1:9" ht="29" x14ac:dyDescent="0.35">
      <c r="A1861" s="370" t="s">
        <v>22</v>
      </c>
      <c r="B1861" s="371" t="s">
        <v>3324</v>
      </c>
      <c r="C1861" s="371" t="s">
        <v>3325</v>
      </c>
      <c r="D1861" s="363"/>
      <c r="E1861" s="346" t="s">
        <v>2007</v>
      </c>
      <c r="F1861" s="346" t="str">
        <f>IF(E1861="","",VLOOKUP(E1861,'2 Pdc unico (segm A)'!F$3:H$723,3,FALSE))</f>
        <v>Sopravvenienze passive e insussistenze dell'attivo</v>
      </c>
      <c r="G1861" s="287"/>
      <c r="H1861" s="389"/>
      <c r="I1861" s="65"/>
    </row>
    <row r="1862" spans="1:9" x14ac:dyDescent="0.35">
      <c r="A1862" s="370" t="s">
        <v>22</v>
      </c>
      <c r="B1862" s="371" t="s">
        <v>3326</v>
      </c>
      <c r="C1862" s="371" t="s">
        <v>3327</v>
      </c>
      <c r="D1862" s="363"/>
      <c r="E1862" s="346" t="s">
        <v>2007</v>
      </c>
      <c r="F1862" s="346" t="str">
        <f>IF(E1862="","",VLOOKUP(E1862,'2 Pdc unico (segm A)'!F$3:H$723,3,FALSE))</f>
        <v>Sopravvenienze passive e insussistenze dell'attivo</v>
      </c>
      <c r="G1862" s="287"/>
      <c r="H1862" s="389"/>
      <c r="I1862" s="65"/>
    </row>
    <row r="1863" spans="1:9" ht="29" x14ac:dyDescent="0.35">
      <c r="A1863" s="370" t="s">
        <v>22</v>
      </c>
      <c r="B1863" s="371" t="s">
        <v>3328</v>
      </c>
      <c r="C1863" s="371" t="s">
        <v>3329</v>
      </c>
      <c r="D1863" s="363"/>
      <c r="E1863" s="346" t="s">
        <v>2007</v>
      </c>
      <c r="F1863" s="346" t="str">
        <f>IF(E1863="","",VLOOKUP(E1863,'2 Pdc unico (segm A)'!F$3:H$723,3,FALSE))</f>
        <v>Sopravvenienze passive e insussistenze dell'attivo</v>
      </c>
      <c r="G1863" s="287"/>
      <c r="H1863" s="389"/>
      <c r="I1863" s="65"/>
    </row>
    <row r="1864" spans="1:9" ht="29" x14ac:dyDescent="0.35">
      <c r="A1864" s="370" t="s">
        <v>22</v>
      </c>
      <c r="B1864" s="371" t="s">
        <v>3330</v>
      </c>
      <c r="C1864" s="371" t="s">
        <v>3331</v>
      </c>
      <c r="D1864" s="363"/>
      <c r="E1864" s="346" t="s">
        <v>2007</v>
      </c>
      <c r="F1864" s="346" t="str">
        <f>IF(E1864="","",VLOOKUP(E1864,'2 Pdc unico (segm A)'!F$3:H$723,3,FALSE))</f>
        <v>Sopravvenienze passive e insussistenze dell'attivo</v>
      </c>
      <c r="G1864" s="287"/>
      <c r="H1864" s="389"/>
      <c r="I1864" s="65"/>
    </row>
    <row r="1865" spans="1:9" ht="18.5" x14ac:dyDescent="0.35">
      <c r="A1865" s="368" t="s">
        <v>19</v>
      </c>
      <c r="B1865" s="369" t="s">
        <v>3332</v>
      </c>
      <c r="C1865" s="369" t="s">
        <v>3333</v>
      </c>
      <c r="D1865" s="363"/>
      <c r="E1865" s="101"/>
      <c r="F1865" s="101" t="str">
        <f>IF(E1865="","",VLOOKUP(E1865,'2 Pdc unico (segm A)'!F$3:H$723,3,FALSE))</f>
        <v/>
      </c>
      <c r="G1865" s="287"/>
      <c r="H1865" s="388"/>
      <c r="I1865" s="65"/>
    </row>
    <row r="1866" spans="1:9" x14ac:dyDescent="0.35">
      <c r="A1866" s="370" t="s">
        <v>22</v>
      </c>
      <c r="B1866" s="371" t="s">
        <v>3334</v>
      </c>
      <c r="C1866" s="371" t="s">
        <v>3335</v>
      </c>
      <c r="D1866" s="363"/>
      <c r="E1866" s="346" t="s">
        <v>2007</v>
      </c>
      <c r="F1866" s="346" t="str">
        <f>IF(E1866="","",VLOOKUP(E1866,'2 Pdc unico (segm A)'!F$3:H$723,3,FALSE))</f>
        <v>Sopravvenienze passive e insussistenze dell'attivo</v>
      </c>
      <c r="G1866" s="287"/>
      <c r="H1866" s="389"/>
      <c r="I1866" s="65"/>
    </row>
    <row r="1867" spans="1:9" x14ac:dyDescent="0.35">
      <c r="A1867" s="370" t="s">
        <v>22</v>
      </c>
      <c r="B1867" s="371" t="s">
        <v>3336</v>
      </c>
      <c r="C1867" s="371" t="s">
        <v>3337</v>
      </c>
      <c r="D1867" s="363"/>
      <c r="E1867" s="346" t="s">
        <v>2007</v>
      </c>
      <c r="F1867" s="346" t="str">
        <f>IF(E1867="","",VLOOKUP(E1867,'2 Pdc unico (segm A)'!F$3:H$723,3,FALSE))</f>
        <v>Sopravvenienze passive e insussistenze dell'attivo</v>
      </c>
      <c r="G1867" s="287"/>
      <c r="H1867" s="389"/>
      <c r="I1867" s="65"/>
    </row>
    <row r="1868" spans="1:9" ht="29" x14ac:dyDescent="0.35">
      <c r="A1868" s="370" t="s">
        <v>22</v>
      </c>
      <c r="B1868" s="371" t="s">
        <v>3338</v>
      </c>
      <c r="C1868" s="371" t="s">
        <v>3339</v>
      </c>
      <c r="D1868" s="363"/>
      <c r="E1868" s="346" t="s">
        <v>2007</v>
      </c>
      <c r="F1868" s="346" t="str">
        <f>IF(E1868="","",VLOOKUP(E1868,'2 Pdc unico (segm A)'!F$3:H$723,3,FALSE))</f>
        <v>Sopravvenienze passive e insussistenze dell'attivo</v>
      </c>
      <c r="G1868" s="287"/>
      <c r="H1868" s="389"/>
      <c r="I1868" s="65"/>
    </row>
    <row r="1869" spans="1:9" ht="29" x14ac:dyDescent="0.35">
      <c r="A1869" s="368" t="s">
        <v>19</v>
      </c>
      <c r="B1869" s="369" t="s">
        <v>3340</v>
      </c>
      <c r="C1869" s="369" t="s">
        <v>3341</v>
      </c>
      <c r="D1869" s="363"/>
      <c r="E1869" s="101"/>
      <c r="F1869" s="101" t="str">
        <f>IF(E1869="","",VLOOKUP(E1869,'2 Pdc unico (segm A)'!F$3:H$723,3,FALSE))</f>
        <v/>
      </c>
      <c r="G1869" s="287"/>
      <c r="H1869" s="388"/>
      <c r="I1869" s="65"/>
    </row>
    <row r="1870" spans="1:9" ht="29" x14ac:dyDescent="0.35">
      <c r="A1870" s="370" t="s">
        <v>22</v>
      </c>
      <c r="B1870" s="371" t="s">
        <v>3342</v>
      </c>
      <c r="C1870" s="371" t="s">
        <v>3343</v>
      </c>
      <c r="D1870" s="363"/>
      <c r="E1870" s="346" t="s">
        <v>2007</v>
      </c>
      <c r="F1870" s="346" t="str">
        <f>IF(E1870="","",VLOOKUP(E1870,'2 Pdc unico (segm A)'!F$3:H$723,3,FALSE))</f>
        <v>Sopravvenienze passive e insussistenze dell'attivo</v>
      </c>
      <c r="G1870" s="287"/>
      <c r="H1870" s="389"/>
      <c r="I1870" s="65"/>
    </row>
    <row r="1871" spans="1:9" ht="18.5" x14ac:dyDescent="0.35">
      <c r="A1871" s="100" t="s">
        <v>16</v>
      </c>
      <c r="B1871" s="367" t="s">
        <v>3344</v>
      </c>
      <c r="C1871" s="367" t="s">
        <v>3345</v>
      </c>
      <c r="D1871" s="363"/>
      <c r="E1871" s="100"/>
      <c r="F1871" s="100" t="str">
        <f>IF(E1871="","",VLOOKUP(E1871,'2 Pdc unico (segm A)'!F$3:H$723,3,FALSE))</f>
        <v/>
      </c>
      <c r="G1871" s="287"/>
      <c r="H1871" s="387"/>
      <c r="I1871" s="65"/>
    </row>
    <row r="1872" spans="1:9" ht="18.5" x14ac:dyDescent="0.35">
      <c r="A1872" s="368" t="s">
        <v>19</v>
      </c>
      <c r="B1872" s="369" t="s">
        <v>3344</v>
      </c>
      <c r="C1872" s="369" t="s">
        <v>3346</v>
      </c>
      <c r="D1872" s="363"/>
      <c r="E1872" s="101"/>
      <c r="F1872" s="101" t="str">
        <f>IF(E1872="","",VLOOKUP(E1872,'2 Pdc unico (segm A)'!F$3:H$723,3,FALSE))</f>
        <v/>
      </c>
      <c r="G1872" s="287"/>
      <c r="H1872" s="388"/>
      <c r="I1872" s="65"/>
    </row>
    <row r="1873" spans="1:9" x14ac:dyDescent="0.35">
      <c r="A1873" s="370" t="s">
        <v>22</v>
      </c>
      <c r="B1873" s="371" t="s">
        <v>3347</v>
      </c>
      <c r="C1873" s="371" t="s">
        <v>3348</v>
      </c>
      <c r="D1873" s="363"/>
      <c r="E1873" s="346" t="s">
        <v>2007</v>
      </c>
      <c r="F1873" s="346" t="str">
        <f>IF(E1873="","",VLOOKUP(E1873,'2 Pdc unico (segm A)'!F$3:H$723,3,FALSE))</f>
        <v>Sopravvenienze passive e insussistenze dell'attivo</v>
      </c>
      <c r="G1873" s="287"/>
      <c r="H1873" s="389"/>
      <c r="I1873" s="65"/>
    </row>
    <row r="1874" spans="1:9" ht="18.5" x14ac:dyDescent="0.35">
      <c r="A1874" s="100" t="s">
        <v>16</v>
      </c>
      <c r="B1874" s="367" t="s">
        <v>3349</v>
      </c>
      <c r="C1874" s="367" t="s">
        <v>3350</v>
      </c>
      <c r="D1874" s="363"/>
      <c r="E1874" s="100"/>
      <c r="F1874" s="100" t="str">
        <f>IF(E1874="","",VLOOKUP(E1874,'2 Pdc unico (segm A)'!F$3:H$723,3,FALSE))</f>
        <v/>
      </c>
      <c r="G1874" s="287"/>
      <c r="H1874" s="387"/>
      <c r="I1874" s="65"/>
    </row>
    <row r="1875" spans="1:9" ht="18.5" x14ac:dyDescent="0.35">
      <c r="A1875" s="368" t="s">
        <v>19</v>
      </c>
      <c r="B1875" s="369" t="s">
        <v>3351</v>
      </c>
      <c r="C1875" s="369" t="s">
        <v>3352</v>
      </c>
      <c r="D1875" s="363"/>
      <c r="E1875" s="101"/>
      <c r="F1875" s="101" t="str">
        <f>IF(E1875="","",VLOOKUP(E1875,'2 Pdc unico (segm A)'!F$3:H$723,3,FALSE))</f>
        <v/>
      </c>
      <c r="G1875" s="287"/>
      <c r="H1875" s="388"/>
      <c r="I1875" s="65"/>
    </row>
    <row r="1876" spans="1:9" x14ac:dyDescent="0.35">
      <c r="A1876" s="370" t="s">
        <v>22</v>
      </c>
      <c r="B1876" s="371" t="s">
        <v>3353</v>
      </c>
      <c r="C1876" s="371" t="s">
        <v>3354</v>
      </c>
      <c r="D1876" s="363"/>
      <c r="E1876" s="346" t="s">
        <v>2007</v>
      </c>
      <c r="F1876" s="346" t="str">
        <f>IF(E1876="","",VLOOKUP(E1876,'2 Pdc unico (segm A)'!F$3:H$723,3,FALSE))</f>
        <v>Sopravvenienze passive e insussistenze dell'attivo</v>
      </c>
      <c r="G1876" s="287"/>
      <c r="H1876" s="389"/>
      <c r="I1876" s="65"/>
    </row>
    <row r="1877" spans="1:9" ht="18.5" x14ac:dyDescent="0.35">
      <c r="A1877" s="368" t="s">
        <v>19</v>
      </c>
      <c r="B1877" s="369" t="s">
        <v>3355</v>
      </c>
      <c r="C1877" s="369" t="s">
        <v>3356</v>
      </c>
      <c r="D1877" s="363"/>
      <c r="E1877" s="101"/>
      <c r="F1877" s="101" t="str">
        <f>IF(E1877="","",VLOOKUP(E1877,'2 Pdc unico (segm A)'!F$3:H$723,3,FALSE))</f>
        <v/>
      </c>
      <c r="G1877" s="287"/>
      <c r="H1877" s="388"/>
      <c r="I1877" s="65"/>
    </row>
    <row r="1878" spans="1:9" ht="29" x14ac:dyDescent="0.35">
      <c r="A1878" s="370" t="s">
        <v>22</v>
      </c>
      <c r="B1878" s="371" t="s">
        <v>3357</v>
      </c>
      <c r="C1878" s="371" t="s">
        <v>3358</v>
      </c>
      <c r="D1878" s="363"/>
      <c r="E1878" s="346" t="s">
        <v>2007</v>
      </c>
      <c r="F1878" s="346" t="str">
        <f>IF(E1878="","",VLOOKUP(E1878,'2 Pdc unico (segm A)'!F$3:H$723,3,FALSE))</f>
        <v>Sopravvenienze passive e insussistenze dell'attivo</v>
      </c>
      <c r="G1878" s="287"/>
      <c r="H1878" s="389"/>
      <c r="I1878" s="65"/>
    </row>
    <row r="1879" spans="1:9" ht="18.5" x14ac:dyDescent="0.35">
      <c r="A1879" s="368" t="s">
        <v>19</v>
      </c>
      <c r="B1879" s="369" t="s">
        <v>3359</v>
      </c>
      <c r="C1879" s="369" t="s">
        <v>3360</v>
      </c>
      <c r="D1879" s="363"/>
      <c r="E1879" s="101"/>
      <c r="F1879" s="101" t="str">
        <f>IF(E1879="","",VLOOKUP(E1879,'2 Pdc unico (segm A)'!F$3:H$723,3,FALSE))</f>
        <v/>
      </c>
      <c r="G1879" s="287"/>
      <c r="H1879" s="388"/>
      <c r="I1879" s="65"/>
    </row>
    <row r="1880" spans="1:9" x14ac:dyDescent="0.35">
      <c r="A1880" s="370" t="s">
        <v>22</v>
      </c>
      <c r="B1880" s="371" t="s">
        <v>3361</v>
      </c>
      <c r="C1880" s="371" t="s">
        <v>3362</v>
      </c>
      <c r="D1880" s="363"/>
      <c r="E1880" s="346" t="s">
        <v>2007</v>
      </c>
      <c r="F1880" s="346" t="str">
        <f>IF(E1880="","",VLOOKUP(E1880,'2 Pdc unico (segm A)'!F$3:H$723,3,FALSE))</f>
        <v>Sopravvenienze passive e insussistenze dell'attivo</v>
      </c>
      <c r="G1880" s="287"/>
      <c r="H1880" s="389"/>
      <c r="I1880" s="65"/>
    </row>
    <row r="1881" spans="1:9" ht="29" x14ac:dyDescent="0.35">
      <c r="A1881" s="100" t="s">
        <v>16</v>
      </c>
      <c r="B1881" s="367" t="s">
        <v>3363</v>
      </c>
      <c r="C1881" s="367" t="s">
        <v>3364</v>
      </c>
      <c r="D1881" s="363"/>
      <c r="E1881" s="100"/>
      <c r="F1881" s="100" t="str">
        <f>IF(E1881="","",VLOOKUP(E1881,'2 Pdc unico (segm A)'!F$3:H$723,3,FALSE))</f>
        <v/>
      </c>
      <c r="G1881" s="287"/>
      <c r="H1881" s="387"/>
      <c r="I1881" s="65"/>
    </row>
    <row r="1882" spans="1:9" ht="18.5" x14ac:dyDescent="0.35">
      <c r="A1882" s="368" t="s">
        <v>19</v>
      </c>
      <c r="B1882" s="369" t="s">
        <v>3365</v>
      </c>
      <c r="C1882" s="369" t="s">
        <v>3366</v>
      </c>
      <c r="D1882" s="363"/>
      <c r="E1882" s="101"/>
      <c r="F1882" s="101" t="str">
        <f>IF(E1882="","",VLOOKUP(E1882,'2 Pdc unico (segm A)'!F$3:H$723,3,FALSE))</f>
        <v/>
      </c>
      <c r="G1882" s="287"/>
      <c r="H1882" s="388"/>
      <c r="I1882" s="65"/>
    </row>
    <row r="1883" spans="1:9" x14ac:dyDescent="0.35">
      <c r="A1883" s="370" t="s">
        <v>22</v>
      </c>
      <c r="B1883" s="371" t="s">
        <v>3367</v>
      </c>
      <c r="C1883" s="371" t="s">
        <v>3368</v>
      </c>
      <c r="D1883" s="363"/>
      <c r="E1883" s="346" t="s">
        <v>2007</v>
      </c>
      <c r="F1883" s="346" t="str">
        <f>IF(E1883="","",VLOOKUP(E1883,'2 Pdc unico (segm A)'!F$3:H$723,3,FALSE))</f>
        <v>Sopravvenienze passive e insussistenze dell'attivo</v>
      </c>
      <c r="G1883" s="287"/>
      <c r="H1883" s="389"/>
      <c r="I1883" s="65"/>
    </row>
    <row r="1884" spans="1:9" ht="29" x14ac:dyDescent="0.35">
      <c r="A1884" s="100" t="s">
        <v>16</v>
      </c>
      <c r="B1884" s="367" t="s">
        <v>3369</v>
      </c>
      <c r="C1884" s="367" t="s">
        <v>3370</v>
      </c>
      <c r="D1884" s="363"/>
      <c r="E1884" s="100"/>
      <c r="F1884" s="100" t="str">
        <f>IF(E1884="","",VLOOKUP(E1884,'2 Pdc unico (segm A)'!F$3:H$723,3,FALSE))</f>
        <v/>
      </c>
      <c r="G1884" s="287"/>
      <c r="H1884" s="387"/>
      <c r="I1884" s="65"/>
    </row>
    <row r="1885" spans="1:9" ht="18.5" x14ac:dyDescent="0.35">
      <c r="A1885" s="368" t="s">
        <v>19</v>
      </c>
      <c r="B1885" s="369" t="s">
        <v>3371</v>
      </c>
      <c r="C1885" s="369" t="s">
        <v>3372</v>
      </c>
      <c r="D1885" s="363"/>
      <c r="E1885" s="101"/>
      <c r="F1885" s="101" t="str">
        <f>IF(E1885="","",VLOOKUP(E1885,'2 Pdc unico (segm A)'!F$3:H$723,3,FALSE))</f>
        <v/>
      </c>
      <c r="G1885" s="287"/>
      <c r="H1885" s="388"/>
      <c r="I1885" s="65"/>
    </row>
    <row r="1886" spans="1:9" x14ac:dyDescent="0.35">
      <c r="A1886" s="370" t="s">
        <v>22</v>
      </c>
      <c r="B1886" s="371" t="s">
        <v>3373</v>
      </c>
      <c r="C1886" s="371" t="s">
        <v>3374</v>
      </c>
      <c r="D1886" s="363"/>
      <c r="E1886" s="346" t="s">
        <v>2007</v>
      </c>
      <c r="F1886" s="346" t="str">
        <f>IF(E1886="","",VLOOKUP(E1886,'2 Pdc unico (segm A)'!F$3:H$723,3,FALSE))</f>
        <v>Sopravvenienze passive e insussistenze dell'attivo</v>
      </c>
      <c r="G1886" s="287"/>
      <c r="H1886" s="389"/>
      <c r="I1886" s="65"/>
    </row>
    <row r="1887" spans="1:9" ht="18.5" x14ac:dyDescent="0.35">
      <c r="A1887" s="368" t="s">
        <v>19</v>
      </c>
      <c r="B1887" s="369" t="s">
        <v>3375</v>
      </c>
      <c r="C1887" s="369" t="s">
        <v>3376</v>
      </c>
      <c r="D1887" s="363"/>
      <c r="E1887" s="101"/>
      <c r="F1887" s="101" t="str">
        <f>IF(E1887="","",VLOOKUP(E1887,'2 Pdc unico (segm A)'!F$3:H$723,3,FALSE))</f>
        <v/>
      </c>
      <c r="G1887" s="287"/>
      <c r="H1887" s="388"/>
      <c r="I1887" s="65"/>
    </row>
    <row r="1888" spans="1:9" x14ac:dyDescent="0.35">
      <c r="A1888" s="370" t="s">
        <v>22</v>
      </c>
      <c r="B1888" s="371" t="s">
        <v>3377</v>
      </c>
      <c r="C1888" s="371" t="s">
        <v>3378</v>
      </c>
      <c r="D1888" s="363"/>
      <c r="E1888" s="346" t="s">
        <v>2007</v>
      </c>
      <c r="F1888" s="346" t="str">
        <f>IF(E1888="","",VLOOKUP(E1888,'2 Pdc unico (segm A)'!F$3:H$723,3,FALSE))</f>
        <v>Sopravvenienze passive e insussistenze dell'attivo</v>
      </c>
      <c r="G1888" s="287"/>
      <c r="H1888" s="389"/>
      <c r="I1888" s="65"/>
    </row>
    <row r="1889" spans="1:9" ht="29" x14ac:dyDescent="0.35">
      <c r="A1889" s="100" t="s">
        <v>16</v>
      </c>
      <c r="B1889" s="367" t="s">
        <v>3379</v>
      </c>
      <c r="C1889" s="367" t="s">
        <v>3380</v>
      </c>
      <c r="D1889" s="363"/>
      <c r="E1889" s="100"/>
      <c r="F1889" s="100" t="str">
        <f>IF(E1889="","",VLOOKUP(E1889,'2 Pdc unico (segm A)'!F$3:H$723,3,FALSE))</f>
        <v/>
      </c>
      <c r="G1889" s="287"/>
      <c r="H1889" s="387"/>
      <c r="I1889" s="65"/>
    </row>
    <row r="1890" spans="1:9" ht="29" x14ac:dyDescent="0.35">
      <c r="A1890" s="368" t="s">
        <v>19</v>
      </c>
      <c r="B1890" s="369" t="s">
        <v>3381</v>
      </c>
      <c r="C1890" s="369" t="s">
        <v>3382</v>
      </c>
      <c r="D1890" s="363"/>
      <c r="E1890" s="101"/>
      <c r="F1890" s="101" t="str">
        <f>IF(E1890="","",VLOOKUP(E1890,'2 Pdc unico (segm A)'!F$3:H$723,3,FALSE))</f>
        <v/>
      </c>
      <c r="G1890" s="287"/>
      <c r="H1890" s="388"/>
      <c r="I1890" s="65"/>
    </row>
    <row r="1891" spans="1:9" x14ac:dyDescent="0.35">
      <c r="A1891" s="370" t="s">
        <v>22</v>
      </c>
      <c r="B1891" s="371" t="s">
        <v>3383</v>
      </c>
      <c r="C1891" s="371" t="s">
        <v>3384</v>
      </c>
      <c r="D1891" s="363"/>
      <c r="E1891" s="346" t="s">
        <v>2455</v>
      </c>
      <c r="F1891" s="346" t="str">
        <f>IF(E1891="","",VLOOKUP(E1891,'2 Pdc unico (segm A)'!F$3:H$723,3,FALSE))</f>
        <v>Trasferimenti passivi in conto esercizio</v>
      </c>
      <c r="G1891" s="287"/>
      <c r="H1891" s="389"/>
      <c r="I1891" s="65"/>
    </row>
    <row r="1892" spans="1:9" ht="29" x14ac:dyDescent="0.35">
      <c r="A1892" s="370" t="s">
        <v>22</v>
      </c>
      <c r="B1892" s="371" t="s">
        <v>3385</v>
      </c>
      <c r="C1892" s="371" t="s">
        <v>3386</v>
      </c>
      <c r="D1892" s="363"/>
      <c r="E1892" s="346" t="s">
        <v>2455</v>
      </c>
      <c r="F1892" s="346" t="str">
        <f>IF(E1892="","",VLOOKUP(E1892,'2 Pdc unico (segm A)'!F$3:H$723,3,FALSE))</f>
        <v>Trasferimenti passivi in conto esercizio</v>
      </c>
      <c r="G1892" s="287"/>
      <c r="H1892" s="389"/>
      <c r="I1892" s="65"/>
    </row>
    <row r="1893" spans="1:9" ht="29" x14ac:dyDescent="0.35">
      <c r="A1893" s="370" t="s">
        <v>22</v>
      </c>
      <c r="B1893" s="371" t="s">
        <v>3387</v>
      </c>
      <c r="C1893" s="371" t="s">
        <v>3388</v>
      </c>
      <c r="D1893" s="363"/>
      <c r="E1893" s="346" t="s">
        <v>2455</v>
      </c>
      <c r="F1893" s="346" t="str">
        <f>IF(E1893="","",VLOOKUP(E1893,'2 Pdc unico (segm A)'!F$3:H$723,3,FALSE))</f>
        <v>Trasferimenti passivi in conto esercizio</v>
      </c>
      <c r="G1893" s="287"/>
      <c r="H1893" s="389"/>
      <c r="I1893" s="65"/>
    </row>
    <row r="1894" spans="1:9" x14ac:dyDescent="0.35">
      <c r="A1894" s="370" t="s">
        <v>22</v>
      </c>
      <c r="B1894" s="371" t="s">
        <v>3389</v>
      </c>
      <c r="C1894" s="371" t="s">
        <v>3390</v>
      </c>
      <c r="D1894" s="363"/>
      <c r="E1894" s="346" t="s">
        <v>2455</v>
      </c>
      <c r="F1894" s="346" t="str">
        <f>IF(E1894="","",VLOOKUP(E1894,'2 Pdc unico (segm A)'!F$3:H$723,3,FALSE))</f>
        <v>Trasferimenti passivi in conto esercizio</v>
      </c>
      <c r="G1894" s="287"/>
      <c r="H1894" s="389"/>
      <c r="I1894" s="65"/>
    </row>
    <row r="1895" spans="1:9" ht="29" x14ac:dyDescent="0.35">
      <c r="A1895" s="370" t="s">
        <v>22</v>
      </c>
      <c r="B1895" s="371" t="s">
        <v>3391</v>
      </c>
      <c r="C1895" s="371" t="s">
        <v>3392</v>
      </c>
      <c r="D1895" s="363"/>
      <c r="E1895" s="346" t="s">
        <v>2455</v>
      </c>
      <c r="F1895" s="346" t="str">
        <f>IF(E1895="","",VLOOKUP(E1895,'2 Pdc unico (segm A)'!F$3:H$723,3,FALSE))</f>
        <v>Trasferimenti passivi in conto esercizio</v>
      </c>
      <c r="G1895" s="287"/>
      <c r="H1895" s="389"/>
      <c r="I1895" s="65"/>
    </row>
    <row r="1896" spans="1:9" x14ac:dyDescent="0.35">
      <c r="A1896" s="370" t="s">
        <v>22</v>
      </c>
      <c r="B1896" s="371" t="s">
        <v>3393</v>
      </c>
      <c r="C1896" s="371" t="s">
        <v>3394</v>
      </c>
      <c r="D1896" s="363"/>
      <c r="E1896" s="346" t="s">
        <v>2455</v>
      </c>
      <c r="F1896" s="346" t="str">
        <f>IF(E1896="","",VLOOKUP(E1896,'2 Pdc unico (segm A)'!F$3:H$723,3,FALSE))</f>
        <v>Trasferimenti passivi in conto esercizio</v>
      </c>
      <c r="G1896" s="287"/>
      <c r="H1896" s="389"/>
      <c r="I1896" s="65"/>
    </row>
    <row r="1897" spans="1:9" x14ac:dyDescent="0.35">
      <c r="A1897" s="370" t="s">
        <v>22</v>
      </c>
      <c r="B1897" s="371" t="s">
        <v>3395</v>
      </c>
      <c r="C1897" s="371" t="s">
        <v>3396</v>
      </c>
      <c r="D1897" s="363"/>
      <c r="E1897" s="346" t="s">
        <v>2455</v>
      </c>
      <c r="F1897" s="346" t="str">
        <f>IF(E1897="","",VLOOKUP(E1897,'2 Pdc unico (segm A)'!F$3:H$723,3,FALSE))</f>
        <v>Trasferimenti passivi in conto esercizio</v>
      </c>
      <c r="G1897" s="287"/>
      <c r="H1897" s="389"/>
      <c r="I1897" s="65"/>
    </row>
    <row r="1898" spans="1:9" ht="29" x14ac:dyDescent="0.35">
      <c r="A1898" s="370" t="s">
        <v>22</v>
      </c>
      <c r="B1898" s="371" t="s">
        <v>3397</v>
      </c>
      <c r="C1898" s="371" t="s">
        <v>3398</v>
      </c>
      <c r="D1898" s="363"/>
      <c r="E1898" s="346" t="s">
        <v>2455</v>
      </c>
      <c r="F1898" s="346" t="str">
        <f>IF(E1898="","",VLOOKUP(E1898,'2 Pdc unico (segm A)'!F$3:H$723,3,FALSE))</f>
        <v>Trasferimenti passivi in conto esercizio</v>
      </c>
      <c r="G1898" s="287"/>
      <c r="H1898" s="389"/>
      <c r="I1898" s="65"/>
    </row>
    <row r="1899" spans="1:9" ht="29" x14ac:dyDescent="0.35">
      <c r="A1899" s="370" t="s">
        <v>22</v>
      </c>
      <c r="B1899" s="371" t="s">
        <v>3399</v>
      </c>
      <c r="C1899" s="371" t="s">
        <v>3400</v>
      </c>
      <c r="D1899" s="363"/>
      <c r="E1899" s="346" t="s">
        <v>2455</v>
      </c>
      <c r="F1899" s="346" t="str">
        <f>IF(E1899="","",VLOOKUP(E1899,'2 Pdc unico (segm A)'!F$3:H$723,3,FALSE))</f>
        <v>Trasferimenti passivi in conto esercizio</v>
      </c>
      <c r="G1899" s="287"/>
      <c r="H1899" s="389"/>
      <c r="I1899" s="65"/>
    </row>
    <row r="1900" spans="1:9" ht="29" x14ac:dyDescent="0.35">
      <c r="A1900" s="370" t="s">
        <v>22</v>
      </c>
      <c r="B1900" s="371" t="s">
        <v>3401</v>
      </c>
      <c r="C1900" s="371" t="s">
        <v>3402</v>
      </c>
      <c r="D1900" s="363"/>
      <c r="E1900" s="346" t="s">
        <v>2455</v>
      </c>
      <c r="F1900" s="346" t="str">
        <f>IF(E1900="","",VLOOKUP(E1900,'2 Pdc unico (segm A)'!F$3:H$723,3,FALSE))</f>
        <v>Trasferimenti passivi in conto esercizio</v>
      </c>
      <c r="G1900" s="287"/>
      <c r="H1900" s="389"/>
      <c r="I1900" s="65"/>
    </row>
    <row r="1901" spans="1:9" ht="29" x14ac:dyDescent="0.35">
      <c r="A1901" s="370" t="s">
        <v>22</v>
      </c>
      <c r="B1901" s="371" t="s">
        <v>3403</v>
      </c>
      <c r="C1901" s="371" t="s">
        <v>3404</v>
      </c>
      <c r="D1901" s="363"/>
      <c r="E1901" s="346" t="s">
        <v>2455</v>
      </c>
      <c r="F1901" s="346" t="str">
        <f>IF(E1901="","",VLOOKUP(E1901,'2 Pdc unico (segm A)'!F$3:H$723,3,FALSE))</f>
        <v>Trasferimenti passivi in conto esercizio</v>
      </c>
      <c r="G1901" s="287"/>
      <c r="H1901" s="389"/>
      <c r="I1901" s="65"/>
    </row>
    <row r="1902" spans="1:9" ht="29" x14ac:dyDescent="0.35">
      <c r="A1902" s="370" t="s">
        <v>22</v>
      </c>
      <c r="B1902" s="371" t="s">
        <v>3405</v>
      </c>
      <c r="C1902" s="371" t="s">
        <v>3406</v>
      </c>
      <c r="D1902" s="363"/>
      <c r="E1902" s="346" t="s">
        <v>2455</v>
      </c>
      <c r="F1902" s="346" t="str">
        <f>IF(E1902="","",VLOOKUP(E1902,'2 Pdc unico (segm A)'!F$3:H$723,3,FALSE))</f>
        <v>Trasferimenti passivi in conto esercizio</v>
      </c>
      <c r="G1902" s="287"/>
      <c r="H1902" s="389"/>
      <c r="I1902" s="65"/>
    </row>
    <row r="1903" spans="1:9" ht="29" x14ac:dyDescent="0.35">
      <c r="A1903" s="370" t="s">
        <v>22</v>
      </c>
      <c r="B1903" s="371" t="s">
        <v>3407</v>
      </c>
      <c r="C1903" s="371" t="s">
        <v>3408</v>
      </c>
      <c r="D1903" s="363"/>
      <c r="E1903" s="346" t="s">
        <v>2455</v>
      </c>
      <c r="F1903" s="346" t="str">
        <f>IF(E1903="","",VLOOKUP(E1903,'2 Pdc unico (segm A)'!F$3:H$723,3,FALSE))</f>
        <v>Trasferimenti passivi in conto esercizio</v>
      </c>
      <c r="G1903" s="287"/>
      <c r="H1903" s="389"/>
      <c r="I1903" s="65"/>
    </row>
    <row r="1904" spans="1:9" ht="29" x14ac:dyDescent="0.35">
      <c r="A1904" s="368" t="s">
        <v>19</v>
      </c>
      <c r="B1904" s="369" t="s">
        <v>3409</v>
      </c>
      <c r="C1904" s="369" t="s">
        <v>3410</v>
      </c>
      <c r="D1904" s="363"/>
      <c r="E1904" s="101"/>
      <c r="F1904" s="101" t="str">
        <f>IF(E1904="","",VLOOKUP(E1904,'2 Pdc unico (segm A)'!F$3:H$723,3,FALSE))</f>
        <v/>
      </c>
      <c r="G1904" s="287"/>
      <c r="H1904" s="388"/>
      <c r="I1904" s="65"/>
    </row>
    <row r="1905" spans="1:9" ht="29" x14ac:dyDescent="0.35">
      <c r="A1905" s="370" t="s">
        <v>22</v>
      </c>
      <c r="B1905" s="371" t="s">
        <v>3411</v>
      </c>
      <c r="C1905" s="371" t="s">
        <v>3412</v>
      </c>
      <c r="D1905" s="363"/>
      <c r="E1905" s="346" t="s">
        <v>2455</v>
      </c>
      <c r="F1905" s="346" t="str">
        <f>IF(E1905="","",VLOOKUP(E1905,'2 Pdc unico (segm A)'!F$3:H$723,3,FALSE))</f>
        <v>Trasferimenti passivi in conto esercizio</v>
      </c>
      <c r="G1905" s="287"/>
      <c r="H1905" s="389"/>
      <c r="I1905" s="65"/>
    </row>
    <row r="1906" spans="1:9" x14ac:dyDescent="0.35">
      <c r="A1906" s="370" t="s">
        <v>22</v>
      </c>
      <c r="B1906" s="371" t="s">
        <v>3413</v>
      </c>
      <c r="C1906" s="371" t="s">
        <v>3414</v>
      </c>
      <c r="D1906" s="363"/>
      <c r="E1906" s="346" t="s">
        <v>2455</v>
      </c>
      <c r="F1906" s="346" t="str">
        <f>IF(E1906="","",VLOOKUP(E1906,'2 Pdc unico (segm A)'!F$3:H$723,3,FALSE))</f>
        <v>Trasferimenti passivi in conto esercizio</v>
      </c>
      <c r="G1906" s="287"/>
      <c r="H1906" s="389"/>
      <c r="I1906" s="65"/>
    </row>
    <row r="1907" spans="1:9" x14ac:dyDescent="0.35">
      <c r="A1907" s="370" t="s">
        <v>22</v>
      </c>
      <c r="B1907" s="371" t="s">
        <v>3415</v>
      </c>
      <c r="C1907" s="371" t="s">
        <v>3416</v>
      </c>
      <c r="D1907" s="363"/>
      <c r="E1907" s="346" t="s">
        <v>2455</v>
      </c>
      <c r="F1907" s="346" t="str">
        <f>IF(E1907="","",VLOOKUP(E1907,'2 Pdc unico (segm A)'!F$3:H$723,3,FALSE))</f>
        <v>Trasferimenti passivi in conto esercizio</v>
      </c>
      <c r="G1907" s="287"/>
      <c r="H1907" s="389"/>
      <c r="I1907" s="65"/>
    </row>
    <row r="1908" spans="1:9" ht="29" x14ac:dyDescent="0.35">
      <c r="A1908" s="370" t="s">
        <v>22</v>
      </c>
      <c r="B1908" s="371" t="s">
        <v>3417</v>
      </c>
      <c r="C1908" s="371" t="s">
        <v>3418</v>
      </c>
      <c r="D1908" s="363"/>
      <c r="E1908" s="346" t="s">
        <v>2455</v>
      </c>
      <c r="F1908" s="346" t="str">
        <f>IF(E1908="","",VLOOKUP(E1908,'2 Pdc unico (segm A)'!F$3:H$723,3,FALSE))</f>
        <v>Trasferimenti passivi in conto esercizio</v>
      </c>
      <c r="G1908" s="287"/>
      <c r="H1908" s="389"/>
      <c r="I1908" s="65"/>
    </row>
    <row r="1909" spans="1:9" x14ac:dyDescent="0.35">
      <c r="A1909" s="370" t="s">
        <v>22</v>
      </c>
      <c r="B1909" s="371" t="s">
        <v>3419</v>
      </c>
      <c r="C1909" s="371" t="s">
        <v>3420</v>
      </c>
      <c r="D1909" s="363"/>
      <c r="E1909" s="346" t="s">
        <v>2455</v>
      </c>
      <c r="F1909" s="346" t="str">
        <f>IF(E1909="","",VLOOKUP(E1909,'2 Pdc unico (segm A)'!F$3:H$723,3,FALSE))</f>
        <v>Trasferimenti passivi in conto esercizio</v>
      </c>
      <c r="G1909" s="287"/>
      <c r="H1909" s="389"/>
      <c r="I1909" s="65"/>
    </row>
    <row r="1910" spans="1:9" ht="29" x14ac:dyDescent="0.35">
      <c r="A1910" s="370" t="s">
        <v>22</v>
      </c>
      <c r="B1910" s="371" t="s">
        <v>3421</v>
      </c>
      <c r="C1910" s="371" t="s">
        <v>3422</v>
      </c>
      <c r="D1910" s="363"/>
      <c r="E1910" s="346" t="s">
        <v>2455</v>
      </c>
      <c r="F1910" s="346" t="str">
        <f>IF(E1910="","",VLOOKUP(E1910,'2 Pdc unico (segm A)'!F$3:H$723,3,FALSE))</f>
        <v>Trasferimenti passivi in conto esercizio</v>
      </c>
      <c r="G1910" s="287"/>
      <c r="H1910" s="389"/>
      <c r="I1910" s="65"/>
    </row>
    <row r="1911" spans="1:9" ht="29" x14ac:dyDescent="0.35">
      <c r="A1911" s="370" t="s">
        <v>22</v>
      </c>
      <c r="B1911" s="371" t="s">
        <v>3423</v>
      </c>
      <c r="C1911" s="371" t="s">
        <v>3424</v>
      </c>
      <c r="D1911" s="363"/>
      <c r="E1911" s="346" t="s">
        <v>2455</v>
      </c>
      <c r="F1911" s="346" t="str">
        <f>IF(E1911="","",VLOOKUP(E1911,'2 Pdc unico (segm A)'!F$3:H$723,3,FALSE))</f>
        <v>Trasferimenti passivi in conto esercizio</v>
      </c>
      <c r="G1911" s="287"/>
      <c r="H1911" s="389"/>
      <c r="I1911" s="65"/>
    </row>
    <row r="1912" spans="1:9" x14ac:dyDescent="0.35">
      <c r="A1912" s="370" t="s">
        <v>22</v>
      </c>
      <c r="B1912" s="371" t="s">
        <v>3425</v>
      </c>
      <c r="C1912" s="371" t="s">
        <v>3426</v>
      </c>
      <c r="D1912" s="363"/>
      <c r="E1912" s="346" t="s">
        <v>2455</v>
      </c>
      <c r="F1912" s="346" t="str">
        <f>IF(E1912="","",VLOOKUP(E1912,'2 Pdc unico (segm A)'!F$3:H$723,3,FALSE))</f>
        <v>Trasferimenti passivi in conto esercizio</v>
      </c>
      <c r="G1912" s="287"/>
      <c r="H1912" s="389"/>
      <c r="I1912" s="65"/>
    </row>
    <row r="1913" spans="1:9" ht="29" x14ac:dyDescent="0.35">
      <c r="A1913" s="370" t="s">
        <v>22</v>
      </c>
      <c r="B1913" s="371" t="s">
        <v>3427</v>
      </c>
      <c r="C1913" s="371" t="s">
        <v>3428</v>
      </c>
      <c r="D1913" s="363"/>
      <c r="E1913" s="346" t="s">
        <v>2455</v>
      </c>
      <c r="F1913" s="346" t="str">
        <f>IF(E1913="","",VLOOKUP(E1913,'2 Pdc unico (segm A)'!F$3:H$723,3,FALSE))</f>
        <v>Trasferimenti passivi in conto esercizio</v>
      </c>
      <c r="G1913" s="287"/>
      <c r="H1913" s="389"/>
      <c r="I1913" s="65"/>
    </row>
    <row r="1914" spans="1:9" x14ac:dyDescent="0.35">
      <c r="A1914" s="370" t="s">
        <v>22</v>
      </c>
      <c r="B1914" s="371" t="s">
        <v>3429</v>
      </c>
      <c r="C1914" s="371" t="s">
        <v>3430</v>
      </c>
      <c r="D1914" s="363"/>
      <c r="E1914" s="346" t="s">
        <v>2455</v>
      </c>
      <c r="F1914" s="346" t="str">
        <f>IF(E1914="","",VLOOKUP(E1914,'2 Pdc unico (segm A)'!F$3:H$723,3,FALSE))</f>
        <v>Trasferimenti passivi in conto esercizio</v>
      </c>
      <c r="G1914" s="287"/>
      <c r="H1914" s="389"/>
      <c r="I1914" s="65"/>
    </row>
    <row r="1915" spans="1:9" ht="29" x14ac:dyDescent="0.35">
      <c r="A1915" s="370" t="s">
        <v>22</v>
      </c>
      <c r="B1915" s="371" t="s">
        <v>3431</v>
      </c>
      <c r="C1915" s="371" t="s">
        <v>3432</v>
      </c>
      <c r="D1915" s="363"/>
      <c r="E1915" s="346" t="s">
        <v>2455</v>
      </c>
      <c r="F1915" s="346" t="str">
        <f>IF(E1915="","",VLOOKUP(E1915,'2 Pdc unico (segm A)'!F$3:H$723,3,FALSE))</f>
        <v>Trasferimenti passivi in conto esercizio</v>
      </c>
      <c r="G1915" s="287"/>
      <c r="H1915" s="389"/>
      <c r="I1915" s="65"/>
    </row>
    <row r="1916" spans="1:9" ht="29" x14ac:dyDescent="0.35">
      <c r="A1916" s="370" t="s">
        <v>22</v>
      </c>
      <c r="B1916" s="371" t="s">
        <v>3433</v>
      </c>
      <c r="C1916" s="371" t="s">
        <v>3434</v>
      </c>
      <c r="D1916" s="363"/>
      <c r="E1916" s="346" t="s">
        <v>2455</v>
      </c>
      <c r="F1916" s="346" t="str">
        <f>IF(E1916="","",VLOOKUP(E1916,'2 Pdc unico (segm A)'!F$3:H$723,3,FALSE))</f>
        <v>Trasferimenti passivi in conto esercizio</v>
      </c>
      <c r="G1916" s="287"/>
      <c r="H1916" s="389"/>
      <c r="I1916" s="65"/>
    </row>
    <row r="1917" spans="1:9" x14ac:dyDescent="0.35">
      <c r="A1917" s="370" t="s">
        <v>22</v>
      </c>
      <c r="B1917" s="371" t="s">
        <v>3435</v>
      </c>
      <c r="C1917" s="371" t="s">
        <v>3436</v>
      </c>
      <c r="D1917" s="363"/>
      <c r="E1917" s="346" t="s">
        <v>2455</v>
      </c>
      <c r="F1917" s="346" t="str">
        <f>IF(E1917="","",VLOOKUP(E1917,'2 Pdc unico (segm A)'!F$3:H$723,3,FALSE))</f>
        <v>Trasferimenti passivi in conto esercizio</v>
      </c>
      <c r="G1917" s="287"/>
      <c r="H1917" s="389"/>
      <c r="I1917" s="65"/>
    </row>
    <row r="1918" spans="1:9" ht="29" x14ac:dyDescent="0.35">
      <c r="A1918" s="370" t="s">
        <v>22</v>
      </c>
      <c r="B1918" s="371" t="s">
        <v>3437</v>
      </c>
      <c r="C1918" s="371" t="s">
        <v>3438</v>
      </c>
      <c r="D1918" s="363"/>
      <c r="E1918" s="346" t="s">
        <v>2455</v>
      </c>
      <c r="F1918" s="346" t="str">
        <f>IF(E1918="","",VLOOKUP(E1918,'2 Pdc unico (segm A)'!F$3:H$723,3,FALSE))</f>
        <v>Trasferimenti passivi in conto esercizio</v>
      </c>
      <c r="G1918" s="287"/>
      <c r="H1918" s="389"/>
      <c r="I1918" s="65"/>
    </row>
    <row r="1919" spans="1:9" ht="29" x14ac:dyDescent="0.35">
      <c r="A1919" s="370" t="s">
        <v>22</v>
      </c>
      <c r="B1919" s="371" t="s">
        <v>3439</v>
      </c>
      <c r="C1919" s="371" t="s">
        <v>3440</v>
      </c>
      <c r="D1919" s="363"/>
      <c r="E1919" s="346" t="s">
        <v>2455</v>
      </c>
      <c r="F1919" s="346" t="str">
        <f>IF(E1919="","",VLOOKUP(E1919,'2 Pdc unico (segm A)'!F$3:H$723,3,FALSE))</f>
        <v>Trasferimenti passivi in conto esercizio</v>
      </c>
      <c r="G1919" s="287"/>
      <c r="H1919" s="389"/>
      <c r="I1919" s="65"/>
    </row>
    <row r="1920" spans="1:9" ht="29" x14ac:dyDescent="0.35">
      <c r="A1920" s="370" t="s">
        <v>22</v>
      </c>
      <c r="B1920" s="371" t="s">
        <v>3441</v>
      </c>
      <c r="C1920" s="371" t="s">
        <v>3442</v>
      </c>
      <c r="D1920" s="363"/>
      <c r="E1920" s="346" t="s">
        <v>2455</v>
      </c>
      <c r="F1920" s="346" t="str">
        <f>IF(E1920="","",VLOOKUP(E1920,'2 Pdc unico (segm A)'!F$3:H$723,3,FALSE))</f>
        <v>Trasferimenti passivi in conto esercizio</v>
      </c>
      <c r="G1920" s="287"/>
      <c r="H1920" s="389"/>
      <c r="I1920" s="65"/>
    </row>
    <row r="1921" spans="1:9" ht="29" x14ac:dyDescent="0.35">
      <c r="A1921" s="370" t="s">
        <v>22</v>
      </c>
      <c r="B1921" s="371" t="s">
        <v>3443</v>
      </c>
      <c r="C1921" s="371" t="s">
        <v>3444</v>
      </c>
      <c r="D1921" s="363"/>
      <c r="E1921" s="346" t="s">
        <v>2455</v>
      </c>
      <c r="F1921" s="346" t="str">
        <f>IF(E1921="","",VLOOKUP(E1921,'2 Pdc unico (segm A)'!F$3:H$723,3,FALSE))</f>
        <v>Trasferimenti passivi in conto esercizio</v>
      </c>
      <c r="G1921" s="287"/>
      <c r="H1921" s="389"/>
      <c r="I1921" s="65"/>
    </row>
    <row r="1922" spans="1:9" ht="29" x14ac:dyDescent="0.35">
      <c r="A1922" s="370" t="s">
        <v>22</v>
      </c>
      <c r="B1922" s="371" t="s">
        <v>3445</v>
      </c>
      <c r="C1922" s="371" t="s">
        <v>3446</v>
      </c>
      <c r="D1922" s="363"/>
      <c r="E1922" s="346" t="s">
        <v>2455</v>
      </c>
      <c r="F1922" s="346" t="str">
        <f>IF(E1922="","",VLOOKUP(E1922,'2 Pdc unico (segm A)'!F$3:H$723,3,FALSE))</f>
        <v>Trasferimenti passivi in conto esercizio</v>
      </c>
      <c r="G1922" s="287"/>
      <c r="H1922" s="389"/>
      <c r="I1922" s="65"/>
    </row>
    <row r="1923" spans="1:9" ht="29" x14ac:dyDescent="0.35">
      <c r="A1923" s="370" t="s">
        <v>22</v>
      </c>
      <c r="B1923" s="371" t="s">
        <v>3447</v>
      </c>
      <c r="C1923" s="371" t="s">
        <v>3448</v>
      </c>
      <c r="D1923" s="363"/>
      <c r="E1923" s="346" t="s">
        <v>2455</v>
      </c>
      <c r="F1923" s="346" t="str">
        <f>IF(E1923="","",VLOOKUP(E1923,'2 Pdc unico (segm A)'!F$3:H$723,3,FALSE))</f>
        <v>Trasferimenti passivi in conto esercizio</v>
      </c>
      <c r="G1923" s="287"/>
      <c r="H1923" s="389"/>
      <c r="I1923" s="65"/>
    </row>
    <row r="1924" spans="1:9" ht="29" x14ac:dyDescent="0.35">
      <c r="A1924" s="370" t="s">
        <v>22</v>
      </c>
      <c r="B1924" s="371" t="s">
        <v>3449</v>
      </c>
      <c r="C1924" s="371" t="s">
        <v>3450</v>
      </c>
      <c r="D1924" s="363"/>
      <c r="E1924" s="346" t="s">
        <v>2455</v>
      </c>
      <c r="F1924" s="346" t="str">
        <f>IF(E1924="","",VLOOKUP(E1924,'2 Pdc unico (segm A)'!F$3:H$723,3,FALSE))</f>
        <v>Trasferimenti passivi in conto esercizio</v>
      </c>
      <c r="G1924" s="287"/>
      <c r="H1924" s="389"/>
      <c r="I1924" s="65"/>
    </row>
    <row r="1925" spans="1:9" ht="29" x14ac:dyDescent="0.35">
      <c r="A1925" s="368" t="s">
        <v>19</v>
      </c>
      <c r="B1925" s="369" t="s">
        <v>3451</v>
      </c>
      <c r="C1925" s="369" t="s">
        <v>3452</v>
      </c>
      <c r="D1925" s="363"/>
      <c r="E1925" s="101"/>
      <c r="F1925" s="101" t="str">
        <f>IF(E1925="","",VLOOKUP(E1925,'2 Pdc unico (segm A)'!F$3:H$723,3,FALSE))</f>
        <v/>
      </c>
      <c r="G1925" s="287"/>
      <c r="H1925" s="388"/>
      <c r="I1925" s="65"/>
    </row>
    <row r="1926" spans="1:9" x14ac:dyDescent="0.35">
      <c r="A1926" s="370" t="s">
        <v>22</v>
      </c>
      <c r="B1926" s="371" t="s">
        <v>3453</v>
      </c>
      <c r="C1926" s="371" t="s">
        <v>3454</v>
      </c>
      <c r="D1926" s="363"/>
      <c r="E1926" s="346" t="s">
        <v>2455</v>
      </c>
      <c r="F1926" s="346" t="str">
        <f>IF(E1926="","",VLOOKUP(E1926,'2 Pdc unico (segm A)'!F$3:H$723,3,FALSE))</f>
        <v>Trasferimenti passivi in conto esercizio</v>
      </c>
      <c r="G1926" s="287"/>
      <c r="H1926" s="389"/>
      <c r="I1926" s="65"/>
    </row>
    <row r="1927" spans="1:9" x14ac:dyDescent="0.35">
      <c r="A1927" s="370" t="s">
        <v>22</v>
      </c>
      <c r="B1927" s="371" t="s">
        <v>3455</v>
      </c>
      <c r="C1927" s="371" t="s">
        <v>3456</v>
      </c>
      <c r="D1927" s="363"/>
      <c r="E1927" s="346" t="s">
        <v>2455</v>
      </c>
      <c r="F1927" s="346" t="str">
        <f>IF(E1927="","",VLOOKUP(E1927,'2 Pdc unico (segm A)'!F$3:H$723,3,FALSE))</f>
        <v>Trasferimenti passivi in conto esercizio</v>
      </c>
      <c r="G1927" s="287"/>
      <c r="H1927" s="389"/>
      <c r="I1927" s="65"/>
    </row>
    <row r="1928" spans="1:9" ht="29" x14ac:dyDescent="0.35">
      <c r="A1928" s="370" t="s">
        <v>22</v>
      </c>
      <c r="B1928" s="371" t="s">
        <v>3457</v>
      </c>
      <c r="C1928" s="371" t="s">
        <v>3458</v>
      </c>
      <c r="D1928" s="363"/>
      <c r="E1928" s="346" t="s">
        <v>2455</v>
      </c>
      <c r="F1928" s="346" t="str">
        <f>IF(E1928="","",VLOOKUP(E1928,'2 Pdc unico (segm A)'!F$3:H$723,3,FALSE))</f>
        <v>Trasferimenti passivi in conto esercizio</v>
      </c>
      <c r="G1928" s="287"/>
      <c r="H1928" s="389"/>
      <c r="I1928" s="65"/>
    </row>
    <row r="1929" spans="1:9" ht="29" x14ac:dyDescent="0.35">
      <c r="A1929" s="368" t="s">
        <v>19</v>
      </c>
      <c r="B1929" s="369" t="s">
        <v>3459</v>
      </c>
      <c r="C1929" s="369" t="s">
        <v>3460</v>
      </c>
      <c r="D1929" s="363"/>
      <c r="E1929" s="101"/>
      <c r="F1929" s="101" t="str">
        <f>IF(E1929="","",VLOOKUP(E1929,'2 Pdc unico (segm A)'!F$3:H$723,3,FALSE))</f>
        <v/>
      </c>
      <c r="G1929" s="287"/>
      <c r="H1929" s="388"/>
      <c r="I1929" s="65"/>
    </row>
    <row r="1930" spans="1:9" ht="29" x14ac:dyDescent="0.35">
      <c r="A1930" s="370" t="s">
        <v>22</v>
      </c>
      <c r="B1930" s="371" t="s">
        <v>3461</v>
      </c>
      <c r="C1930" s="371" t="s">
        <v>3462</v>
      </c>
      <c r="D1930" s="363"/>
      <c r="E1930" s="346" t="s">
        <v>2455</v>
      </c>
      <c r="F1930" s="346" t="str">
        <f>IF(E1930="","",VLOOKUP(E1930,'2 Pdc unico (segm A)'!F$3:H$723,3,FALSE))</f>
        <v>Trasferimenti passivi in conto esercizio</v>
      </c>
      <c r="G1930" s="287"/>
      <c r="H1930" s="389"/>
      <c r="I1930" s="65"/>
    </row>
    <row r="1931" spans="1:9" ht="29" x14ac:dyDescent="0.35">
      <c r="A1931" s="100" t="s">
        <v>16</v>
      </c>
      <c r="B1931" s="367" t="s">
        <v>3463</v>
      </c>
      <c r="C1931" s="367" t="s">
        <v>3464</v>
      </c>
      <c r="D1931" s="363"/>
      <c r="E1931" s="100"/>
      <c r="F1931" s="100" t="str">
        <f>IF(E1931="","",VLOOKUP(E1931,'2 Pdc unico (segm A)'!F$3:H$723,3,FALSE))</f>
        <v/>
      </c>
      <c r="G1931" s="287"/>
      <c r="H1931" s="387"/>
      <c r="I1931" s="65"/>
    </row>
    <row r="1932" spans="1:9" ht="29" x14ac:dyDescent="0.35">
      <c r="A1932" s="368" t="s">
        <v>19</v>
      </c>
      <c r="B1932" s="369" t="s">
        <v>3463</v>
      </c>
      <c r="C1932" s="369" t="s">
        <v>3465</v>
      </c>
      <c r="D1932" s="363"/>
      <c r="E1932" s="101"/>
      <c r="F1932" s="101" t="str">
        <f>IF(E1932="","",VLOOKUP(E1932,'2 Pdc unico (segm A)'!F$3:H$723,3,FALSE))</f>
        <v/>
      </c>
      <c r="G1932" s="287"/>
      <c r="H1932" s="388"/>
      <c r="I1932" s="65"/>
    </row>
    <row r="1933" spans="1:9" x14ac:dyDescent="0.35">
      <c r="A1933" s="370" t="s">
        <v>22</v>
      </c>
      <c r="B1933" s="371" t="s">
        <v>3466</v>
      </c>
      <c r="C1933" s="371" t="s">
        <v>3467</v>
      </c>
      <c r="D1933" s="363"/>
      <c r="E1933" s="346" t="s">
        <v>2455</v>
      </c>
      <c r="F1933" s="346" t="str">
        <f>IF(E1933="","",VLOOKUP(E1933,'2 Pdc unico (segm A)'!F$3:H$723,3,FALSE))</f>
        <v>Trasferimenti passivi in conto esercizio</v>
      </c>
      <c r="G1933" s="287"/>
      <c r="H1933" s="389"/>
      <c r="I1933" s="65"/>
    </row>
    <row r="1934" spans="1:9" ht="29" x14ac:dyDescent="0.35">
      <c r="A1934" s="100" t="s">
        <v>16</v>
      </c>
      <c r="B1934" s="367" t="s">
        <v>3468</v>
      </c>
      <c r="C1934" s="367" t="s">
        <v>3469</v>
      </c>
      <c r="D1934" s="363"/>
      <c r="E1934" s="100"/>
      <c r="F1934" s="100" t="str">
        <f>IF(E1934="","",VLOOKUP(E1934,'2 Pdc unico (segm A)'!F$3:H$723,3,FALSE))</f>
        <v/>
      </c>
      <c r="G1934" s="287"/>
      <c r="H1934" s="387"/>
      <c r="I1934" s="65"/>
    </row>
    <row r="1935" spans="1:9" ht="29" x14ac:dyDescent="0.35">
      <c r="A1935" s="368" t="s">
        <v>19</v>
      </c>
      <c r="B1935" s="369" t="s">
        <v>3468</v>
      </c>
      <c r="C1935" s="369" t="s">
        <v>3470</v>
      </c>
      <c r="D1935" s="363"/>
      <c r="E1935" s="101"/>
      <c r="F1935" s="101" t="str">
        <f>IF(E1935="","",VLOOKUP(E1935,'2 Pdc unico (segm A)'!F$3:H$723,3,FALSE))</f>
        <v/>
      </c>
      <c r="G1935" s="287"/>
      <c r="H1935" s="388"/>
      <c r="I1935" s="65"/>
    </row>
    <row r="1936" spans="1:9" ht="29" x14ac:dyDescent="0.35">
      <c r="A1936" s="370" t="s">
        <v>22</v>
      </c>
      <c r="B1936" s="371" t="s">
        <v>3471</v>
      </c>
      <c r="C1936" s="371" t="s">
        <v>3472</v>
      </c>
      <c r="D1936" s="363"/>
      <c r="E1936" s="346" t="s">
        <v>2455</v>
      </c>
      <c r="F1936" s="346" t="str">
        <f>IF(E1936="","",VLOOKUP(E1936,'2 Pdc unico (segm A)'!F$3:H$723,3,FALSE))</f>
        <v>Trasferimenti passivi in conto esercizio</v>
      </c>
      <c r="G1936" s="287"/>
      <c r="H1936" s="389"/>
      <c r="I1936" s="65"/>
    </row>
    <row r="1937" spans="1:9" ht="29" x14ac:dyDescent="0.35">
      <c r="A1937" s="368" t="s">
        <v>19</v>
      </c>
      <c r="B1937" s="369" t="s">
        <v>3468</v>
      </c>
      <c r="C1937" s="369" t="s">
        <v>3473</v>
      </c>
      <c r="D1937" s="363"/>
      <c r="E1937" s="101"/>
      <c r="F1937" s="101" t="str">
        <f>IF(E1937="","",VLOOKUP(E1937,'2 Pdc unico (segm A)'!F$3:H$723,3,FALSE))</f>
        <v/>
      </c>
      <c r="G1937" s="287"/>
      <c r="H1937" s="388"/>
      <c r="I1937" s="65"/>
    </row>
    <row r="1938" spans="1:9" ht="29" x14ac:dyDescent="0.35">
      <c r="A1938" s="370" t="s">
        <v>22</v>
      </c>
      <c r="B1938" s="371" t="s">
        <v>3474</v>
      </c>
      <c r="C1938" s="371" t="s">
        <v>3475</v>
      </c>
      <c r="D1938" s="363"/>
      <c r="E1938" s="346" t="s">
        <v>2455</v>
      </c>
      <c r="F1938" s="346" t="str">
        <f>IF(E1938="","",VLOOKUP(E1938,'2 Pdc unico (segm A)'!F$3:H$723,3,FALSE))</f>
        <v>Trasferimenti passivi in conto esercizio</v>
      </c>
      <c r="G1938" s="287"/>
      <c r="H1938" s="389"/>
      <c r="I1938" s="65"/>
    </row>
    <row r="1939" spans="1:9" ht="29" x14ac:dyDescent="0.35">
      <c r="A1939" s="368" t="s">
        <v>19</v>
      </c>
      <c r="B1939" s="369" t="s">
        <v>3468</v>
      </c>
      <c r="C1939" s="369" t="s">
        <v>3476</v>
      </c>
      <c r="D1939" s="363"/>
      <c r="E1939" s="101"/>
      <c r="F1939" s="101" t="str">
        <f>IF(E1939="","",VLOOKUP(E1939,'2 Pdc unico (segm A)'!F$3:H$723,3,FALSE))</f>
        <v/>
      </c>
      <c r="G1939" s="287"/>
      <c r="H1939" s="388"/>
      <c r="I1939" s="65"/>
    </row>
    <row r="1940" spans="1:9" x14ac:dyDescent="0.35">
      <c r="A1940" s="370" t="s">
        <v>22</v>
      </c>
      <c r="B1940" s="371" t="s">
        <v>3477</v>
      </c>
      <c r="C1940" s="371" t="s">
        <v>3478</v>
      </c>
      <c r="D1940" s="363"/>
      <c r="E1940" s="346" t="s">
        <v>2455</v>
      </c>
      <c r="F1940" s="346" t="str">
        <f>IF(E1940="","",VLOOKUP(E1940,'2 Pdc unico (segm A)'!F$3:H$723,3,FALSE))</f>
        <v>Trasferimenti passivi in conto esercizio</v>
      </c>
      <c r="G1940" s="287"/>
      <c r="H1940" s="389"/>
      <c r="I1940" s="65"/>
    </row>
    <row r="1941" spans="1:9" ht="18.5" x14ac:dyDescent="0.35">
      <c r="A1941" s="100" t="s">
        <v>16</v>
      </c>
      <c r="B1941" s="367" t="s">
        <v>3479</v>
      </c>
      <c r="C1941" s="367" t="s">
        <v>3480</v>
      </c>
      <c r="D1941" s="363"/>
      <c r="E1941" s="100"/>
      <c r="F1941" s="100" t="str">
        <f>IF(E1941="","",VLOOKUP(E1941,'2 Pdc unico (segm A)'!F$3:H$723,3,FALSE))</f>
        <v/>
      </c>
      <c r="G1941" s="287"/>
      <c r="H1941" s="387"/>
      <c r="I1941" s="65"/>
    </row>
    <row r="1942" spans="1:9" ht="18.5" x14ac:dyDescent="0.35">
      <c r="A1942" s="368" t="s">
        <v>19</v>
      </c>
      <c r="B1942" s="369" t="s">
        <v>3479</v>
      </c>
      <c r="C1942" s="369" t="s">
        <v>3481</v>
      </c>
      <c r="D1942" s="363"/>
      <c r="E1942" s="101"/>
      <c r="F1942" s="101" t="str">
        <f>IF(E1942="","",VLOOKUP(E1942,'2 Pdc unico (segm A)'!F$3:H$723,3,FALSE))</f>
        <v/>
      </c>
      <c r="G1942" s="287"/>
      <c r="H1942" s="388"/>
      <c r="I1942" s="65"/>
    </row>
    <row r="1943" spans="1:9" ht="29" x14ac:dyDescent="0.35">
      <c r="A1943" s="370" t="s">
        <v>22</v>
      </c>
      <c r="B1943" s="371" t="s">
        <v>3482</v>
      </c>
      <c r="C1943" s="371" t="s">
        <v>3483</v>
      </c>
      <c r="D1943" s="363"/>
      <c r="E1943" s="346" t="s">
        <v>2455</v>
      </c>
      <c r="F1943" s="346" t="str">
        <f>IF(E1943="","",VLOOKUP(E1943,'2 Pdc unico (segm A)'!F$3:H$723,3,FALSE))</f>
        <v>Trasferimenti passivi in conto esercizio</v>
      </c>
      <c r="G1943" s="287"/>
      <c r="H1943" s="389"/>
      <c r="I1943" s="65"/>
    </row>
    <row r="1944" spans="1:9" ht="29" x14ac:dyDescent="0.35">
      <c r="A1944" s="100" t="s">
        <v>16</v>
      </c>
      <c r="B1944" s="367" t="s">
        <v>3484</v>
      </c>
      <c r="C1944" s="367" t="s">
        <v>3485</v>
      </c>
      <c r="D1944" s="363"/>
      <c r="E1944" s="100"/>
      <c r="F1944" s="100" t="str">
        <f>IF(E1944="","",VLOOKUP(E1944,'2 Pdc unico (segm A)'!F$3:H$723,3,FALSE))</f>
        <v/>
      </c>
      <c r="G1944" s="287"/>
      <c r="H1944" s="387"/>
      <c r="I1944" s="65"/>
    </row>
    <row r="1945" spans="1:9" ht="29" x14ac:dyDescent="0.35">
      <c r="A1945" s="368" t="s">
        <v>19</v>
      </c>
      <c r="B1945" s="369" t="s">
        <v>3486</v>
      </c>
      <c r="C1945" s="369" t="s">
        <v>3487</v>
      </c>
      <c r="D1945" s="363"/>
      <c r="E1945" s="101"/>
      <c r="F1945" s="101" t="str">
        <f>IF(E1945="","",VLOOKUP(E1945,'2 Pdc unico (segm A)'!F$3:H$723,3,FALSE))</f>
        <v/>
      </c>
      <c r="G1945" s="287"/>
      <c r="H1945" s="388"/>
      <c r="I1945" s="65"/>
    </row>
    <row r="1946" spans="1:9" x14ac:dyDescent="0.35">
      <c r="A1946" s="370" t="s">
        <v>22</v>
      </c>
      <c r="B1946" s="371" t="s">
        <v>3488</v>
      </c>
      <c r="C1946" s="371" t="s">
        <v>3489</v>
      </c>
      <c r="D1946" s="363"/>
      <c r="E1946" s="346" t="s">
        <v>2455</v>
      </c>
      <c r="F1946" s="346" t="str">
        <f>IF(E1946="","",VLOOKUP(E1946,'2 Pdc unico (segm A)'!F$3:H$723,3,FALSE))</f>
        <v>Trasferimenti passivi in conto esercizio</v>
      </c>
      <c r="G1946" s="287"/>
      <c r="H1946" s="389"/>
      <c r="I1946" s="65"/>
    </row>
    <row r="1947" spans="1:9" ht="29" x14ac:dyDescent="0.35">
      <c r="A1947" s="368" t="s">
        <v>19</v>
      </c>
      <c r="B1947" s="369" t="s">
        <v>3490</v>
      </c>
      <c r="C1947" s="369" t="s">
        <v>3491</v>
      </c>
      <c r="D1947" s="363"/>
      <c r="E1947" s="101"/>
      <c r="F1947" s="101" t="str">
        <f>IF(E1947="","",VLOOKUP(E1947,'2 Pdc unico (segm A)'!F$3:H$723,3,FALSE))</f>
        <v/>
      </c>
      <c r="G1947" s="287"/>
      <c r="H1947" s="388"/>
      <c r="I1947" s="65"/>
    </row>
    <row r="1948" spans="1:9" x14ac:dyDescent="0.35">
      <c r="A1948" s="370" t="s">
        <v>22</v>
      </c>
      <c r="B1948" s="371" t="s">
        <v>3492</v>
      </c>
      <c r="C1948" s="371" t="s">
        <v>3493</v>
      </c>
      <c r="D1948" s="363"/>
      <c r="E1948" s="346" t="s">
        <v>2455</v>
      </c>
      <c r="F1948" s="346" t="str">
        <f>IF(E1948="","",VLOOKUP(E1948,'2 Pdc unico (segm A)'!F$3:H$723,3,FALSE))</f>
        <v>Trasferimenti passivi in conto esercizio</v>
      </c>
      <c r="G1948" s="287"/>
      <c r="H1948" s="389"/>
      <c r="I1948" s="65"/>
    </row>
    <row r="1949" spans="1:9" ht="29" x14ac:dyDescent="0.35">
      <c r="A1949" s="100" t="s">
        <v>16</v>
      </c>
      <c r="B1949" s="367" t="s">
        <v>3494</v>
      </c>
      <c r="C1949" s="367" t="s">
        <v>3495</v>
      </c>
      <c r="D1949" s="363"/>
      <c r="E1949" s="100"/>
      <c r="F1949" s="100" t="str">
        <f>IF(E1949="","",VLOOKUP(E1949,'2 Pdc unico (segm A)'!F$3:H$723,3,FALSE))</f>
        <v/>
      </c>
      <c r="G1949" s="287"/>
      <c r="H1949" s="387"/>
      <c r="I1949" s="65"/>
    </row>
    <row r="1950" spans="1:9" ht="29" x14ac:dyDescent="0.35">
      <c r="A1950" s="368" t="s">
        <v>19</v>
      </c>
      <c r="B1950" s="369" t="s">
        <v>3496</v>
      </c>
      <c r="C1950" s="369" t="s">
        <v>3497</v>
      </c>
      <c r="D1950" s="363"/>
      <c r="E1950" s="101"/>
      <c r="F1950" s="101" t="str">
        <f>IF(E1950="","",VLOOKUP(E1950,'2 Pdc unico (segm A)'!F$3:H$723,3,FALSE))</f>
        <v/>
      </c>
      <c r="G1950" s="287"/>
      <c r="H1950" s="388"/>
      <c r="I1950" s="65"/>
    </row>
    <row r="1951" spans="1:9" x14ac:dyDescent="0.35">
      <c r="A1951" s="370" t="s">
        <v>22</v>
      </c>
      <c r="B1951" s="371" t="s">
        <v>3498</v>
      </c>
      <c r="C1951" s="371" t="s">
        <v>3499</v>
      </c>
      <c r="D1951" s="363"/>
      <c r="E1951" s="346" t="s">
        <v>2455</v>
      </c>
      <c r="F1951" s="346" t="str">
        <f>IF(E1951="","",VLOOKUP(E1951,'2 Pdc unico (segm A)'!F$3:H$723,3,FALSE))</f>
        <v>Trasferimenti passivi in conto esercizio</v>
      </c>
      <c r="G1951" s="287"/>
      <c r="H1951" s="389"/>
      <c r="I1951" s="65"/>
    </row>
    <row r="1952" spans="1:9" ht="29" x14ac:dyDescent="0.35">
      <c r="A1952" s="370" t="s">
        <v>22</v>
      </c>
      <c r="B1952" s="371" t="s">
        <v>3500</v>
      </c>
      <c r="C1952" s="371" t="s">
        <v>3501</v>
      </c>
      <c r="D1952" s="363"/>
      <c r="E1952" s="346" t="s">
        <v>2455</v>
      </c>
      <c r="F1952" s="346" t="str">
        <f>IF(E1952="","",VLOOKUP(E1952,'2 Pdc unico (segm A)'!F$3:H$723,3,FALSE))</f>
        <v>Trasferimenti passivi in conto esercizio</v>
      </c>
      <c r="G1952" s="287"/>
      <c r="H1952" s="389"/>
      <c r="I1952" s="65"/>
    </row>
    <row r="1953" spans="1:9" ht="29" x14ac:dyDescent="0.35">
      <c r="A1953" s="370" t="s">
        <v>22</v>
      </c>
      <c r="B1953" s="371" t="s">
        <v>3502</v>
      </c>
      <c r="C1953" s="371" t="s">
        <v>3503</v>
      </c>
      <c r="D1953" s="363"/>
      <c r="E1953" s="346" t="s">
        <v>2455</v>
      </c>
      <c r="F1953" s="346" t="str">
        <f>IF(E1953="","",VLOOKUP(E1953,'2 Pdc unico (segm A)'!F$3:H$723,3,FALSE))</f>
        <v>Trasferimenti passivi in conto esercizio</v>
      </c>
      <c r="G1953" s="287"/>
      <c r="H1953" s="389"/>
      <c r="I1953" s="65"/>
    </row>
    <row r="1954" spans="1:9" ht="29" x14ac:dyDescent="0.35">
      <c r="A1954" s="370" t="s">
        <v>22</v>
      </c>
      <c r="B1954" s="371" t="s">
        <v>3504</v>
      </c>
      <c r="C1954" s="371" t="s">
        <v>3505</v>
      </c>
      <c r="D1954" s="363"/>
      <c r="E1954" s="346" t="s">
        <v>2455</v>
      </c>
      <c r="F1954" s="346" t="str">
        <f>IF(E1954="","",VLOOKUP(E1954,'2 Pdc unico (segm A)'!F$3:H$723,3,FALSE))</f>
        <v>Trasferimenti passivi in conto esercizio</v>
      </c>
      <c r="G1954" s="287"/>
      <c r="H1954" s="389"/>
      <c r="I1954" s="65"/>
    </row>
    <row r="1955" spans="1:9" ht="29" x14ac:dyDescent="0.35">
      <c r="A1955" s="370" t="s">
        <v>22</v>
      </c>
      <c r="B1955" s="371" t="s">
        <v>3506</v>
      </c>
      <c r="C1955" s="371" t="s">
        <v>3507</v>
      </c>
      <c r="D1955" s="363"/>
      <c r="E1955" s="346" t="s">
        <v>2455</v>
      </c>
      <c r="F1955" s="346" t="str">
        <f>IF(E1955="","",VLOOKUP(E1955,'2 Pdc unico (segm A)'!F$3:H$723,3,FALSE))</f>
        <v>Trasferimenti passivi in conto esercizio</v>
      </c>
      <c r="G1955" s="287"/>
      <c r="H1955" s="389"/>
      <c r="I1955" s="65"/>
    </row>
    <row r="1956" spans="1:9" ht="29" x14ac:dyDescent="0.35">
      <c r="A1956" s="370" t="s">
        <v>22</v>
      </c>
      <c r="B1956" s="371" t="s">
        <v>3508</v>
      </c>
      <c r="C1956" s="371" t="s">
        <v>3509</v>
      </c>
      <c r="D1956" s="363"/>
      <c r="E1956" s="346" t="s">
        <v>2455</v>
      </c>
      <c r="F1956" s="346" t="str">
        <f>IF(E1956="","",VLOOKUP(E1956,'2 Pdc unico (segm A)'!F$3:H$723,3,FALSE))</f>
        <v>Trasferimenti passivi in conto esercizio</v>
      </c>
      <c r="G1956" s="287"/>
      <c r="H1956" s="389"/>
      <c r="I1956" s="65"/>
    </row>
    <row r="1957" spans="1:9" ht="29" x14ac:dyDescent="0.35">
      <c r="A1957" s="370" t="s">
        <v>22</v>
      </c>
      <c r="B1957" s="371" t="s">
        <v>3510</v>
      </c>
      <c r="C1957" s="371" t="s">
        <v>3511</v>
      </c>
      <c r="D1957" s="363"/>
      <c r="E1957" s="346" t="s">
        <v>2455</v>
      </c>
      <c r="F1957" s="346" t="str">
        <f>IF(E1957="","",VLOOKUP(E1957,'2 Pdc unico (segm A)'!F$3:H$723,3,FALSE))</f>
        <v>Trasferimenti passivi in conto esercizio</v>
      </c>
      <c r="G1957" s="287"/>
      <c r="H1957" s="389"/>
      <c r="I1957" s="65"/>
    </row>
    <row r="1958" spans="1:9" ht="29" x14ac:dyDescent="0.35">
      <c r="A1958" s="370" t="s">
        <v>22</v>
      </c>
      <c r="B1958" s="371" t="s">
        <v>3512</v>
      </c>
      <c r="C1958" s="371" t="s">
        <v>3513</v>
      </c>
      <c r="D1958" s="363"/>
      <c r="E1958" s="346" t="s">
        <v>2455</v>
      </c>
      <c r="F1958" s="346" t="str">
        <f>IF(E1958="","",VLOOKUP(E1958,'2 Pdc unico (segm A)'!F$3:H$723,3,FALSE))</f>
        <v>Trasferimenti passivi in conto esercizio</v>
      </c>
      <c r="G1958" s="287"/>
      <c r="H1958" s="389"/>
      <c r="I1958" s="65"/>
    </row>
    <row r="1959" spans="1:9" ht="29" x14ac:dyDescent="0.35">
      <c r="A1959" s="370" t="s">
        <v>22</v>
      </c>
      <c r="B1959" s="371" t="s">
        <v>3514</v>
      </c>
      <c r="C1959" s="371" t="s">
        <v>3515</v>
      </c>
      <c r="D1959" s="363"/>
      <c r="E1959" s="346" t="s">
        <v>2455</v>
      </c>
      <c r="F1959" s="346" t="str">
        <f>IF(E1959="","",VLOOKUP(E1959,'2 Pdc unico (segm A)'!F$3:H$723,3,FALSE))</f>
        <v>Trasferimenti passivi in conto esercizio</v>
      </c>
      <c r="G1959" s="287"/>
      <c r="H1959" s="389"/>
      <c r="I1959" s="65"/>
    </row>
    <row r="1960" spans="1:9" ht="29" x14ac:dyDescent="0.35">
      <c r="A1960" s="370" t="s">
        <v>22</v>
      </c>
      <c r="B1960" s="371" t="s">
        <v>3516</v>
      </c>
      <c r="C1960" s="371" t="s">
        <v>3517</v>
      </c>
      <c r="D1960" s="363"/>
      <c r="E1960" s="346" t="s">
        <v>2455</v>
      </c>
      <c r="F1960" s="346" t="str">
        <f>IF(E1960="","",VLOOKUP(E1960,'2 Pdc unico (segm A)'!F$3:H$723,3,FALSE))</f>
        <v>Trasferimenti passivi in conto esercizio</v>
      </c>
      <c r="G1960" s="287"/>
      <c r="H1960" s="389"/>
      <c r="I1960" s="65"/>
    </row>
    <row r="1961" spans="1:9" ht="29" x14ac:dyDescent="0.35">
      <c r="A1961" s="370" t="s">
        <v>22</v>
      </c>
      <c r="B1961" s="371" t="s">
        <v>3518</v>
      </c>
      <c r="C1961" s="371" t="s">
        <v>3519</v>
      </c>
      <c r="D1961" s="363"/>
      <c r="E1961" s="346" t="s">
        <v>2455</v>
      </c>
      <c r="F1961" s="346" t="str">
        <f>IF(E1961="","",VLOOKUP(E1961,'2 Pdc unico (segm A)'!F$3:H$723,3,FALSE))</f>
        <v>Trasferimenti passivi in conto esercizio</v>
      </c>
      <c r="G1961" s="287"/>
      <c r="H1961" s="389"/>
      <c r="I1961" s="65"/>
    </row>
    <row r="1962" spans="1:9" ht="29" x14ac:dyDescent="0.35">
      <c r="A1962" s="370" t="s">
        <v>22</v>
      </c>
      <c r="B1962" s="371" t="s">
        <v>3520</v>
      </c>
      <c r="C1962" s="371" t="s">
        <v>3521</v>
      </c>
      <c r="D1962" s="363"/>
      <c r="E1962" s="346" t="s">
        <v>2455</v>
      </c>
      <c r="F1962" s="346" t="str">
        <f>IF(E1962="","",VLOOKUP(E1962,'2 Pdc unico (segm A)'!F$3:H$723,3,FALSE))</f>
        <v>Trasferimenti passivi in conto esercizio</v>
      </c>
      <c r="G1962" s="287"/>
      <c r="H1962" s="389"/>
      <c r="I1962" s="65"/>
    </row>
    <row r="1963" spans="1:9" ht="29" x14ac:dyDescent="0.35">
      <c r="A1963" s="370" t="s">
        <v>22</v>
      </c>
      <c r="B1963" s="371" t="s">
        <v>3522</v>
      </c>
      <c r="C1963" s="371" t="s">
        <v>3523</v>
      </c>
      <c r="D1963" s="363"/>
      <c r="E1963" s="346" t="s">
        <v>2455</v>
      </c>
      <c r="F1963" s="346" t="str">
        <f>IF(E1963="","",VLOOKUP(E1963,'2 Pdc unico (segm A)'!F$3:H$723,3,FALSE))</f>
        <v>Trasferimenti passivi in conto esercizio</v>
      </c>
      <c r="G1963" s="287"/>
      <c r="H1963" s="389"/>
      <c r="I1963" s="65"/>
    </row>
    <row r="1964" spans="1:9" ht="29" x14ac:dyDescent="0.35">
      <c r="A1964" s="368" t="s">
        <v>19</v>
      </c>
      <c r="B1964" s="369" t="s">
        <v>3524</v>
      </c>
      <c r="C1964" s="369" t="s">
        <v>3525</v>
      </c>
      <c r="D1964" s="363"/>
      <c r="E1964" s="101"/>
      <c r="F1964" s="101" t="str">
        <f>IF(E1964="","",VLOOKUP(E1964,'2 Pdc unico (segm A)'!F$3:H$723,3,FALSE))</f>
        <v/>
      </c>
      <c r="G1964" s="287"/>
      <c r="H1964" s="388"/>
      <c r="I1964" s="65"/>
    </row>
    <row r="1965" spans="1:9" ht="29" x14ac:dyDescent="0.35">
      <c r="A1965" s="370" t="s">
        <v>22</v>
      </c>
      <c r="B1965" s="371" t="s">
        <v>3526</v>
      </c>
      <c r="C1965" s="371" t="s">
        <v>3527</v>
      </c>
      <c r="D1965" s="363"/>
      <c r="E1965" s="346" t="s">
        <v>2455</v>
      </c>
      <c r="F1965" s="346" t="str">
        <f>IF(E1965="","",VLOOKUP(E1965,'2 Pdc unico (segm A)'!F$3:H$723,3,FALSE))</f>
        <v>Trasferimenti passivi in conto esercizio</v>
      </c>
      <c r="G1965" s="287"/>
      <c r="H1965" s="389"/>
      <c r="I1965" s="65"/>
    </row>
    <row r="1966" spans="1:9" x14ac:dyDescent="0.35">
      <c r="A1966" s="370" t="s">
        <v>22</v>
      </c>
      <c r="B1966" s="371" t="s">
        <v>3528</v>
      </c>
      <c r="C1966" s="371" t="s">
        <v>3529</v>
      </c>
      <c r="D1966" s="363"/>
      <c r="E1966" s="346" t="s">
        <v>2455</v>
      </c>
      <c r="F1966" s="346" t="str">
        <f>IF(E1966="","",VLOOKUP(E1966,'2 Pdc unico (segm A)'!F$3:H$723,3,FALSE))</f>
        <v>Trasferimenti passivi in conto esercizio</v>
      </c>
      <c r="G1966" s="287"/>
      <c r="H1966" s="389"/>
      <c r="I1966" s="65"/>
    </row>
    <row r="1967" spans="1:9" x14ac:dyDescent="0.35">
      <c r="A1967" s="370" t="s">
        <v>22</v>
      </c>
      <c r="B1967" s="371" t="s">
        <v>3530</v>
      </c>
      <c r="C1967" s="371" t="s">
        <v>3531</v>
      </c>
      <c r="D1967" s="363"/>
      <c r="E1967" s="346" t="s">
        <v>2455</v>
      </c>
      <c r="F1967" s="346" t="str">
        <f>IF(E1967="","",VLOOKUP(E1967,'2 Pdc unico (segm A)'!F$3:H$723,3,FALSE))</f>
        <v>Trasferimenti passivi in conto esercizio</v>
      </c>
      <c r="G1967" s="287"/>
      <c r="H1967" s="389"/>
      <c r="I1967" s="65"/>
    </row>
    <row r="1968" spans="1:9" ht="29" x14ac:dyDescent="0.35">
      <c r="A1968" s="370" t="s">
        <v>22</v>
      </c>
      <c r="B1968" s="371" t="s">
        <v>3532</v>
      </c>
      <c r="C1968" s="371" t="s">
        <v>3533</v>
      </c>
      <c r="D1968" s="363"/>
      <c r="E1968" s="346" t="s">
        <v>2455</v>
      </c>
      <c r="F1968" s="346" t="str">
        <f>IF(E1968="","",VLOOKUP(E1968,'2 Pdc unico (segm A)'!F$3:H$723,3,FALSE))</f>
        <v>Trasferimenti passivi in conto esercizio</v>
      </c>
      <c r="G1968" s="287"/>
      <c r="H1968" s="389"/>
      <c r="I1968" s="65"/>
    </row>
    <row r="1969" spans="1:9" ht="29" x14ac:dyDescent="0.35">
      <c r="A1969" s="370" t="s">
        <v>22</v>
      </c>
      <c r="B1969" s="371" t="s">
        <v>3534</v>
      </c>
      <c r="C1969" s="371" t="s">
        <v>3535</v>
      </c>
      <c r="D1969" s="363"/>
      <c r="E1969" s="346" t="s">
        <v>2455</v>
      </c>
      <c r="F1969" s="346" t="str">
        <f>IF(E1969="","",VLOOKUP(E1969,'2 Pdc unico (segm A)'!F$3:H$723,3,FALSE))</f>
        <v>Trasferimenti passivi in conto esercizio</v>
      </c>
      <c r="G1969" s="287"/>
      <c r="H1969" s="389"/>
      <c r="I1969" s="65"/>
    </row>
    <row r="1970" spans="1:9" ht="29" x14ac:dyDescent="0.35">
      <c r="A1970" s="370" t="s">
        <v>22</v>
      </c>
      <c r="B1970" s="371" t="s">
        <v>3536</v>
      </c>
      <c r="C1970" s="371" t="s">
        <v>3537</v>
      </c>
      <c r="D1970" s="363"/>
      <c r="E1970" s="346" t="s">
        <v>2455</v>
      </c>
      <c r="F1970" s="346" t="str">
        <f>IF(E1970="","",VLOOKUP(E1970,'2 Pdc unico (segm A)'!F$3:H$723,3,FALSE))</f>
        <v>Trasferimenti passivi in conto esercizio</v>
      </c>
      <c r="G1970" s="287"/>
      <c r="H1970" s="389"/>
      <c r="I1970" s="65"/>
    </row>
    <row r="1971" spans="1:9" ht="29" x14ac:dyDescent="0.35">
      <c r="A1971" s="370" t="s">
        <v>22</v>
      </c>
      <c r="B1971" s="371" t="s">
        <v>3538</v>
      </c>
      <c r="C1971" s="371" t="s">
        <v>3539</v>
      </c>
      <c r="D1971" s="363"/>
      <c r="E1971" s="346" t="s">
        <v>2455</v>
      </c>
      <c r="F1971" s="346" t="str">
        <f>IF(E1971="","",VLOOKUP(E1971,'2 Pdc unico (segm A)'!F$3:H$723,3,FALSE))</f>
        <v>Trasferimenti passivi in conto esercizio</v>
      </c>
      <c r="G1971" s="287"/>
      <c r="H1971" s="389"/>
      <c r="I1971" s="65"/>
    </row>
    <row r="1972" spans="1:9" ht="29" x14ac:dyDescent="0.35">
      <c r="A1972" s="370" t="s">
        <v>22</v>
      </c>
      <c r="B1972" s="371" t="s">
        <v>3540</v>
      </c>
      <c r="C1972" s="371" t="s">
        <v>3541</v>
      </c>
      <c r="D1972" s="363"/>
      <c r="E1972" s="346" t="s">
        <v>2455</v>
      </c>
      <c r="F1972" s="346" t="str">
        <f>IF(E1972="","",VLOOKUP(E1972,'2 Pdc unico (segm A)'!F$3:H$723,3,FALSE))</f>
        <v>Trasferimenti passivi in conto esercizio</v>
      </c>
      <c r="G1972" s="287"/>
      <c r="H1972" s="389"/>
      <c r="I1972" s="65"/>
    </row>
    <row r="1973" spans="1:9" ht="29" x14ac:dyDescent="0.35">
      <c r="A1973" s="370" t="s">
        <v>22</v>
      </c>
      <c r="B1973" s="371" t="s">
        <v>3542</v>
      </c>
      <c r="C1973" s="371" t="s">
        <v>3543</v>
      </c>
      <c r="D1973" s="363"/>
      <c r="E1973" s="346" t="s">
        <v>2455</v>
      </c>
      <c r="F1973" s="346" t="str">
        <f>IF(E1973="","",VLOOKUP(E1973,'2 Pdc unico (segm A)'!F$3:H$723,3,FALSE))</f>
        <v>Trasferimenti passivi in conto esercizio</v>
      </c>
      <c r="G1973" s="287"/>
      <c r="H1973" s="389"/>
      <c r="I1973" s="65"/>
    </row>
    <row r="1974" spans="1:9" ht="29" x14ac:dyDescent="0.35">
      <c r="A1974" s="370" t="s">
        <v>22</v>
      </c>
      <c r="B1974" s="371" t="s">
        <v>3544</v>
      </c>
      <c r="C1974" s="371" t="s">
        <v>3545</v>
      </c>
      <c r="D1974" s="363"/>
      <c r="E1974" s="346" t="s">
        <v>2455</v>
      </c>
      <c r="F1974" s="346" t="str">
        <f>IF(E1974="","",VLOOKUP(E1974,'2 Pdc unico (segm A)'!F$3:H$723,3,FALSE))</f>
        <v>Trasferimenti passivi in conto esercizio</v>
      </c>
      <c r="G1974" s="287"/>
      <c r="H1974" s="389"/>
      <c r="I1974" s="65"/>
    </row>
    <row r="1975" spans="1:9" ht="29" x14ac:dyDescent="0.35">
      <c r="A1975" s="370" t="s">
        <v>22</v>
      </c>
      <c r="B1975" s="371" t="s">
        <v>3546</v>
      </c>
      <c r="C1975" s="371" t="s">
        <v>3547</v>
      </c>
      <c r="D1975" s="363"/>
      <c r="E1975" s="346" t="s">
        <v>2455</v>
      </c>
      <c r="F1975" s="346" t="str">
        <f>IF(E1975="","",VLOOKUP(E1975,'2 Pdc unico (segm A)'!F$3:H$723,3,FALSE))</f>
        <v>Trasferimenti passivi in conto esercizio</v>
      </c>
      <c r="G1975" s="287"/>
      <c r="H1975" s="389"/>
      <c r="I1975" s="65"/>
    </row>
    <row r="1976" spans="1:9" ht="29" x14ac:dyDescent="0.35">
      <c r="A1976" s="370" t="s">
        <v>22</v>
      </c>
      <c r="B1976" s="371" t="s">
        <v>3548</v>
      </c>
      <c r="C1976" s="371" t="s">
        <v>3549</v>
      </c>
      <c r="D1976" s="363"/>
      <c r="E1976" s="346" t="s">
        <v>2455</v>
      </c>
      <c r="F1976" s="346" t="str">
        <f>IF(E1976="","",VLOOKUP(E1976,'2 Pdc unico (segm A)'!F$3:H$723,3,FALSE))</f>
        <v>Trasferimenti passivi in conto esercizio</v>
      </c>
      <c r="G1976" s="287"/>
      <c r="H1976" s="389"/>
      <c r="I1976" s="65"/>
    </row>
    <row r="1977" spans="1:9" x14ac:dyDescent="0.35">
      <c r="A1977" s="370" t="s">
        <v>22</v>
      </c>
      <c r="B1977" s="371" t="s">
        <v>3550</v>
      </c>
      <c r="C1977" s="371" t="s">
        <v>3551</v>
      </c>
      <c r="D1977" s="363"/>
      <c r="E1977" s="346" t="s">
        <v>2455</v>
      </c>
      <c r="F1977" s="346" t="str">
        <f>IF(E1977="","",VLOOKUP(E1977,'2 Pdc unico (segm A)'!F$3:H$723,3,FALSE))</f>
        <v>Trasferimenti passivi in conto esercizio</v>
      </c>
      <c r="G1977" s="287"/>
      <c r="H1977" s="389"/>
      <c r="I1977" s="65"/>
    </row>
    <row r="1978" spans="1:9" ht="29" x14ac:dyDescent="0.35">
      <c r="A1978" s="370" t="s">
        <v>22</v>
      </c>
      <c r="B1978" s="371" t="s">
        <v>3552</v>
      </c>
      <c r="C1978" s="371" t="s">
        <v>3553</v>
      </c>
      <c r="D1978" s="363"/>
      <c r="E1978" s="346" t="s">
        <v>2455</v>
      </c>
      <c r="F1978" s="346" t="str">
        <f>IF(E1978="","",VLOOKUP(E1978,'2 Pdc unico (segm A)'!F$3:H$723,3,FALSE))</f>
        <v>Trasferimenti passivi in conto esercizio</v>
      </c>
      <c r="G1978" s="287"/>
      <c r="H1978" s="389"/>
      <c r="I1978" s="65"/>
    </row>
    <row r="1979" spans="1:9" ht="29" x14ac:dyDescent="0.35">
      <c r="A1979" s="370" t="s">
        <v>22</v>
      </c>
      <c r="B1979" s="371" t="s">
        <v>3554</v>
      </c>
      <c r="C1979" s="371" t="s">
        <v>3555</v>
      </c>
      <c r="D1979" s="363"/>
      <c r="E1979" s="346" t="s">
        <v>2455</v>
      </c>
      <c r="F1979" s="346" t="str">
        <f>IF(E1979="","",VLOOKUP(E1979,'2 Pdc unico (segm A)'!F$3:H$723,3,FALSE))</f>
        <v>Trasferimenti passivi in conto esercizio</v>
      </c>
      <c r="G1979" s="287"/>
      <c r="H1979" s="389"/>
      <c r="I1979" s="65"/>
    </row>
    <row r="1980" spans="1:9" ht="29" x14ac:dyDescent="0.35">
      <c r="A1980" s="370" t="s">
        <v>22</v>
      </c>
      <c r="B1980" s="371" t="s">
        <v>3556</v>
      </c>
      <c r="C1980" s="371" t="s">
        <v>3557</v>
      </c>
      <c r="D1980" s="363"/>
      <c r="E1980" s="346" t="s">
        <v>2455</v>
      </c>
      <c r="F1980" s="346" t="str">
        <f>IF(E1980="","",VLOOKUP(E1980,'2 Pdc unico (segm A)'!F$3:H$723,3,FALSE))</f>
        <v>Trasferimenti passivi in conto esercizio</v>
      </c>
      <c r="G1980" s="287"/>
      <c r="H1980" s="389"/>
      <c r="I1980" s="65"/>
    </row>
    <row r="1981" spans="1:9" ht="29" x14ac:dyDescent="0.35">
      <c r="A1981" s="370" t="s">
        <v>22</v>
      </c>
      <c r="B1981" s="371" t="s">
        <v>3558</v>
      </c>
      <c r="C1981" s="371" t="s">
        <v>3559</v>
      </c>
      <c r="D1981" s="363"/>
      <c r="E1981" s="346" t="s">
        <v>2455</v>
      </c>
      <c r="F1981" s="346" t="str">
        <f>IF(E1981="","",VLOOKUP(E1981,'2 Pdc unico (segm A)'!F$3:H$723,3,FALSE))</f>
        <v>Trasferimenti passivi in conto esercizio</v>
      </c>
      <c r="G1981" s="287"/>
      <c r="H1981" s="389"/>
      <c r="I1981" s="65"/>
    </row>
    <row r="1982" spans="1:9" ht="29" x14ac:dyDescent="0.35">
      <c r="A1982" s="370" t="s">
        <v>22</v>
      </c>
      <c r="B1982" s="371" t="s">
        <v>3560</v>
      </c>
      <c r="C1982" s="371" t="s">
        <v>3561</v>
      </c>
      <c r="D1982" s="363"/>
      <c r="E1982" s="346" t="s">
        <v>2455</v>
      </c>
      <c r="F1982" s="346" t="str">
        <f>IF(E1982="","",VLOOKUP(E1982,'2 Pdc unico (segm A)'!F$3:H$723,3,FALSE))</f>
        <v>Trasferimenti passivi in conto esercizio</v>
      </c>
      <c r="G1982" s="287"/>
      <c r="H1982" s="389"/>
      <c r="I1982" s="65"/>
    </row>
    <row r="1983" spans="1:9" ht="29" x14ac:dyDescent="0.35">
      <c r="A1983" s="370" t="s">
        <v>22</v>
      </c>
      <c r="B1983" s="371" t="s">
        <v>3562</v>
      </c>
      <c r="C1983" s="371" t="s">
        <v>3563</v>
      </c>
      <c r="D1983" s="363"/>
      <c r="E1983" s="346" t="s">
        <v>2455</v>
      </c>
      <c r="F1983" s="346" t="str">
        <f>IF(E1983="","",VLOOKUP(E1983,'2 Pdc unico (segm A)'!F$3:H$723,3,FALSE))</f>
        <v>Trasferimenti passivi in conto esercizio</v>
      </c>
      <c r="G1983" s="287"/>
      <c r="H1983" s="389"/>
      <c r="I1983" s="65"/>
    </row>
    <row r="1984" spans="1:9" ht="29" x14ac:dyDescent="0.35">
      <c r="A1984" s="370" t="s">
        <v>22</v>
      </c>
      <c r="B1984" s="371" t="s">
        <v>3564</v>
      </c>
      <c r="C1984" s="371" t="s">
        <v>3565</v>
      </c>
      <c r="D1984" s="363"/>
      <c r="E1984" s="346" t="s">
        <v>2455</v>
      </c>
      <c r="F1984" s="346" t="str">
        <f>IF(E1984="","",VLOOKUP(E1984,'2 Pdc unico (segm A)'!F$3:H$723,3,FALSE))</f>
        <v>Trasferimenti passivi in conto esercizio</v>
      </c>
      <c r="G1984" s="287"/>
      <c r="H1984" s="389"/>
      <c r="I1984" s="65"/>
    </row>
    <row r="1985" spans="1:9" ht="29" x14ac:dyDescent="0.35">
      <c r="A1985" s="368" t="s">
        <v>19</v>
      </c>
      <c r="B1985" s="369" t="s">
        <v>3566</v>
      </c>
      <c r="C1985" s="369" t="s">
        <v>3567</v>
      </c>
      <c r="D1985" s="363"/>
      <c r="E1985" s="101"/>
      <c r="F1985" s="101" t="str">
        <f>IF(E1985="","",VLOOKUP(E1985,'2 Pdc unico (segm A)'!F$3:H$723,3,FALSE))</f>
        <v/>
      </c>
      <c r="G1985" s="287"/>
      <c r="H1985" s="388"/>
      <c r="I1985" s="65"/>
    </row>
    <row r="1986" spans="1:9" x14ac:dyDescent="0.35">
      <c r="A1986" s="370" t="s">
        <v>22</v>
      </c>
      <c r="B1986" s="371" t="s">
        <v>3568</v>
      </c>
      <c r="C1986" s="371" t="s">
        <v>3569</v>
      </c>
      <c r="D1986" s="363"/>
      <c r="E1986" s="346" t="s">
        <v>2455</v>
      </c>
      <c r="F1986" s="346" t="str">
        <f>IF(E1986="","",VLOOKUP(E1986,'2 Pdc unico (segm A)'!F$3:H$723,3,FALSE))</f>
        <v>Trasferimenti passivi in conto esercizio</v>
      </c>
      <c r="G1986" s="287"/>
      <c r="H1986" s="389"/>
      <c r="I1986" s="65"/>
    </row>
    <row r="1987" spans="1:9" x14ac:dyDescent="0.35">
      <c r="A1987" s="370" t="s">
        <v>22</v>
      </c>
      <c r="B1987" s="371" t="s">
        <v>3570</v>
      </c>
      <c r="C1987" s="371" t="s">
        <v>3571</v>
      </c>
      <c r="D1987" s="363"/>
      <c r="E1987" s="346" t="s">
        <v>2455</v>
      </c>
      <c r="F1987" s="346" t="str">
        <f>IF(E1987="","",VLOOKUP(E1987,'2 Pdc unico (segm A)'!F$3:H$723,3,FALSE))</f>
        <v>Trasferimenti passivi in conto esercizio</v>
      </c>
      <c r="G1987" s="287"/>
      <c r="H1987" s="389"/>
      <c r="I1987" s="65"/>
    </row>
    <row r="1988" spans="1:9" ht="29" x14ac:dyDescent="0.35">
      <c r="A1988" s="370" t="s">
        <v>22</v>
      </c>
      <c r="B1988" s="371" t="s">
        <v>3572</v>
      </c>
      <c r="C1988" s="371" t="s">
        <v>3573</v>
      </c>
      <c r="D1988" s="363"/>
      <c r="E1988" s="346" t="s">
        <v>2455</v>
      </c>
      <c r="F1988" s="346" t="str">
        <f>IF(E1988="","",VLOOKUP(E1988,'2 Pdc unico (segm A)'!F$3:H$723,3,FALSE))</f>
        <v>Trasferimenti passivi in conto esercizio</v>
      </c>
      <c r="G1988" s="287"/>
      <c r="H1988" s="389"/>
      <c r="I1988" s="65"/>
    </row>
    <row r="1989" spans="1:9" ht="29" x14ac:dyDescent="0.35">
      <c r="A1989" s="368" t="s">
        <v>19</v>
      </c>
      <c r="B1989" s="369" t="s">
        <v>3574</v>
      </c>
      <c r="C1989" s="369" t="s">
        <v>3575</v>
      </c>
      <c r="D1989" s="363"/>
      <c r="E1989" s="101"/>
      <c r="F1989" s="101" t="str">
        <f>IF(E1989="","",VLOOKUP(E1989,'2 Pdc unico (segm A)'!F$3:H$723,3,FALSE))</f>
        <v/>
      </c>
      <c r="G1989" s="287"/>
      <c r="H1989" s="388"/>
      <c r="I1989" s="65"/>
    </row>
    <row r="1990" spans="1:9" ht="29" x14ac:dyDescent="0.35">
      <c r="A1990" s="370" t="s">
        <v>22</v>
      </c>
      <c r="B1990" s="371" t="s">
        <v>3576</v>
      </c>
      <c r="C1990" s="371" t="s">
        <v>3577</v>
      </c>
      <c r="D1990" s="363"/>
      <c r="E1990" s="346" t="s">
        <v>2455</v>
      </c>
      <c r="F1990" s="346" t="str">
        <f>IF(E1990="","",VLOOKUP(E1990,'2 Pdc unico (segm A)'!F$3:H$723,3,FALSE))</f>
        <v>Trasferimenti passivi in conto esercizio</v>
      </c>
      <c r="G1990" s="287"/>
      <c r="H1990" s="389"/>
      <c r="I1990" s="65"/>
    </row>
    <row r="1991" spans="1:9" ht="18.5" x14ac:dyDescent="0.35">
      <c r="A1991" s="100" t="s">
        <v>16</v>
      </c>
      <c r="B1991" s="367" t="s">
        <v>3578</v>
      </c>
      <c r="C1991" s="367" t="s">
        <v>3579</v>
      </c>
      <c r="D1991" s="363"/>
      <c r="E1991" s="100"/>
      <c r="F1991" s="100" t="str">
        <f>IF(E1991="","",VLOOKUP(E1991,'2 Pdc unico (segm A)'!F$3:H$723,3,FALSE))</f>
        <v/>
      </c>
      <c r="G1991" s="287"/>
      <c r="H1991" s="387"/>
      <c r="I1991" s="65"/>
    </row>
    <row r="1992" spans="1:9" ht="18.5" x14ac:dyDescent="0.35">
      <c r="A1992" s="368" t="s">
        <v>19</v>
      </c>
      <c r="B1992" s="369" t="s">
        <v>3578</v>
      </c>
      <c r="C1992" s="369" t="s">
        <v>3580</v>
      </c>
      <c r="D1992" s="363"/>
      <c r="E1992" s="101"/>
      <c r="F1992" s="101" t="str">
        <f>IF(E1992="","",VLOOKUP(E1992,'2 Pdc unico (segm A)'!F$3:H$723,3,FALSE))</f>
        <v/>
      </c>
      <c r="G1992" s="287"/>
      <c r="H1992" s="388"/>
      <c r="I1992" s="65"/>
    </row>
    <row r="1993" spans="1:9" x14ac:dyDescent="0.35">
      <c r="A1993" s="370" t="s">
        <v>22</v>
      </c>
      <c r="B1993" s="371" t="s">
        <v>3581</v>
      </c>
      <c r="C1993" s="371" t="s">
        <v>3582</v>
      </c>
      <c r="D1993" s="363"/>
      <c r="E1993" s="346" t="s">
        <v>2455</v>
      </c>
      <c r="F1993" s="346" t="str">
        <f>IF(E1993="","",VLOOKUP(E1993,'2 Pdc unico (segm A)'!F$3:H$723,3,FALSE))</f>
        <v>Trasferimenti passivi in conto esercizio</v>
      </c>
      <c r="G1993" s="287"/>
      <c r="H1993" s="389"/>
      <c r="I1993" s="65"/>
    </row>
    <row r="1994" spans="1:9" ht="18.5" x14ac:dyDescent="0.35">
      <c r="A1994" s="100" t="s">
        <v>16</v>
      </c>
      <c r="B1994" s="367" t="s">
        <v>3583</v>
      </c>
      <c r="C1994" s="367" t="s">
        <v>3584</v>
      </c>
      <c r="D1994" s="363"/>
      <c r="E1994" s="100"/>
      <c r="F1994" s="100" t="str">
        <f>IF(E1994="","",VLOOKUP(E1994,'2 Pdc unico (segm A)'!F$3:H$723,3,FALSE))</f>
        <v/>
      </c>
      <c r="G1994" s="287"/>
      <c r="H1994" s="387"/>
      <c r="I1994" s="65"/>
    </row>
    <row r="1995" spans="1:9" ht="29" x14ac:dyDescent="0.35">
      <c r="A1995" s="368" t="s">
        <v>19</v>
      </c>
      <c r="B1995" s="369" t="s">
        <v>3585</v>
      </c>
      <c r="C1995" s="369" t="s">
        <v>3586</v>
      </c>
      <c r="D1995" s="363"/>
      <c r="E1995" s="101"/>
      <c r="F1995" s="101" t="str">
        <f>IF(E1995="","",VLOOKUP(E1995,'2 Pdc unico (segm A)'!F$3:H$723,3,FALSE))</f>
        <v/>
      </c>
      <c r="G1995" s="287"/>
      <c r="H1995" s="388"/>
      <c r="I1995" s="65"/>
    </row>
    <row r="1996" spans="1:9" ht="29" x14ac:dyDescent="0.35">
      <c r="A1996" s="370" t="s">
        <v>22</v>
      </c>
      <c r="B1996" s="371" t="s">
        <v>3587</v>
      </c>
      <c r="C1996" s="371" t="s">
        <v>3588</v>
      </c>
      <c r="D1996" s="363"/>
      <c r="E1996" s="346" t="s">
        <v>2455</v>
      </c>
      <c r="F1996" s="346" t="str">
        <f>IF(E1996="","",VLOOKUP(E1996,'2 Pdc unico (segm A)'!F$3:H$723,3,FALSE))</f>
        <v>Trasferimenti passivi in conto esercizio</v>
      </c>
      <c r="G1996" s="287"/>
      <c r="H1996" s="389"/>
      <c r="I1996" s="65"/>
    </row>
    <row r="1997" spans="1:9" ht="29" x14ac:dyDescent="0.35">
      <c r="A1997" s="368" t="s">
        <v>19</v>
      </c>
      <c r="B1997" s="369" t="s">
        <v>3589</v>
      </c>
      <c r="C1997" s="369" t="s">
        <v>3590</v>
      </c>
      <c r="D1997" s="363"/>
      <c r="E1997" s="101"/>
      <c r="F1997" s="101" t="str">
        <f>IF(E1997="","",VLOOKUP(E1997,'2 Pdc unico (segm A)'!F$3:H$723,3,FALSE))</f>
        <v/>
      </c>
      <c r="G1997" s="287"/>
      <c r="H1997" s="388"/>
      <c r="I1997" s="65"/>
    </row>
    <row r="1998" spans="1:9" ht="29" x14ac:dyDescent="0.35">
      <c r="A1998" s="370" t="s">
        <v>22</v>
      </c>
      <c r="B1998" s="371" t="s">
        <v>3591</v>
      </c>
      <c r="C1998" s="371" t="s">
        <v>3592</v>
      </c>
      <c r="D1998" s="363"/>
      <c r="E1998" s="346" t="s">
        <v>2455</v>
      </c>
      <c r="F1998" s="346" t="str">
        <f>IF(E1998="","",VLOOKUP(E1998,'2 Pdc unico (segm A)'!F$3:H$723,3,FALSE))</f>
        <v>Trasferimenti passivi in conto esercizio</v>
      </c>
      <c r="G1998" s="287"/>
      <c r="H1998" s="389"/>
      <c r="I1998" s="65"/>
    </row>
    <row r="1999" spans="1:9" ht="18.5" x14ac:dyDescent="0.35">
      <c r="A1999" s="368" t="s">
        <v>19</v>
      </c>
      <c r="B1999" s="369" t="s">
        <v>3593</v>
      </c>
      <c r="C1999" s="369" t="s">
        <v>3594</v>
      </c>
      <c r="D1999" s="363"/>
      <c r="E1999" s="101"/>
      <c r="F1999" s="101" t="str">
        <f>IF(E1999="","",VLOOKUP(E1999,'2 Pdc unico (segm A)'!F$3:H$723,3,FALSE))</f>
        <v/>
      </c>
      <c r="G1999" s="287"/>
      <c r="H1999" s="388"/>
      <c r="I1999" s="65"/>
    </row>
    <row r="2000" spans="1:9" ht="29" x14ac:dyDescent="0.35">
      <c r="A2000" s="370" t="s">
        <v>22</v>
      </c>
      <c r="B2000" s="371" t="s">
        <v>3595</v>
      </c>
      <c r="C2000" s="371" t="s">
        <v>3596</v>
      </c>
      <c r="D2000" s="363"/>
      <c r="E2000" s="346" t="s">
        <v>2455</v>
      </c>
      <c r="F2000" s="346" t="str">
        <f>IF(E2000="","",VLOOKUP(E2000,'2 Pdc unico (segm A)'!F$3:H$723,3,FALSE))</f>
        <v>Trasferimenti passivi in conto esercizio</v>
      </c>
      <c r="G2000" s="287"/>
      <c r="H2000" s="389"/>
      <c r="I2000" s="65"/>
    </row>
    <row r="2001" spans="1:9" ht="29" x14ac:dyDescent="0.35">
      <c r="A2001" s="100" t="s">
        <v>16</v>
      </c>
      <c r="B2001" s="367" t="s">
        <v>3597</v>
      </c>
      <c r="C2001" s="367" t="s">
        <v>3598</v>
      </c>
      <c r="D2001" s="363"/>
      <c r="E2001" s="100"/>
      <c r="F2001" s="100" t="str">
        <f>IF(E2001="","",VLOOKUP(E2001,'2 Pdc unico (segm A)'!F$3:H$723,3,FALSE))</f>
        <v/>
      </c>
      <c r="G2001" s="287"/>
      <c r="H2001" s="387"/>
      <c r="I2001" s="65"/>
    </row>
    <row r="2002" spans="1:9" ht="29" x14ac:dyDescent="0.35">
      <c r="A2002" s="368" t="s">
        <v>19</v>
      </c>
      <c r="B2002" s="369" t="s">
        <v>3599</v>
      </c>
      <c r="C2002" s="369" t="s">
        <v>3600</v>
      </c>
      <c r="D2002" s="363"/>
      <c r="E2002" s="101"/>
      <c r="F2002" s="101" t="str">
        <f>IF(E2002="","",VLOOKUP(E2002,'2 Pdc unico (segm A)'!F$3:H$723,3,FALSE))</f>
        <v/>
      </c>
      <c r="G2002" s="287"/>
      <c r="H2002" s="388"/>
      <c r="I2002" s="65"/>
    </row>
    <row r="2003" spans="1:9" ht="29" x14ac:dyDescent="0.35">
      <c r="A2003" s="370" t="s">
        <v>22</v>
      </c>
      <c r="B2003" s="371" t="s">
        <v>3601</v>
      </c>
      <c r="C2003" s="371" t="s">
        <v>3602</v>
      </c>
      <c r="D2003" s="363"/>
      <c r="E2003" s="346" t="s">
        <v>2455</v>
      </c>
      <c r="F2003" s="346" t="str">
        <f>IF(E2003="","",VLOOKUP(E2003,'2 Pdc unico (segm A)'!F$3:H$723,3,FALSE))</f>
        <v>Trasferimenti passivi in conto esercizio</v>
      </c>
      <c r="G2003" s="287"/>
      <c r="H2003" s="389"/>
      <c r="I2003" s="65"/>
    </row>
    <row r="2004" spans="1:9" ht="29" x14ac:dyDescent="0.35">
      <c r="A2004" s="100" t="s">
        <v>16</v>
      </c>
      <c r="B2004" s="367" t="s">
        <v>3603</v>
      </c>
      <c r="C2004" s="367" t="s">
        <v>3604</v>
      </c>
      <c r="D2004" s="363"/>
      <c r="E2004" s="100"/>
      <c r="F2004" s="100" t="str">
        <f>IF(E2004="","",VLOOKUP(E2004,'2 Pdc unico (segm A)'!F$3:H$723,3,FALSE))</f>
        <v/>
      </c>
      <c r="G2004" s="287"/>
      <c r="H2004" s="387"/>
      <c r="I2004" s="65"/>
    </row>
    <row r="2005" spans="1:9" ht="29" x14ac:dyDescent="0.35">
      <c r="A2005" s="368" t="s">
        <v>19</v>
      </c>
      <c r="B2005" s="369" t="s">
        <v>3605</v>
      </c>
      <c r="C2005" s="369" t="s">
        <v>3606</v>
      </c>
      <c r="D2005" s="363"/>
      <c r="E2005" s="101"/>
      <c r="F2005" s="101" t="str">
        <f>IF(E2005="","",VLOOKUP(E2005,'2 Pdc unico (segm A)'!F$3:H$723,3,FALSE))</f>
        <v/>
      </c>
      <c r="G2005" s="287"/>
      <c r="H2005" s="388"/>
      <c r="I2005" s="65"/>
    </row>
    <row r="2006" spans="1:9" ht="29" x14ac:dyDescent="0.35">
      <c r="A2006" s="370" t="s">
        <v>22</v>
      </c>
      <c r="B2006" s="371" t="s">
        <v>3607</v>
      </c>
      <c r="C2006" s="371" t="s">
        <v>3608</v>
      </c>
      <c r="D2006" s="363"/>
      <c r="E2006" s="346" t="s">
        <v>2455</v>
      </c>
      <c r="F2006" s="346" t="str">
        <f>IF(E2006="","",VLOOKUP(E2006,'2 Pdc unico (segm A)'!F$3:H$723,3,FALSE))</f>
        <v>Trasferimenti passivi in conto esercizio</v>
      </c>
      <c r="G2006" s="287"/>
      <c r="H2006" s="389"/>
      <c r="I2006" s="65"/>
    </row>
    <row r="2007" spans="1:9" ht="29" x14ac:dyDescent="0.35">
      <c r="A2007" s="368" t="s">
        <v>19</v>
      </c>
      <c r="B2007" s="369" t="s">
        <v>3609</v>
      </c>
      <c r="C2007" s="369" t="s">
        <v>3610</v>
      </c>
      <c r="D2007" s="363"/>
      <c r="E2007" s="101"/>
      <c r="F2007" s="101" t="str">
        <f>IF(E2007="","",VLOOKUP(E2007,'2 Pdc unico (segm A)'!F$3:H$723,3,FALSE))</f>
        <v/>
      </c>
      <c r="G2007" s="287"/>
      <c r="H2007" s="388"/>
      <c r="I2007" s="65"/>
    </row>
    <row r="2008" spans="1:9" ht="29" x14ac:dyDescent="0.35">
      <c r="A2008" s="370" t="s">
        <v>22</v>
      </c>
      <c r="B2008" s="371" t="s">
        <v>3611</v>
      </c>
      <c r="C2008" s="371" t="s">
        <v>3612</v>
      </c>
      <c r="D2008" s="363"/>
      <c r="E2008" s="346" t="s">
        <v>2455</v>
      </c>
      <c r="F2008" s="346" t="str">
        <f>IF(E2008="","",VLOOKUP(E2008,'2 Pdc unico (segm A)'!F$3:H$723,3,FALSE))</f>
        <v>Trasferimenti passivi in conto esercizio</v>
      </c>
      <c r="G2008" s="287"/>
      <c r="H2008" s="389"/>
      <c r="I2008" s="65"/>
    </row>
    <row r="2009" spans="1:9" ht="18.5" x14ac:dyDescent="0.35">
      <c r="A2009" s="100" t="s">
        <v>16</v>
      </c>
      <c r="B2009" s="367" t="s">
        <v>3613</v>
      </c>
      <c r="C2009" s="367" t="s">
        <v>3614</v>
      </c>
      <c r="D2009" s="363"/>
      <c r="E2009" s="100"/>
      <c r="F2009" s="100" t="str">
        <f>IF(E2009="","",VLOOKUP(E2009,'2 Pdc unico (segm A)'!F$3:H$723,3,FALSE))</f>
        <v/>
      </c>
      <c r="G2009" s="287"/>
      <c r="H2009" s="387"/>
      <c r="I2009" s="65"/>
    </row>
    <row r="2010" spans="1:9" ht="18.5" x14ac:dyDescent="0.35">
      <c r="A2010" s="368" t="s">
        <v>19</v>
      </c>
      <c r="B2010" s="369" t="s">
        <v>3615</v>
      </c>
      <c r="C2010" s="369" t="s">
        <v>3616</v>
      </c>
      <c r="D2010" s="363"/>
      <c r="E2010" s="101"/>
      <c r="F2010" s="101" t="str">
        <f>IF(E2010="","",VLOOKUP(E2010,'2 Pdc unico (segm A)'!F$3:H$723,3,FALSE))</f>
        <v/>
      </c>
      <c r="G2010" s="287"/>
      <c r="H2010" s="388"/>
      <c r="I2010" s="65"/>
    </row>
    <row r="2011" spans="1:9" x14ac:dyDescent="0.35">
      <c r="A2011" s="370" t="s">
        <v>22</v>
      </c>
      <c r="B2011" s="371" t="s">
        <v>3617</v>
      </c>
      <c r="C2011" s="371" t="s">
        <v>3618</v>
      </c>
      <c r="D2011" s="363"/>
      <c r="E2011" s="346" t="s">
        <v>2455</v>
      </c>
      <c r="F2011" s="346" t="str">
        <f>IF(E2011="","",VLOOKUP(E2011,'2 Pdc unico (segm A)'!F$3:H$723,3,FALSE))</f>
        <v>Trasferimenti passivi in conto esercizio</v>
      </c>
      <c r="G2011" s="287"/>
      <c r="H2011" s="389"/>
      <c r="I2011" s="65"/>
    </row>
    <row r="2012" spans="1:9" x14ac:dyDescent="0.35">
      <c r="A2012" s="370" t="s">
        <v>22</v>
      </c>
      <c r="B2012" s="371" t="s">
        <v>3619</v>
      </c>
      <c r="C2012" s="371" t="s">
        <v>3620</v>
      </c>
      <c r="D2012" s="363"/>
      <c r="E2012" s="346" t="s">
        <v>2455</v>
      </c>
      <c r="F2012" s="346" t="str">
        <f>IF(E2012="","",VLOOKUP(E2012,'2 Pdc unico (segm A)'!F$3:H$723,3,FALSE))</f>
        <v>Trasferimenti passivi in conto esercizio</v>
      </c>
      <c r="G2012" s="287"/>
      <c r="H2012" s="389"/>
      <c r="I2012" s="65"/>
    </row>
    <row r="2013" spans="1:9" ht="29" x14ac:dyDescent="0.35">
      <c r="A2013" s="370" t="s">
        <v>22</v>
      </c>
      <c r="B2013" s="371" t="s">
        <v>3621</v>
      </c>
      <c r="C2013" s="371" t="s">
        <v>3622</v>
      </c>
      <c r="D2013" s="363"/>
      <c r="E2013" s="346" t="s">
        <v>2455</v>
      </c>
      <c r="F2013" s="346" t="str">
        <f>IF(E2013="","",VLOOKUP(E2013,'2 Pdc unico (segm A)'!F$3:H$723,3,FALSE))</f>
        <v>Trasferimenti passivi in conto esercizio</v>
      </c>
      <c r="G2013" s="287"/>
      <c r="H2013" s="389"/>
      <c r="I2013" s="65"/>
    </row>
    <row r="2014" spans="1:9" x14ac:dyDescent="0.35">
      <c r="A2014" s="370" t="s">
        <v>22</v>
      </c>
      <c r="B2014" s="371" t="s">
        <v>3623</v>
      </c>
      <c r="C2014" s="371" t="s">
        <v>3624</v>
      </c>
      <c r="D2014" s="363"/>
      <c r="E2014" s="346" t="s">
        <v>2455</v>
      </c>
      <c r="F2014" s="346" t="str">
        <f>IF(E2014="","",VLOOKUP(E2014,'2 Pdc unico (segm A)'!F$3:H$723,3,FALSE))</f>
        <v>Trasferimenti passivi in conto esercizio</v>
      </c>
      <c r="G2014" s="287"/>
      <c r="H2014" s="389"/>
      <c r="I2014" s="65"/>
    </row>
    <row r="2015" spans="1:9" x14ac:dyDescent="0.35">
      <c r="A2015" s="370" t="s">
        <v>22</v>
      </c>
      <c r="B2015" s="371" t="s">
        <v>3625</v>
      </c>
      <c r="C2015" s="371" t="s">
        <v>3626</v>
      </c>
      <c r="D2015" s="363"/>
      <c r="E2015" s="346" t="s">
        <v>2455</v>
      </c>
      <c r="F2015" s="346" t="str">
        <f>IF(E2015="","",VLOOKUP(E2015,'2 Pdc unico (segm A)'!F$3:H$723,3,FALSE))</f>
        <v>Trasferimenti passivi in conto esercizio</v>
      </c>
      <c r="G2015" s="287"/>
      <c r="H2015" s="389"/>
      <c r="I2015" s="65"/>
    </row>
    <row r="2016" spans="1:9" x14ac:dyDescent="0.35">
      <c r="A2016" s="370" t="s">
        <v>22</v>
      </c>
      <c r="B2016" s="371" t="s">
        <v>3627</v>
      </c>
      <c r="C2016" s="371" t="s">
        <v>3628</v>
      </c>
      <c r="D2016" s="363"/>
      <c r="E2016" s="346" t="s">
        <v>2455</v>
      </c>
      <c r="F2016" s="346" t="str">
        <f>IF(E2016="","",VLOOKUP(E2016,'2 Pdc unico (segm A)'!F$3:H$723,3,FALSE))</f>
        <v>Trasferimenti passivi in conto esercizio</v>
      </c>
      <c r="G2016" s="287"/>
      <c r="H2016" s="389"/>
      <c r="I2016" s="65"/>
    </row>
    <row r="2017" spans="1:9" x14ac:dyDescent="0.35">
      <c r="A2017" s="370" t="s">
        <v>22</v>
      </c>
      <c r="B2017" s="371" t="s">
        <v>3629</v>
      </c>
      <c r="C2017" s="371" t="s">
        <v>3630</v>
      </c>
      <c r="D2017" s="363"/>
      <c r="E2017" s="346" t="s">
        <v>2455</v>
      </c>
      <c r="F2017" s="346" t="str">
        <f>IF(E2017="","",VLOOKUP(E2017,'2 Pdc unico (segm A)'!F$3:H$723,3,FALSE))</f>
        <v>Trasferimenti passivi in conto esercizio</v>
      </c>
      <c r="G2017" s="287"/>
      <c r="H2017" s="389"/>
      <c r="I2017" s="65"/>
    </row>
    <row r="2018" spans="1:9" ht="29" x14ac:dyDescent="0.35">
      <c r="A2018" s="370" t="s">
        <v>22</v>
      </c>
      <c r="B2018" s="371" t="s">
        <v>3631</v>
      </c>
      <c r="C2018" s="371" t="s">
        <v>3632</v>
      </c>
      <c r="D2018" s="363"/>
      <c r="E2018" s="346" t="s">
        <v>2455</v>
      </c>
      <c r="F2018" s="346" t="str">
        <f>IF(E2018="","",VLOOKUP(E2018,'2 Pdc unico (segm A)'!F$3:H$723,3,FALSE))</f>
        <v>Trasferimenti passivi in conto esercizio</v>
      </c>
      <c r="G2018" s="287"/>
      <c r="H2018" s="389"/>
      <c r="I2018" s="65"/>
    </row>
    <row r="2019" spans="1:9" x14ac:dyDescent="0.35">
      <c r="A2019" s="370" t="s">
        <v>22</v>
      </c>
      <c r="B2019" s="371" t="s">
        <v>3633</v>
      </c>
      <c r="C2019" s="371" t="s">
        <v>3634</v>
      </c>
      <c r="D2019" s="363"/>
      <c r="E2019" s="346" t="s">
        <v>2455</v>
      </c>
      <c r="F2019" s="346" t="str">
        <f>IF(E2019="","",VLOOKUP(E2019,'2 Pdc unico (segm A)'!F$3:H$723,3,FALSE))</f>
        <v>Trasferimenti passivi in conto esercizio</v>
      </c>
      <c r="G2019" s="287"/>
      <c r="H2019" s="389"/>
      <c r="I2019" s="65"/>
    </row>
    <row r="2020" spans="1:9" x14ac:dyDescent="0.35">
      <c r="A2020" s="370" t="s">
        <v>22</v>
      </c>
      <c r="B2020" s="371" t="s">
        <v>3635</v>
      </c>
      <c r="C2020" s="371" t="s">
        <v>3636</v>
      </c>
      <c r="D2020" s="363"/>
      <c r="E2020" s="346" t="s">
        <v>2455</v>
      </c>
      <c r="F2020" s="346" t="str">
        <f>IF(E2020="","",VLOOKUP(E2020,'2 Pdc unico (segm A)'!F$3:H$723,3,FALSE))</f>
        <v>Trasferimenti passivi in conto esercizio</v>
      </c>
      <c r="G2020" s="287"/>
      <c r="H2020" s="389"/>
      <c r="I2020" s="65"/>
    </row>
    <row r="2021" spans="1:9" ht="29" x14ac:dyDescent="0.35">
      <c r="A2021" s="370" t="s">
        <v>22</v>
      </c>
      <c r="B2021" s="371" t="s">
        <v>3637</v>
      </c>
      <c r="C2021" s="371" t="s">
        <v>3638</v>
      </c>
      <c r="D2021" s="363"/>
      <c r="E2021" s="346" t="s">
        <v>2455</v>
      </c>
      <c r="F2021" s="346" t="str">
        <f>IF(E2021="","",VLOOKUP(E2021,'2 Pdc unico (segm A)'!F$3:H$723,3,FALSE))</f>
        <v>Trasferimenti passivi in conto esercizio</v>
      </c>
      <c r="G2021" s="287"/>
      <c r="H2021" s="389"/>
      <c r="I2021" s="65"/>
    </row>
    <row r="2022" spans="1:9" ht="29" x14ac:dyDescent="0.35">
      <c r="A2022" s="370" t="s">
        <v>22</v>
      </c>
      <c r="B2022" s="371" t="s">
        <v>3639</v>
      </c>
      <c r="C2022" s="371" t="s">
        <v>3640</v>
      </c>
      <c r="D2022" s="363"/>
      <c r="E2022" s="346" t="s">
        <v>2455</v>
      </c>
      <c r="F2022" s="346" t="str">
        <f>IF(E2022="","",VLOOKUP(E2022,'2 Pdc unico (segm A)'!F$3:H$723,3,FALSE))</f>
        <v>Trasferimenti passivi in conto esercizio</v>
      </c>
      <c r="G2022" s="287"/>
      <c r="H2022" s="389"/>
      <c r="I2022" s="65"/>
    </row>
    <row r="2023" spans="1:9" x14ac:dyDescent="0.35">
      <c r="A2023" s="370" t="s">
        <v>22</v>
      </c>
      <c r="B2023" s="371" t="s">
        <v>3641</v>
      </c>
      <c r="C2023" s="371" t="s">
        <v>3642</v>
      </c>
      <c r="D2023" s="363"/>
      <c r="E2023" s="346" t="s">
        <v>2455</v>
      </c>
      <c r="F2023" s="346" t="str">
        <f>IF(E2023="","",VLOOKUP(E2023,'2 Pdc unico (segm A)'!F$3:H$723,3,FALSE))</f>
        <v>Trasferimenti passivi in conto esercizio</v>
      </c>
      <c r="G2023" s="287"/>
      <c r="H2023" s="389"/>
      <c r="I2023" s="65"/>
    </row>
    <row r="2024" spans="1:9" ht="18.5" x14ac:dyDescent="0.35">
      <c r="A2024" s="368" t="s">
        <v>19</v>
      </c>
      <c r="B2024" s="369" t="s">
        <v>3643</v>
      </c>
      <c r="C2024" s="369" t="s">
        <v>3644</v>
      </c>
      <c r="D2024" s="363"/>
      <c r="E2024" s="101"/>
      <c r="F2024" s="101" t="str">
        <f>IF(E2024="","",VLOOKUP(E2024,'2 Pdc unico (segm A)'!F$3:H$723,3,FALSE))</f>
        <v/>
      </c>
      <c r="G2024" s="287"/>
      <c r="H2024" s="388"/>
      <c r="I2024" s="65"/>
    </row>
    <row r="2025" spans="1:9" x14ac:dyDescent="0.35">
      <c r="A2025" s="370" t="s">
        <v>22</v>
      </c>
      <c r="B2025" s="371" t="s">
        <v>3645</v>
      </c>
      <c r="C2025" s="371" t="s">
        <v>3646</v>
      </c>
      <c r="D2025" s="363"/>
      <c r="E2025" s="346" t="s">
        <v>2455</v>
      </c>
      <c r="F2025" s="346" t="str">
        <f>IF(E2025="","",VLOOKUP(E2025,'2 Pdc unico (segm A)'!F$3:H$723,3,FALSE))</f>
        <v>Trasferimenti passivi in conto esercizio</v>
      </c>
      <c r="G2025" s="287"/>
      <c r="H2025" s="389"/>
      <c r="I2025" s="65"/>
    </row>
    <row r="2026" spans="1:9" x14ac:dyDescent="0.35">
      <c r="A2026" s="370" t="s">
        <v>22</v>
      </c>
      <c r="B2026" s="371" t="s">
        <v>3647</v>
      </c>
      <c r="C2026" s="371" t="s">
        <v>3648</v>
      </c>
      <c r="D2026" s="363"/>
      <c r="E2026" s="346" t="s">
        <v>2455</v>
      </c>
      <c r="F2026" s="346" t="str">
        <f>IF(E2026="","",VLOOKUP(E2026,'2 Pdc unico (segm A)'!F$3:H$723,3,FALSE))</f>
        <v>Trasferimenti passivi in conto esercizio</v>
      </c>
      <c r="G2026" s="287"/>
      <c r="H2026" s="389"/>
      <c r="I2026" s="65"/>
    </row>
    <row r="2027" spans="1:9" x14ac:dyDescent="0.35">
      <c r="A2027" s="370" t="s">
        <v>22</v>
      </c>
      <c r="B2027" s="371" t="s">
        <v>3649</v>
      </c>
      <c r="C2027" s="371" t="s">
        <v>3650</v>
      </c>
      <c r="D2027" s="363"/>
      <c r="E2027" s="346" t="s">
        <v>2455</v>
      </c>
      <c r="F2027" s="346" t="str">
        <f>IF(E2027="","",VLOOKUP(E2027,'2 Pdc unico (segm A)'!F$3:H$723,3,FALSE))</f>
        <v>Trasferimenti passivi in conto esercizio</v>
      </c>
      <c r="G2027" s="287"/>
      <c r="H2027" s="389"/>
      <c r="I2027" s="65"/>
    </row>
    <row r="2028" spans="1:9" x14ac:dyDescent="0.35">
      <c r="A2028" s="370" t="s">
        <v>22</v>
      </c>
      <c r="B2028" s="371" t="s">
        <v>3651</v>
      </c>
      <c r="C2028" s="371" t="s">
        <v>3652</v>
      </c>
      <c r="D2028" s="363"/>
      <c r="E2028" s="346" t="s">
        <v>2455</v>
      </c>
      <c r="F2028" s="346" t="str">
        <f>IF(E2028="","",VLOOKUP(E2028,'2 Pdc unico (segm A)'!F$3:H$723,3,FALSE))</f>
        <v>Trasferimenti passivi in conto esercizio</v>
      </c>
      <c r="G2028" s="287"/>
      <c r="H2028" s="389"/>
      <c r="I2028" s="65"/>
    </row>
    <row r="2029" spans="1:9" x14ac:dyDescent="0.35">
      <c r="A2029" s="370" t="s">
        <v>22</v>
      </c>
      <c r="B2029" s="371" t="s">
        <v>3653</v>
      </c>
      <c r="C2029" s="371" t="s">
        <v>3654</v>
      </c>
      <c r="D2029" s="363"/>
      <c r="E2029" s="346" t="s">
        <v>2455</v>
      </c>
      <c r="F2029" s="346" t="str">
        <f>IF(E2029="","",VLOOKUP(E2029,'2 Pdc unico (segm A)'!F$3:H$723,3,FALSE))</f>
        <v>Trasferimenti passivi in conto esercizio</v>
      </c>
      <c r="G2029" s="287"/>
      <c r="H2029" s="389"/>
      <c r="I2029" s="65"/>
    </row>
    <row r="2030" spans="1:9" x14ac:dyDescent="0.35">
      <c r="A2030" s="370" t="s">
        <v>22</v>
      </c>
      <c r="B2030" s="371" t="s">
        <v>3655</v>
      </c>
      <c r="C2030" s="371" t="s">
        <v>3656</v>
      </c>
      <c r="D2030" s="363"/>
      <c r="E2030" s="346" t="s">
        <v>2455</v>
      </c>
      <c r="F2030" s="346" t="str">
        <f>IF(E2030="","",VLOOKUP(E2030,'2 Pdc unico (segm A)'!F$3:H$723,3,FALSE))</f>
        <v>Trasferimenti passivi in conto esercizio</v>
      </c>
      <c r="G2030" s="287"/>
      <c r="H2030" s="389"/>
      <c r="I2030" s="65"/>
    </row>
    <row r="2031" spans="1:9" x14ac:dyDescent="0.35">
      <c r="A2031" s="370" t="s">
        <v>22</v>
      </c>
      <c r="B2031" s="371" t="s">
        <v>3657</v>
      </c>
      <c r="C2031" s="371" t="s">
        <v>3658</v>
      </c>
      <c r="D2031" s="363"/>
      <c r="E2031" s="346" t="s">
        <v>2455</v>
      </c>
      <c r="F2031" s="346" t="str">
        <f>IF(E2031="","",VLOOKUP(E2031,'2 Pdc unico (segm A)'!F$3:H$723,3,FALSE))</f>
        <v>Trasferimenti passivi in conto esercizio</v>
      </c>
      <c r="G2031" s="287"/>
      <c r="H2031" s="389"/>
      <c r="I2031" s="65"/>
    </row>
    <row r="2032" spans="1:9" x14ac:dyDescent="0.35">
      <c r="A2032" s="370" t="s">
        <v>22</v>
      </c>
      <c r="B2032" s="371" t="s">
        <v>3659</v>
      </c>
      <c r="C2032" s="371" t="s">
        <v>3660</v>
      </c>
      <c r="D2032" s="363"/>
      <c r="E2032" s="346" t="s">
        <v>2455</v>
      </c>
      <c r="F2032" s="346" t="str">
        <f>IF(E2032="","",VLOOKUP(E2032,'2 Pdc unico (segm A)'!F$3:H$723,3,FALSE))</f>
        <v>Trasferimenti passivi in conto esercizio</v>
      </c>
      <c r="G2032" s="287"/>
      <c r="H2032" s="389"/>
      <c r="I2032" s="65"/>
    </row>
    <row r="2033" spans="1:9" ht="29" x14ac:dyDescent="0.35">
      <c r="A2033" s="370" t="s">
        <v>22</v>
      </c>
      <c r="B2033" s="371" t="s">
        <v>3661</v>
      </c>
      <c r="C2033" s="371" t="s">
        <v>3662</v>
      </c>
      <c r="D2033" s="363"/>
      <c r="E2033" s="346" t="s">
        <v>2455</v>
      </c>
      <c r="F2033" s="346" t="str">
        <f>IF(E2033="","",VLOOKUP(E2033,'2 Pdc unico (segm A)'!F$3:H$723,3,FALSE))</f>
        <v>Trasferimenti passivi in conto esercizio</v>
      </c>
      <c r="G2033" s="287"/>
      <c r="H2033" s="389"/>
      <c r="I2033" s="65"/>
    </row>
    <row r="2034" spans="1:9" x14ac:dyDescent="0.35">
      <c r="A2034" s="370" t="s">
        <v>22</v>
      </c>
      <c r="B2034" s="371" t="s">
        <v>3663</v>
      </c>
      <c r="C2034" s="371" t="s">
        <v>3664</v>
      </c>
      <c r="D2034" s="363"/>
      <c r="E2034" s="346" t="s">
        <v>2455</v>
      </c>
      <c r="F2034" s="346" t="str">
        <f>IF(E2034="","",VLOOKUP(E2034,'2 Pdc unico (segm A)'!F$3:H$723,3,FALSE))</f>
        <v>Trasferimenti passivi in conto esercizio</v>
      </c>
      <c r="G2034" s="287"/>
      <c r="H2034" s="389"/>
      <c r="I2034" s="65"/>
    </row>
    <row r="2035" spans="1:9" x14ac:dyDescent="0.35">
      <c r="A2035" s="370" t="s">
        <v>22</v>
      </c>
      <c r="B2035" s="371" t="s">
        <v>3665</v>
      </c>
      <c r="C2035" s="371" t="s">
        <v>3666</v>
      </c>
      <c r="D2035" s="363"/>
      <c r="E2035" s="346" t="s">
        <v>2455</v>
      </c>
      <c r="F2035" s="346" t="str">
        <f>IF(E2035="","",VLOOKUP(E2035,'2 Pdc unico (segm A)'!F$3:H$723,3,FALSE))</f>
        <v>Trasferimenti passivi in conto esercizio</v>
      </c>
      <c r="G2035" s="287"/>
      <c r="H2035" s="389"/>
      <c r="I2035" s="65"/>
    </row>
    <row r="2036" spans="1:9" ht="29" x14ac:dyDescent="0.35">
      <c r="A2036" s="370" t="s">
        <v>22</v>
      </c>
      <c r="B2036" s="371" t="s">
        <v>3667</v>
      </c>
      <c r="C2036" s="371" t="s">
        <v>3668</v>
      </c>
      <c r="D2036" s="363"/>
      <c r="E2036" s="346" t="s">
        <v>2455</v>
      </c>
      <c r="F2036" s="346" t="str">
        <f>IF(E2036="","",VLOOKUP(E2036,'2 Pdc unico (segm A)'!F$3:H$723,3,FALSE))</f>
        <v>Trasferimenti passivi in conto esercizio</v>
      </c>
      <c r="G2036" s="287"/>
      <c r="H2036" s="389"/>
      <c r="I2036" s="65"/>
    </row>
    <row r="2037" spans="1:9" x14ac:dyDescent="0.35">
      <c r="A2037" s="370" t="s">
        <v>22</v>
      </c>
      <c r="B2037" s="371" t="s">
        <v>3669</v>
      </c>
      <c r="C2037" s="371" t="s">
        <v>3670</v>
      </c>
      <c r="D2037" s="363"/>
      <c r="E2037" s="346" t="s">
        <v>2455</v>
      </c>
      <c r="F2037" s="346" t="str">
        <f>IF(E2037="","",VLOOKUP(E2037,'2 Pdc unico (segm A)'!F$3:H$723,3,FALSE))</f>
        <v>Trasferimenti passivi in conto esercizio</v>
      </c>
      <c r="G2037" s="287"/>
      <c r="H2037" s="389"/>
      <c r="I2037" s="65"/>
    </row>
    <row r="2038" spans="1:9" ht="29" x14ac:dyDescent="0.35">
      <c r="A2038" s="370" t="s">
        <v>22</v>
      </c>
      <c r="B2038" s="371" t="s">
        <v>3671</v>
      </c>
      <c r="C2038" s="371" t="s">
        <v>3672</v>
      </c>
      <c r="D2038" s="363"/>
      <c r="E2038" s="346" t="s">
        <v>2455</v>
      </c>
      <c r="F2038" s="346" t="str">
        <f>IF(E2038="","",VLOOKUP(E2038,'2 Pdc unico (segm A)'!F$3:H$723,3,FALSE))</f>
        <v>Trasferimenti passivi in conto esercizio</v>
      </c>
      <c r="G2038" s="287"/>
      <c r="H2038" s="389"/>
      <c r="I2038" s="65"/>
    </row>
    <row r="2039" spans="1:9" ht="29" x14ac:dyDescent="0.35">
      <c r="A2039" s="370" t="s">
        <v>22</v>
      </c>
      <c r="B2039" s="371" t="s">
        <v>3673</v>
      </c>
      <c r="C2039" s="371" t="s">
        <v>3674</v>
      </c>
      <c r="D2039" s="363"/>
      <c r="E2039" s="346" t="s">
        <v>2455</v>
      </c>
      <c r="F2039" s="346" t="str">
        <f>IF(E2039="","",VLOOKUP(E2039,'2 Pdc unico (segm A)'!F$3:H$723,3,FALSE))</f>
        <v>Trasferimenti passivi in conto esercizio</v>
      </c>
      <c r="G2039" s="287"/>
      <c r="H2039" s="389"/>
      <c r="I2039" s="65"/>
    </row>
    <row r="2040" spans="1:9" ht="29" x14ac:dyDescent="0.35">
      <c r="A2040" s="370" t="s">
        <v>22</v>
      </c>
      <c r="B2040" s="371" t="s">
        <v>3675</v>
      </c>
      <c r="C2040" s="371" t="s">
        <v>3676</v>
      </c>
      <c r="D2040" s="363"/>
      <c r="E2040" s="346" t="s">
        <v>2455</v>
      </c>
      <c r="F2040" s="346" t="str">
        <f>IF(E2040="","",VLOOKUP(E2040,'2 Pdc unico (segm A)'!F$3:H$723,3,FALSE))</f>
        <v>Trasferimenti passivi in conto esercizio</v>
      </c>
      <c r="G2040" s="287"/>
      <c r="H2040" s="389"/>
      <c r="I2040" s="65"/>
    </row>
    <row r="2041" spans="1:9" x14ac:dyDescent="0.35">
      <c r="A2041" s="370" t="s">
        <v>22</v>
      </c>
      <c r="B2041" s="371" t="s">
        <v>3677</v>
      </c>
      <c r="C2041" s="371" t="s">
        <v>3678</v>
      </c>
      <c r="D2041" s="363"/>
      <c r="E2041" s="346" t="s">
        <v>2455</v>
      </c>
      <c r="F2041" s="346" t="str">
        <f>IF(E2041="","",VLOOKUP(E2041,'2 Pdc unico (segm A)'!F$3:H$723,3,FALSE))</f>
        <v>Trasferimenti passivi in conto esercizio</v>
      </c>
      <c r="G2041" s="287"/>
      <c r="H2041" s="389"/>
      <c r="I2041" s="65"/>
    </row>
    <row r="2042" spans="1:9" x14ac:dyDescent="0.35">
      <c r="A2042" s="370" t="s">
        <v>22</v>
      </c>
      <c r="B2042" s="371" t="s">
        <v>3679</v>
      </c>
      <c r="C2042" s="371" t="s">
        <v>3680</v>
      </c>
      <c r="D2042" s="363"/>
      <c r="E2042" s="346" t="s">
        <v>2455</v>
      </c>
      <c r="F2042" s="346" t="str">
        <f>IF(E2042="","",VLOOKUP(E2042,'2 Pdc unico (segm A)'!F$3:H$723,3,FALSE))</f>
        <v>Trasferimenti passivi in conto esercizio</v>
      </c>
      <c r="G2042" s="287"/>
      <c r="H2042" s="389"/>
      <c r="I2042" s="65"/>
    </row>
    <row r="2043" spans="1:9" ht="29" x14ac:dyDescent="0.35">
      <c r="A2043" s="370" t="s">
        <v>22</v>
      </c>
      <c r="B2043" s="371" t="s">
        <v>3681</v>
      </c>
      <c r="C2043" s="371" t="s">
        <v>3682</v>
      </c>
      <c r="D2043" s="363"/>
      <c r="E2043" s="346" t="s">
        <v>2455</v>
      </c>
      <c r="F2043" s="346" t="str">
        <f>IF(E2043="","",VLOOKUP(E2043,'2 Pdc unico (segm A)'!F$3:H$723,3,FALSE))</f>
        <v>Trasferimenti passivi in conto esercizio</v>
      </c>
      <c r="G2043" s="287"/>
      <c r="H2043" s="389"/>
      <c r="I2043" s="65"/>
    </row>
    <row r="2044" spans="1:9" ht="29" x14ac:dyDescent="0.35">
      <c r="A2044" s="370" t="s">
        <v>22</v>
      </c>
      <c r="B2044" s="371" t="s">
        <v>3683</v>
      </c>
      <c r="C2044" s="371" t="s">
        <v>3684</v>
      </c>
      <c r="D2044" s="363"/>
      <c r="E2044" s="346" t="s">
        <v>2455</v>
      </c>
      <c r="F2044" s="346" t="str">
        <f>IF(E2044="","",VLOOKUP(E2044,'2 Pdc unico (segm A)'!F$3:H$723,3,FALSE))</f>
        <v>Trasferimenti passivi in conto esercizio</v>
      </c>
      <c r="G2044" s="287"/>
      <c r="H2044" s="389"/>
      <c r="I2044" s="65"/>
    </row>
    <row r="2045" spans="1:9" ht="29" x14ac:dyDescent="0.35">
      <c r="A2045" s="370" t="s">
        <v>22</v>
      </c>
      <c r="B2045" s="371" t="s">
        <v>3685</v>
      </c>
      <c r="C2045" s="371" t="s">
        <v>3686</v>
      </c>
      <c r="D2045" s="363"/>
      <c r="E2045" s="346" t="s">
        <v>2455</v>
      </c>
      <c r="F2045" s="346" t="str">
        <f>IF(E2045="","",VLOOKUP(E2045,'2 Pdc unico (segm A)'!F$3:H$723,3,FALSE))</f>
        <v>Trasferimenti passivi in conto esercizio</v>
      </c>
      <c r="G2045" s="287"/>
      <c r="H2045" s="389"/>
      <c r="I2045" s="65"/>
    </row>
    <row r="2046" spans="1:9" ht="29" x14ac:dyDescent="0.35">
      <c r="A2046" s="370" t="s">
        <v>22</v>
      </c>
      <c r="B2046" s="371" t="s">
        <v>3687</v>
      </c>
      <c r="C2046" s="371" t="s">
        <v>3688</v>
      </c>
      <c r="D2046" s="363"/>
      <c r="E2046" s="346" t="s">
        <v>2455</v>
      </c>
      <c r="F2046" s="346" t="str">
        <f>IF(E2046="","",VLOOKUP(E2046,'2 Pdc unico (segm A)'!F$3:H$723,3,FALSE))</f>
        <v>Trasferimenti passivi in conto esercizio</v>
      </c>
      <c r="G2046" s="287"/>
      <c r="H2046" s="389"/>
      <c r="I2046" s="65"/>
    </row>
    <row r="2047" spans="1:9" x14ac:dyDescent="0.35">
      <c r="A2047" s="370" t="s">
        <v>22</v>
      </c>
      <c r="B2047" s="371" t="s">
        <v>3689</v>
      </c>
      <c r="C2047" s="371" t="s">
        <v>3690</v>
      </c>
      <c r="D2047" s="363"/>
      <c r="E2047" s="346" t="s">
        <v>2455</v>
      </c>
      <c r="F2047" s="346" t="str">
        <f>IF(E2047="","",VLOOKUP(E2047,'2 Pdc unico (segm A)'!F$3:H$723,3,FALSE))</f>
        <v>Trasferimenti passivi in conto esercizio</v>
      </c>
      <c r="G2047" s="287"/>
      <c r="H2047" s="389"/>
      <c r="I2047" s="65"/>
    </row>
    <row r="2048" spans="1:9" ht="18.5" x14ac:dyDescent="0.35">
      <c r="A2048" s="368" t="s">
        <v>19</v>
      </c>
      <c r="B2048" s="369" t="s">
        <v>3691</v>
      </c>
      <c r="C2048" s="369" t="s">
        <v>3692</v>
      </c>
      <c r="D2048" s="363"/>
      <c r="E2048" s="101"/>
      <c r="F2048" s="101" t="str">
        <f>IF(E2048="","",VLOOKUP(E2048,'2 Pdc unico (segm A)'!F$3:H$723,3,FALSE))</f>
        <v/>
      </c>
      <c r="G2048" s="287"/>
      <c r="H2048" s="388"/>
      <c r="I2048" s="65"/>
    </row>
    <row r="2049" spans="1:9" x14ac:dyDescent="0.35">
      <c r="A2049" s="370" t="s">
        <v>22</v>
      </c>
      <c r="B2049" s="371" t="s">
        <v>3693</v>
      </c>
      <c r="C2049" s="371" t="s">
        <v>3694</v>
      </c>
      <c r="D2049" s="363"/>
      <c r="E2049" s="346" t="s">
        <v>2455</v>
      </c>
      <c r="F2049" s="346" t="str">
        <f>IF(E2049="","",VLOOKUP(E2049,'2 Pdc unico (segm A)'!F$3:H$723,3,FALSE))</f>
        <v>Trasferimenti passivi in conto esercizio</v>
      </c>
      <c r="G2049" s="287"/>
      <c r="H2049" s="389"/>
      <c r="I2049" s="65"/>
    </row>
    <row r="2050" spans="1:9" x14ac:dyDescent="0.35">
      <c r="A2050" s="370" t="s">
        <v>22</v>
      </c>
      <c r="B2050" s="371" t="s">
        <v>3695</v>
      </c>
      <c r="C2050" s="371" t="s">
        <v>3696</v>
      </c>
      <c r="D2050" s="363"/>
      <c r="E2050" s="346" t="s">
        <v>2455</v>
      </c>
      <c r="F2050" s="346" t="str">
        <f>IF(E2050="","",VLOOKUP(E2050,'2 Pdc unico (segm A)'!F$3:H$723,3,FALSE))</f>
        <v>Trasferimenti passivi in conto esercizio</v>
      </c>
      <c r="G2050" s="287"/>
      <c r="H2050" s="389"/>
      <c r="I2050" s="65"/>
    </row>
    <row r="2051" spans="1:9" x14ac:dyDescent="0.35">
      <c r="A2051" s="370" t="s">
        <v>22</v>
      </c>
      <c r="B2051" s="371" t="s">
        <v>3697</v>
      </c>
      <c r="C2051" s="371" t="s">
        <v>3698</v>
      </c>
      <c r="D2051" s="363"/>
      <c r="E2051" s="346" t="s">
        <v>2455</v>
      </c>
      <c r="F2051" s="346" t="str">
        <f>IF(E2051="","",VLOOKUP(E2051,'2 Pdc unico (segm A)'!F$3:H$723,3,FALSE))</f>
        <v>Trasferimenti passivi in conto esercizio</v>
      </c>
      <c r="G2051" s="287"/>
      <c r="H2051" s="389"/>
      <c r="I2051" s="65"/>
    </row>
    <row r="2052" spans="1:9" ht="29" x14ac:dyDescent="0.35">
      <c r="A2052" s="368" t="s">
        <v>19</v>
      </c>
      <c r="B2052" s="369" t="s">
        <v>3699</v>
      </c>
      <c r="C2052" s="369" t="s">
        <v>3700</v>
      </c>
      <c r="D2052" s="363"/>
      <c r="E2052" s="101"/>
      <c r="F2052" s="101" t="str">
        <f>IF(E2052="","",VLOOKUP(E2052,'2 Pdc unico (segm A)'!F$3:H$723,3,FALSE))</f>
        <v/>
      </c>
      <c r="G2052" s="287"/>
      <c r="H2052" s="388"/>
      <c r="I2052" s="65"/>
    </row>
    <row r="2053" spans="1:9" ht="29" x14ac:dyDescent="0.35">
      <c r="A2053" s="370" t="s">
        <v>22</v>
      </c>
      <c r="B2053" s="371" t="s">
        <v>3701</v>
      </c>
      <c r="C2053" s="371" t="s">
        <v>3702</v>
      </c>
      <c r="D2053" s="363"/>
      <c r="E2053" s="346" t="s">
        <v>2455</v>
      </c>
      <c r="F2053" s="346" t="str">
        <f>IF(E2053="","",VLOOKUP(E2053,'2 Pdc unico (segm A)'!F$3:H$723,3,FALSE))</f>
        <v>Trasferimenti passivi in conto esercizio</v>
      </c>
      <c r="G2053" s="287"/>
      <c r="H2053" s="389"/>
      <c r="I2053" s="65"/>
    </row>
    <row r="2054" spans="1:9" ht="18.5" x14ac:dyDescent="0.35">
      <c r="A2054" s="100" t="s">
        <v>16</v>
      </c>
      <c r="B2054" s="367" t="s">
        <v>3703</v>
      </c>
      <c r="C2054" s="367" t="s">
        <v>3704</v>
      </c>
      <c r="D2054" s="363"/>
      <c r="E2054" s="100"/>
      <c r="F2054" s="100" t="str">
        <f>IF(E2054="","",VLOOKUP(E2054,'2 Pdc unico (segm A)'!F$3:H$723,3,FALSE))</f>
        <v/>
      </c>
      <c r="G2054" s="287"/>
      <c r="H2054" s="387"/>
      <c r="I2054" s="65"/>
    </row>
    <row r="2055" spans="1:9" ht="18.5" x14ac:dyDescent="0.35">
      <c r="A2055" s="368" t="s">
        <v>19</v>
      </c>
      <c r="B2055" s="369" t="s">
        <v>3703</v>
      </c>
      <c r="C2055" s="369" t="s">
        <v>3705</v>
      </c>
      <c r="D2055" s="363"/>
      <c r="E2055" s="101"/>
      <c r="F2055" s="101" t="str">
        <f>IF(E2055="","",VLOOKUP(E2055,'2 Pdc unico (segm A)'!F$3:H$723,3,FALSE))</f>
        <v/>
      </c>
      <c r="G2055" s="287"/>
      <c r="H2055" s="388"/>
      <c r="I2055" s="65"/>
    </row>
    <row r="2056" spans="1:9" x14ac:dyDescent="0.35">
      <c r="A2056" s="370" t="s">
        <v>22</v>
      </c>
      <c r="B2056" s="371" t="s">
        <v>3706</v>
      </c>
      <c r="C2056" s="371" t="s">
        <v>3707</v>
      </c>
      <c r="D2056" s="363"/>
      <c r="E2056" s="346" t="s">
        <v>2455</v>
      </c>
      <c r="F2056" s="346" t="str">
        <f>IF(E2056="","",VLOOKUP(E2056,'2 Pdc unico (segm A)'!F$3:H$723,3,FALSE))</f>
        <v>Trasferimenti passivi in conto esercizio</v>
      </c>
      <c r="G2056" s="287"/>
      <c r="H2056" s="389"/>
      <c r="I2056" s="65"/>
    </row>
    <row r="2057" spans="1:9" ht="18.5" x14ac:dyDescent="0.35">
      <c r="A2057" s="100" t="s">
        <v>16</v>
      </c>
      <c r="B2057" s="367" t="s">
        <v>3708</v>
      </c>
      <c r="C2057" s="367" t="s">
        <v>3709</v>
      </c>
      <c r="D2057" s="363"/>
      <c r="E2057" s="100"/>
      <c r="F2057" s="100" t="str">
        <f>IF(E2057="","",VLOOKUP(E2057,'2 Pdc unico (segm A)'!F$3:H$723,3,FALSE))</f>
        <v/>
      </c>
      <c r="G2057" s="287"/>
      <c r="H2057" s="387"/>
      <c r="I2057" s="65"/>
    </row>
    <row r="2058" spans="1:9" ht="18.5" x14ac:dyDescent="0.35">
      <c r="A2058" s="368" t="s">
        <v>19</v>
      </c>
      <c r="B2058" s="369" t="s">
        <v>3710</v>
      </c>
      <c r="C2058" s="369" t="s">
        <v>3711</v>
      </c>
      <c r="D2058" s="363"/>
      <c r="E2058" s="101"/>
      <c r="F2058" s="101" t="str">
        <f>IF(E2058="","",VLOOKUP(E2058,'2 Pdc unico (segm A)'!F$3:H$723,3,FALSE))</f>
        <v/>
      </c>
      <c r="G2058" s="287"/>
      <c r="H2058" s="388"/>
      <c r="I2058" s="65"/>
    </row>
    <row r="2059" spans="1:9" x14ac:dyDescent="0.35">
      <c r="A2059" s="370" t="s">
        <v>22</v>
      </c>
      <c r="B2059" s="371" t="s">
        <v>3712</v>
      </c>
      <c r="C2059" s="371" t="s">
        <v>3713</v>
      </c>
      <c r="D2059" s="363"/>
      <c r="E2059" s="346" t="s">
        <v>2455</v>
      </c>
      <c r="F2059" s="346" t="str">
        <f>IF(E2059="","",VLOOKUP(E2059,'2 Pdc unico (segm A)'!F$3:H$723,3,FALSE))</f>
        <v>Trasferimenti passivi in conto esercizio</v>
      </c>
      <c r="G2059" s="287"/>
      <c r="H2059" s="389"/>
      <c r="I2059" s="65"/>
    </row>
    <row r="2060" spans="1:9" ht="18.5" x14ac:dyDescent="0.35">
      <c r="A2060" s="368" t="s">
        <v>19</v>
      </c>
      <c r="B2060" s="369" t="s">
        <v>3714</v>
      </c>
      <c r="C2060" s="369" t="s">
        <v>3715</v>
      </c>
      <c r="D2060" s="363"/>
      <c r="E2060" s="101"/>
      <c r="F2060" s="101" t="str">
        <f>IF(E2060="","",VLOOKUP(E2060,'2 Pdc unico (segm A)'!F$3:H$723,3,FALSE))</f>
        <v/>
      </c>
      <c r="G2060" s="287"/>
      <c r="H2060" s="388"/>
      <c r="I2060" s="65"/>
    </row>
    <row r="2061" spans="1:9" x14ac:dyDescent="0.35">
      <c r="A2061" s="370" t="s">
        <v>22</v>
      </c>
      <c r="B2061" s="371" t="s">
        <v>3716</v>
      </c>
      <c r="C2061" s="371" t="s">
        <v>3717</v>
      </c>
      <c r="D2061" s="363"/>
      <c r="E2061" s="346" t="s">
        <v>2455</v>
      </c>
      <c r="F2061" s="346" t="str">
        <f>IF(E2061="","",VLOOKUP(E2061,'2 Pdc unico (segm A)'!F$3:H$723,3,FALSE))</f>
        <v>Trasferimenti passivi in conto esercizio</v>
      </c>
      <c r="G2061" s="287"/>
      <c r="H2061" s="389"/>
      <c r="I2061" s="65"/>
    </row>
    <row r="2062" spans="1:9" ht="18.5" x14ac:dyDescent="0.35">
      <c r="A2062" s="368" t="s">
        <v>19</v>
      </c>
      <c r="B2062" s="369" t="s">
        <v>3718</v>
      </c>
      <c r="C2062" s="369" t="s">
        <v>3719</v>
      </c>
      <c r="D2062" s="363"/>
      <c r="E2062" s="101"/>
      <c r="F2062" s="101" t="str">
        <f>IF(E2062="","",VLOOKUP(E2062,'2 Pdc unico (segm A)'!F$3:H$723,3,FALSE))</f>
        <v/>
      </c>
      <c r="G2062" s="287"/>
      <c r="H2062" s="388"/>
      <c r="I2062" s="65"/>
    </row>
    <row r="2063" spans="1:9" x14ac:dyDescent="0.35">
      <c r="A2063" s="370" t="s">
        <v>22</v>
      </c>
      <c r="B2063" s="371" t="s">
        <v>3720</v>
      </c>
      <c r="C2063" s="371" t="s">
        <v>3721</v>
      </c>
      <c r="D2063" s="363"/>
      <c r="E2063" s="346" t="s">
        <v>2455</v>
      </c>
      <c r="F2063" s="346" t="str">
        <f>IF(E2063="","",VLOOKUP(E2063,'2 Pdc unico (segm A)'!F$3:H$723,3,FALSE))</f>
        <v>Trasferimenti passivi in conto esercizio</v>
      </c>
      <c r="G2063" s="287"/>
      <c r="H2063" s="389"/>
      <c r="I2063" s="65"/>
    </row>
    <row r="2064" spans="1:9" ht="18.5" x14ac:dyDescent="0.35">
      <c r="A2064" s="100" t="s">
        <v>16</v>
      </c>
      <c r="B2064" s="367" t="s">
        <v>3722</v>
      </c>
      <c r="C2064" s="367" t="s">
        <v>3723</v>
      </c>
      <c r="D2064" s="363"/>
      <c r="E2064" s="100"/>
      <c r="F2064" s="100" t="str">
        <f>IF(E2064="","",VLOOKUP(E2064,'2 Pdc unico (segm A)'!F$3:H$723,3,FALSE))</f>
        <v/>
      </c>
      <c r="G2064" s="287"/>
      <c r="H2064" s="387"/>
      <c r="I2064" s="65"/>
    </row>
    <row r="2065" spans="1:9" ht="18.5" x14ac:dyDescent="0.35">
      <c r="A2065" s="368" t="s">
        <v>19</v>
      </c>
      <c r="B2065" s="369" t="s">
        <v>3724</v>
      </c>
      <c r="C2065" s="369" t="s">
        <v>3725</v>
      </c>
      <c r="D2065" s="363"/>
      <c r="E2065" s="101"/>
      <c r="F2065" s="101" t="str">
        <f>IF(E2065="","",VLOOKUP(E2065,'2 Pdc unico (segm A)'!F$3:H$723,3,FALSE))</f>
        <v/>
      </c>
      <c r="G2065" s="287"/>
      <c r="H2065" s="388"/>
      <c r="I2065" s="65"/>
    </row>
    <row r="2066" spans="1:9" x14ac:dyDescent="0.35">
      <c r="A2066" s="370" t="s">
        <v>22</v>
      </c>
      <c r="B2066" s="371" t="s">
        <v>3726</v>
      </c>
      <c r="C2066" s="371" t="s">
        <v>3727</v>
      </c>
      <c r="D2066" s="363"/>
      <c r="E2066" s="346" t="s">
        <v>2455</v>
      </c>
      <c r="F2066" s="346" t="str">
        <f>IF(E2066="","",VLOOKUP(E2066,'2 Pdc unico (segm A)'!F$3:H$723,3,FALSE))</f>
        <v>Trasferimenti passivi in conto esercizio</v>
      </c>
      <c r="G2066" s="287"/>
      <c r="H2066" s="389"/>
      <c r="I2066" s="65"/>
    </row>
    <row r="2067" spans="1:9" ht="18.5" x14ac:dyDescent="0.35">
      <c r="A2067" s="100" t="s">
        <v>16</v>
      </c>
      <c r="B2067" s="367" t="s">
        <v>3728</v>
      </c>
      <c r="C2067" s="367" t="s">
        <v>3729</v>
      </c>
      <c r="D2067" s="363"/>
      <c r="E2067" s="100"/>
      <c r="F2067" s="100" t="str">
        <f>IF(E2067="","",VLOOKUP(E2067,'2 Pdc unico (segm A)'!F$3:H$723,3,FALSE))</f>
        <v/>
      </c>
      <c r="G2067" s="287"/>
      <c r="H2067" s="387"/>
      <c r="I2067" s="65"/>
    </row>
    <row r="2068" spans="1:9" ht="18.5" x14ac:dyDescent="0.35">
      <c r="A2068" s="368" t="s">
        <v>19</v>
      </c>
      <c r="B2068" s="369" t="s">
        <v>3730</v>
      </c>
      <c r="C2068" s="369" t="s">
        <v>3731</v>
      </c>
      <c r="D2068" s="363"/>
      <c r="E2068" s="101"/>
      <c r="F2068" s="101" t="str">
        <f>IF(E2068="","",VLOOKUP(E2068,'2 Pdc unico (segm A)'!F$3:H$723,3,FALSE))</f>
        <v/>
      </c>
      <c r="G2068" s="287"/>
      <c r="H2068" s="388"/>
      <c r="I2068" s="65"/>
    </row>
    <row r="2069" spans="1:9" x14ac:dyDescent="0.35">
      <c r="A2069" s="370" t="s">
        <v>22</v>
      </c>
      <c r="B2069" s="371" t="s">
        <v>3732</v>
      </c>
      <c r="C2069" s="371" t="s">
        <v>3733</v>
      </c>
      <c r="D2069" s="363"/>
      <c r="E2069" s="346" t="s">
        <v>2455</v>
      </c>
      <c r="F2069" s="346" t="str">
        <f>IF(E2069="","",VLOOKUP(E2069,'2 Pdc unico (segm A)'!F$3:H$723,3,FALSE))</f>
        <v>Trasferimenti passivi in conto esercizio</v>
      </c>
      <c r="G2069" s="287"/>
      <c r="H2069" s="389"/>
      <c r="I2069" s="65"/>
    </row>
    <row r="2070" spans="1:9" ht="18.5" x14ac:dyDescent="0.35">
      <c r="A2070" s="368" t="s">
        <v>19</v>
      </c>
      <c r="B2070" s="369" t="s">
        <v>3734</v>
      </c>
      <c r="C2070" s="369" t="s">
        <v>3735</v>
      </c>
      <c r="D2070" s="363"/>
      <c r="E2070" s="101"/>
      <c r="F2070" s="101" t="str">
        <f>IF(E2070="","",VLOOKUP(E2070,'2 Pdc unico (segm A)'!F$3:H$723,3,FALSE))</f>
        <v/>
      </c>
      <c r="G2070" s="287"/>
      <c r="H2070" s="388"/>
      <c r="I2070" s="65"/>
    </row>
    <row r="2071" spans="1:9" x14ac:dyDescent="0.35">
      <c r="A2071" s="370" t="s">
        <v>22</v>
      </c>
      <c r="B2071" s="371" t="s">
        <v>3736</v>
      </c>
      <c r="C2071" s="371" t="s">
        <v>3737</v>
      </c>
      <c r="D2071" s="363"/>
      <c r="E2071" s="346" t="s">
        <v>2455</v>
      </c>
      <c r="F2071" s="346" t="str">
        <f>IF(E2071="","",VLOOKUP(E2071,'2 Pdc unico (segm A)'!F$3:H$723,3,FALSE))</f>
        <v>Trasferimenti passivi in conto esercizio</v>
      </c>
      <c r="G2071" s="287"/>
      <c r="H2071" s="389"/>
      <c r="I2071" s="65"/>
    </row>
    <row r="2072" spans="1:9" ht="18.5" x14ac:dyDescent="0.35">
      <c r="A2072" s="99" t="s">
        <v>13</v>
      </c>
      <c r="B2072" s="366" t="s">
        <v>3738</v>
      </c>
      <c r="C2072" s="366" t="s">
        <v>3739</v>
      </c>
      <c r="D2072" s="363"/>
      <c r="E2072" s="99"/>
      <c r="F2072" s="99" t="str">
        <f>IF(E2072="","",VLOOKUP(E2072,'2 Pdc unico (segm A)'!F$3:H$723,3,FALSE))</f>
        <v/>
      </c>
      <c r="G2072" s="287"/>
      <c r="H2072" s="386"/>
      <c r="I2072" s="65"/>
    </row>
    <row r="2073" spans="1:9" ht="18.5" x14ac:dyDescent="0.35">
      <c r="A2073" s="100" t="s">
        <v>16</v>
      </c>
      <c r="B2073" s="367" t="s">
        <v>3740</v>
      </c>
      <c r="C2073" s="367" t="s">
        <v>3741</v>
      </c>
      <c r="D2073" s="363"/>
      <c r="E2073" s="100"/>
      <c r="F2073" s="100" t="str">
        <f>IF(E2073="","",VLOOKUP(E2073,'2 Pdc unico (segm A)'!F$3:H$723,3,FALSE))</f>
        <v/>
      </c>
      <c r="G2073" s="287"/>
      <c r="H2073" s="387"/>
      <c r="I2073" s="65"/>
    </row>
    <row r="2074" spans="1:9" ht="29" x14ac:dyDescent="0.35">
      <c r="A2074" s="368" t="s">
        <v>19</v>
      </c>
      <c r="B2074" s="369" t="s">
        <v>3742</v>
      </c>
      <c r="C2074" s="369" t="s">
        <v>3743</v>
      </c>
      <c r="D2074" s="363"/>
      <c r="E2074" s="101"/>
      <c r="F2074" s="101" t="str">
        <f>IF(E2074="","",VLOOKUP(E2074,'2 Pdc unico (segm A)'!F$3:H$723,3,FALSE))</f>
        <v/>
      </c>
      <c r="G2074" s="287"/>
      <c r="H2074" s="388"/>
      <c r="I2074" s="65"/>
    </row>
    <row r="2075" spans="1:9" x14ac:dyDescent="0.35">
      <c r="A2075" s="370" t="s">
        <v>22</v>
      </c>
      <c r="B2075" s="371" t="s">
        <v>3744</v>
      </c>
      <c r="C2075" s="371" t="s">
        <v>3745</v>
      </c>
      <c r="D2075" s="363"/>
      <c r="E2075" s="346" t="s">
        <v>1985</v>
      </c>
      <c r="F2075" s="346" t="str">
        <f>IF(E2075="","",VLOOKUP(E2075,'2 Pdc unico (segm A)'!F$3:H$723,3,FALSE))</f>
        <v xml:space="preserve">Altri costi e oneri della gestione ordinaria </v>
      </c>
      <c r="G2075" s="287"/>
      <c r="H2075" s="389"/>
      <c r="I2075" s="65"/>
    </row>
    <row r="2076" spans="1:9" x14ac:dyDescent="0.35">
      <c r="A2076" s="370" t="s">
        <v>22</v>
      </c>
      <c r="B2076" s="371" t="s">
        <v>3746</v>
      </c>
      <c r="C2076" s="371" t="s">
        <v>3747</v>
      </c>
      <c r="D2076" s="363"/>
      <c r="E2076" s="346" t="s">
        <v>1985</v>
      </c>
      <c r="F2076" s="346" t="str">
        <f>IF(E2076="","",VLOOKUP(E2076,'2 Pdc unico (segm A)'!F$3:H$723,3,FALSE))</f>
        <v xml:space="preserve">Altri costi e oneri della gestione ordinaria </v>
      </c>
      <c r="G2076" s="287"/>
      <c r="H2076" s="389"/>
      <c r="I2076" s="65"/>
    </row>
    <row r="2077" spans="1:9" x14ac:dyDescent="0.35">
      <c r="A2077" s="370" t="s">
        <v>22</v>
      </c>
      <c r="B2077" s="371" t="s">
        <v>3748</v>
      </c>
      <c r="C2077" s="371" t="s">
        <v>3749</v>
      </c>
      <c r="D2077" s="363"/>
      <c r="E2077" s="346" t="s">
        <v>1985</v>
      </c>
      <c r="F2077" s="346" t="str">
        <f>IF(E2077="","",VLOOKUP(E2077,'2 Pdc unico (segm A)'!F$3:H$723,3,FALSE))</f>
        <v xml:space="preserve">Altri costi e oneri della gestione ordinaria </v>
      </c>
      <c r="G2077" s="287"/>
      <c r="H2077" s="389"/>
      <c r="I2077" s="65"/>
    </row>
    <row r="2078" spans="1:9" ht="29" x14ac:dyDescent="0.35">
      <c r="A2078" s="370" t="s">
        <v>22</v>
      </c>
      <c r="B2078" s="371" t="s">
        <v>3750</v>
      </c>
      <c r="C2078" s="371" t="s">
        <v>3751</v>
      </c>
      <c r="D2078" s="363"/>
      <c r="E2078" s="346" t="s">
        <v>1985</v>
      </c>
      <c r="F2078" s="346" t="str">
        <f>IF(E2078="","",VLOOKUP(E2078,'2 Pdc unico (segm A)'!F$3:H$723,3,FALSE))</f>
        <v xml:space="preserve">Altri costi e oneri della gestione ordinaria </v>
      </c>
      <c r="G2078" s="287"/>
      <c r="H2078" s="389"/>
      <c r="I2078" s="65"/>
    </row>
    <row r="2079" spans="1:9" ht="18.5" x14ac:dyDescent="0.35">
      <c r="A2079" s="368" t="s">
        <v>19</v>
      </c>
      <c r="B2079" s="369" t="s">
        <v>3752</v>
      </c>
      <c r="C2079" s="369" t="s">
        <v>3753</v>
      </c>
      <c r="D2079" s="363"/>
      <c r="E2079" s="101"/>
      <c r="F2079" s="101" t="str">
        <f>IF(E2079="","",VLOOKUP(E2079,'2 Pdc unico (segm A)'!F$3:H$723,3,FALSE))</f>
        <v/>
      </c>
      <c r="G2079" s="287"/>
      <c r="H2079" s="388"/>
      <c r="I2079" s="65"/>
    </row>
    <row r="2080" spans="1:9" x14ac:dyDescent="0.35">
      <c r="A2080" s="370" t="s">
        <v>22</v>
      </c>
      <c r="B2080" s="371" t="s">
        <v>3754</v>
      </c>
      <c r="C2080" s="371" t="s">
        <v>3755</v>
      </c>
      <c r="D2080" s="363"/>
      <c r="E2080" s="346" t="s">
        <v>1985</v>
      </c>
      <c r="F2080" s="346" t="str">
        <f>IF(E2080="","",VLOOKUP(E2080,'2 Pdc unico (segm A)'!F$3:H$723,3,FALSE))</f>
        <v xml:space="preserve">Altri costi e oneri della gestione ordinaria </v>
      </c>
      <c r="G2080" s="287"/>
      <c r="H2080" s="389"/>
      <c r="I2080" s="65"/>
    </row>
    <row r="2081" spans="1:9" x14ac:dyDescent="0.35">
      <c r="A2081" s="370" t="s">
        <v>22</v>
      </c>
      <c r="B2081" s="371" t="s">
        <v>3756</v>
      </c>
      <c r="C2081" s="371" t="s">
        <v>3757</v>
      </c>
      <c r="D2081" s="363"/>
      <c r="E2081" s="346" t="s">
        <v>1985</v>
      </c>
      <c r="F2081" s="346" t="str">
        <f>IF(E2081="","",VLOOKUP(E2081,'2 Pdc unico (segm A)'!F$3:H$723,3,FALSE))</f>
        <v xml:space="preserve">Altri costi e oneri della gestione ordinaria </v>
      </c>
      <c r="G2081" s="287"/>
      <c r="H2081" s="389"/>
      <c r="I2081" s="65"/>
    </row>
    <row r="2082" spans="1:9" x14ac:dyDescent="0.35">
      <c r="A2082" s="370" t="s">
        <v>22</v>
      </c>
      <c r="B2082" s="371" t="s">
        <v>3758</v>
      </c>
      <c r="C2082" s="371" t="s">
        <v>3759</v>
      </c>
      <c r="D2082" s="363"/>
      <c r="E2082" s="346" t="s">
        <v>1985</v>
      </c>
      <c r="F2082" s="346" t="str">
        <f>IF(E2082="","",VLOOKUP(E2082,'2 Pdc unico (segm A)'!F$3:H$723,3,FALSE))</f>
        <v xml:space="preserve">Altri costi e oneri della gestione ordinaria </v>
      </c>
      <c r="G2082" s="287"/>
      <c r="H2082" s="389"/>
      <c r="I2082" s="65"/>
    </row>
    <row r="2083" spans="1:9" x14ac:dyDescent="0.35">
      <c r="A2083" s="370" t="s">
        <v>22</v>
      </c>
      <c r="B2083" s="371" t="s">
        <v>3760</v>
      </c>
      <c r="C2083" s="371" t="s">
        <v>3761</v>
      </c>
      <c r="D2083" s="363"/>
      <c r="E2083" s="346" t="s">
        <v>1985</v>
      </c>
      <c r="F2083" s="346" t="str">
        <f>IF(E2083="","",VLOOKUP(E2083,'2 Pdc unico (segm A)'!F$3:H$723,3,FALSE))</f>
        <v xml:space="preserve">Altri costi e oneri della gestione ordinaria </v>
      </c>
      <c r="G2083" s="287"/>
      <c r="H2083" s="389"/>
      <c r="I2083" s="65"/>
    </row>
    <row r="2084" spans="1:9" ht="18.5" x14ac:dyDescent="0.35">
      <c r="A2084" s="368" t="s">
        <v>19</v>
      </c>
      <c r="B2084" s="369" t="s">
        <v>3762</v>
      </c>
      <c r="C2084" s="369" t="s">
        <v>3763</v>
      </c>
      <c r="D2084" s="363"/>
      <c r="E2084" s="101"/>
      <c r="F2084" s="101" t="str">
        <f>IF(E2084="","",VLOOKUP(E2084,'2 Pdc unico (segm A)'!F$3:H$723,3,FALSE))</f>
        <v/>
      </c>
      <c r="G2084" s="287"/>
      <c r="H2084" s="388"/>
      <c r="I2084" s="65"/>
    </row>
    <row r="2085" spans="1:9" x14ac:dyDescent="0.35">
      <c r="A2085" s="370" t="s">
        <v>22</v>
      </c>
      <c r="B2085" s="371" t="s">
        <v>3764</v>
      </c>
      <c r="C2085" s="371" t="s">
        <v>3765</v>
      </c>
      <c r="D2085" s="363"/>
      <c r="E2085" s="346" t="s">
        <v>1985</v>
      </c>
      <c r="F2085" s="346" t="str">
        <f>IF(E2085="","",VLOOKUP(E2085,'2 Pdc unico (segm A)'!F$3:H$723,3,FALSE))</f>
        <v xml:space="preserve">Altri costi e oneri della gestione ordinaria </v>
      </c>
      <c r="G2085" s="287"/>
      <c r="H2085" s="389"/>
      <c r="I2085" s="65"/>
    </row>
    <row r="2086" spans="1:9" x14ac:dyDescent="0.35">
      <c r="A2086" s="370" t="s">
        <v>22</v>
      </c>
      <c r="B2086" s="371" t="s">
        <v>3766</v>
      </c>
      <c r="C2086" s="371" t="s">
        <v>3767</v>
      </c>
      <c r="D2086" s="363"/>
      <c r="E2086" s="346" t="s">
        <v>1985</v>
      </c>
      <c r="F2086" s="346" t="str">
        <f>IF(E2086="","",VLOOKUP(E2086,'2 Pdc unico (segm A)'!F$3:H$723,3,FALSE))</f>
        <v xml:space="preserve">Altri costi e oneri della gestione ordinaria </v>
      </c>
      <c r="G2086" s="287"/>
      <c r="H2086" s="389"/>
      <c r="I2086" s="65"/>
    </row>
    <row r="2087" spans="1:9" ht="18.5" x14ac:dyDescent="0.35">
      <c r="A2087" s="368" t="s">
        <v>19</v>
      </c>
      <c r="B2087" s="369" t="s">
        <v>3768</v>
      </c>
      <c r="C2087" s="369" t="s">
        <v>3769</v>
      </c>
      <c r="D2087" s="363"/>
      <c r="E2087" s="101"/>
      <c r="F2087" s="101" t="str">
        <f>IF(E2087="","",VLOOKUP(E2087,'2 Pdc unico (segm A)'!F$3:H$723,3,FALSE))</f>
        <v/>
      </c>
      <c r="G2087" s="287"/>
      <c r="H2087" s="388"/>
      <c r="I2087" s="65"/>
    </row>
    <row r="2088" spans="1:9" x14ac:dyDescent="0.35">
      <c r="A2088" s="370" t="s">
        <v>22</v>
      </c>
      <c r="B2088" s="371" t="s">
        <v>3770</v>
      </c>
      <c r="C2088" s="371" t="s">
        <v>3771</v>
      </c>
      <c r="D2088" s="363"/>
      <c r="E2088" s="346" t="s">
        <v>1985</v>
      </c>
      <c r="F2088" s="346" t="str">
        <f>IF(E2088="","",VLOOKUP(E2088,'2 Pdc unico (segm A)'!F$3:H$723,3,FALSE))</f>
        <v xml:space="preserve">Altri costi e oneri della gestione ordinaria </v>
      </c>
      <c r="G2088" s="287"/>
      <c r="H2088" s="389"/>
      <c r="I2088" s="65"/>
    </row>
    <row r="2089" spans="1:9" x14ac:dyDescent="0.35">
      <c r="A2089" s="370" t="s">
        <v>22</v>
      </c>
      <c r="B2089" s="371" t="s">
        <v>3772</v>
      </c>
      <c r="C2089" s="371" t="s">
        <v>3773</v>
      </c>
      <c r="D2089" s="363"/>
      <c r="E2089" s="346" t="s">
        <v>1985</v>
      </c>
      <c r="F2089" s="346" t="str">
        <f>IF(E2089="","",VLOOKUP(E2089,'2 Pdc unico (segm A)'!F$3:H$723,3,FALSE))</f>
        <v xml:space="preserve">Altri costi e oneri della gestione ordinaria </v>
      </c>
      <c r="G2089" s="287"/>
      <c r="H2089" s="389"/>
      <c r="I2089" s="65"/>
    </row>
    <row r="2090" spans="1:9" x14ac:dyDescent="0.35">
      <c r="A2090" s="370" t="s">
        <v>22</v>
      </c>
      <c r="B2090" s="371" t="s">
        <v>3774</v>
      </c>
      <c r="C2090" s="371" t="s">
        <v>3775</v>
      </c>
      <c r="D2090" s="363"/>
      <c r="E2090" s="346" t="s">
        <v>1985</v>
      </c>
      <c r="F2090" s="346" t="str">
        <f>IF(E2090="","",VLOOKUP(E2090,'2 Pdc unico (segm A)'!F$3:H$723,3,FALSE))</f>
        <v xml:space="preserve">Altri costi e oneri della gestione ordinaria </v>
      </c>
      <c r="G2090" s="287"/>
      <c r="H2090" s="389"/>
      <c r="I2090" s="65"/>
    </row>
    <row r="2091" spans="1:9" ht="18.5" x14ac:dyDescent="0.35">
      <c r="A2091" s="368" t="s">
        <v>19</v>
      </c>
      <c r="B2091" s="369" t="s">
        <v>3776</v>
      </c>
      <c r="C2091" s="369" t="s">
        <v>3777</v>
      </c>
      <c r="D2091" s="363"/>
      <c r="E2091" s="101"/>
      <c r="F2091" s="101" t="str">
        <f>IF(E2091="","",VLOOKUP(E2091,'2 Pdc unico (segm A)'!F$3:H$723,3,FALSE))</f>
        <v/>
      </c>
      <c r="G2091" s="287"/>
      <c r="H2091" s="388"/>
      <c r="I2091" s="65"/>
    </row>
    <row r="2092" spans="1:9" x14ac:dyDescent="0.35">
      <c r="A2092" s="370" t="s">
        <v>22</v>
      </c>
      <c r="B2092" s="371" t="s">
        <v>3778</v>
      </c>
      <c r="C2092" s="371" t="s">
        <v>3779</v>
      </c>
      <c r="D2092" s="363"/>
      <c r="E2092" s="346" t="s">
        <v>1985</v>
      </c>
      <c r="F2092" s="346" t="str">
        <f>IF(E2092="","",VLOOKUP(E2092,'2 Pdc unico (segm A)'!F$3:H$723,3,FALSE))</f>
        <v xml:space="preserve">Altri costi e oneri della gestione ordinaria </v>
      </c>
      <c r="G2092" s="287"/>
      <c r="H2092" s="389"/>
      <c r="I2092" s="65"/>
    </row>
    <row r="2093" spans="1:9" ht="18.5" x14ac:dyDescent="0.35">
      <c r="A2093" s="368" t="s">
        <v>19</v>
      </c>
      <c r="B2093" s="369" t="s">
        <v>3780</v>
      </c>
      <c r="C2093" s="369" t="s">
        <v>3781</v>
      </c>
      <c r="D2093" s="363"/>
      <c r="E2093" s="101"/>
      <c r="F2093" s="101" t="str">
        <f>IF(E2093="","",VLOOKUP(E2093,'2 Pdc unico (segm A)'!F$3:H$723,3,FALSE))</f>
        <v/>
      </c>
      <c r="G2093" s="287"/>
      <c r="H2093" s="388"/>
      <c r="I2093" s="65"/>
    </row>
    <row r="2094" spans="1:9" x14ac:dyDescent="0.35">
      <c r="A2094" s="370" t="s">
        <v>22</v>
      </c>
      <c r="B2094" s="371" t="s">
        <v>3782</v>
      </c>
      <c r="C2094" s="371" t="s">
        <v>3783</v>
      </c>
      <c r="D2094" s="363"/>
      <c r="E2094" s="346" t="s">
        <v>1985</v>
      </c>
      <c r="F2094" s="346" t="str">
        <f>IF(E2094="","",VLOOKUP(E2094,'2 Pdc unico (segm A)'!F$3:H$723,3,FALSE))</f>
        <v xml:space="preserve">Altri costi e oneri della gestione ordinaria </v>
      </c>
      <c r="G2094" s="287"/>
      <c r="H2094" s="389"/>
      <c r="I2094" s="65"/>
    </row>
    <row r="2095" spans="1:9" x14ac:dyDescent="0.35">
      <c r="A2095" s="370" t="s">
        <v>22</v>
      </c>
      <c r="B2095" s="371" t="s">
        <v>3784</v>
      </c>
      <c r="C2095" s="371" t="s">
        <v>3785</v>
      </c>
      <c r="D2095" s="363"/>
      <c r="E2095" s="346" t="s">
        <v>1985</v>
      </c>
      <c r="F2095" s="346" t="str">
        <f>IF(E2095="","",VLOOKUP(E2095,'2 Pdc unico (segm A)'!F$3:H$723,3,FALSE))</f>
        <v xml:space="preserve">Altri costi e oneri della gestione ordinaria </v>
      </c>
      <c r="G2095" s="287"/>
      <c r="H2095" s="389"/>
      <c r="I2095" s="65"/>
    </row>
    <row r="2096" spans="1:9" x14ac:dyDescent="0.35">
      <c r="A2096" s="370" t="s">
        <v>22</v>
      </c>
      <c r="B2096" s="371" t="s">
        <v>3786</v>
      </c>
      <c r="C2096" s="371" t="s">
        <v>3787</v>
      </c>
      <c r="D2096" s="363"/>
      <c r="E2096" s="346" t="s">
        <v>1985</v>
      </c>
      <c r="F2096" s="346" t="str">
        <f>IF(E2096="","",VLOOKUP(E2096,'2 Pdc unico (segm A)'!F$3:H$723,3,FALSE))</f>
        <v xml:space="preserve">Altri costi e oneri della gestione ordinaria </v>
      </c>
      <c r="G2096" s="287"/>
      <c r="H2096" s="389"/>
      <c r="I2096" s="65"/>
    </row>
    <row r="2097" spans="1:9" x14ac:dyDescent="0.35">
      <c r="A2097" s="370" t="s">
        <v>22</v>
      </c>
      <c r="B2097" s="371" t="s">
        <v>3788</v>
      </c>
      <c r="C2097" s="371" t="s">
        <v>3789</v>
      </c>
      <c r="D2097" s="363"/>
      <c r="E2097" s="346" t="s">
        <v>1985</v>
      </c>
      <c r="F2097" s="346" t="str">
        <f>IF(E2097="","",VLOOKUP(E2097,'2 Pdc unico (segm A)'!F$3:H$723,3,FALSE))</f>
        <v xml:space="preserve">Altri costi e oneri della gestione ordinaria </v>
      </c>
      <c r="G2097" s="287"/>
      <c r="H2097" s="389"/>
      <c r="I2097" s="65"/>
    </row>
    <row r="2098" spans="1:9" x14ac:dyDescent="0.35">
      <c r="A2098" s="370" t="s">
        <v>22</v>
      </c>
      <c r="B2098" s="371" t="s">
        <v>3790</v>
      </c>
      <c r="C2098" s="371" t="s">
        <v>3791</v>
      </c>
      <c r="D2098" s="363"/>
      <c r="E2098" s="346" t="s">
        <v>1985</v>
      </c>
      <c r="F2098" s="346" t="str">
        <f>IF(E2098="","",VLOOKUP(E2098,'2 Pdc unico (segm A)'!F$3:H$723,3,FALSE))</f>
        <v xml:space="preserve">Altri costi e oneri della gestione ordinaria </v>
      </c>
      <c r="G2098" s="287"/>
      <c r="H2098" s="389"/>
      <c r="I2098" s="65"/>
    </row>
    <row r="2099" spans="1:9" x14ac:dyDescent="0.35">
      <c r="A2099" s="370" t="s">
        <v>22</v>
      </c>
      <c r="B2099" s="371" t="s">
        <v>3792</v>
      </c>
      <c r="C2099" s="371" t="s">
        <v>3793</v>
      </c>
      <c r="D2099" s="363"/>
      <c r="E2099" s="346" t="s">
        <v>1985</v>
      </c>
      <c r="F2099" s="346" t="str">
        <f>IF(E2099="","",VLOOKUP(E2099,'2 Pdc unico (segm A)'!F$3:H$723,3,FALSE))</f>
        <v xml:space="preserve">Altri costi e oneri della gestione ordinaria </v>
      </c>
      <c r="G2099" s="287"/>
      <c r="H2099" s="389"/>
      <c r="I2099" s="65"/>
    </row>
    <row r="2100" spans="1:9" ht="18.5" x14ac:dyDescent="0.35">
      <c r="A2100" s="368" t="s">
        <v>19</v>
      </c>
      <c r="B2100" s="369" t="s">
        <v>3794</v>
      </c>
      <c r="C2100" s="369" t="s">
        <v>3795</v>
      </c>
      <c r="D2100" s="363"/>
      <c r="E2100" s="101"/>
      <c r="F2100" s="101" t="str">
        <f>IF(E2100="","",VLOOKUP(E2100,'2 Pdc unico (segm A)'!F$3:H$723,3,FALSE))</f>
        <v/>
      </c>
      <c r="G2100" s="287"/>
      <c r="H2100" s="388"/>
      <c r="I2100" s="65"/>
    </row>
    <row r="2101" spans="1:9" x14ac:dyDescent="0.35">
      <c r="A2101" s="370" t="s">
        <v>22</v>
      </c>
      <c r="B2101" s="371" t="s">
        <v>3796</v>
      </c>
      <c r="C2101" s="371" t="s">
        <v>3797</v>
      </c>
      <c r="D2101" s="363"/>
      <c r="E2101" s="346" t="s">
        <v>1985</v>
      </c>
      <c r="F2101" s="346" t="str">
        <f>IF(E2101="","",VLOOKUP(E2101,'2 Pdc unico (segm A)'!F$3:H$723,3,FALSE))</f>
        <v xml:space="preserve">Altri costi e oneri della gestione ordinaria </v>
      </c>
      <c r="G2101" s="287"/>
      <c r="H2101" s="389"/>
      <c r="I2101" s="65"/>
    </row>
    <row r="2102" spans="1:9" x14ac:dyDescent="0.35">
      <c r="A2102" s="370" t="s">
        <v>22</v>
      </c>
      <c r="B2102" s="371" t="s">
        <v>3798</v>
      </c>
      <c r="C2102" s="371" t="s">
        <v>3799</v>
      </c>
      <c r="D2102" s="363"/>
      <c r="E2102" s="346"/>
      <c r="F2102" s="346" t="str">
        <f>IF(E2102="","",VLOOKUP(E2102,'2 Pdc unico (segm A)'!F$3:H$723,3,FALSE))</f>
        <v/>
      </c>
      <c r="G2102" s="287"/>
      <c r="H2102" s="389"/>
      <c r="I2102" s="65"/>
    </row>
    <row r="2103" spans="1:9" x14ac:dyDescent="0.35">
      <c r="A2103" s="370" t="s">
        <v>22</v>
      </c>
      <c r="B2103" s="371" t="s">
        <v>3800</v>
      </c>
      <c r="C2103" s="371" t="s">
        <v>3801</v>
      </c>
      <c r="D2103" s="363"/>
      <c r="E2103" s="346" t="s">
        <v>1985</v>
      </c>
      <c r="F2103" s="346" t="str">
        <f>IF(E2103="","",VLOOKUP(E2103,'2 Pdc unico (segm A)'!F$3:H$723,3,FALSE))</f>
        <v xml:space="preserve">Altri costi e oneri della gestione ordinaria </v>
      </c>
      <c r="G2103" s="287"/>
      <c r="H2103" s="389"/>
      <c r="I2103" s="65"/>
    </row>
    <row r="2104" spans="1:9" x14ac:dyDescent="0.35">
      <c r="A2104" s="370" t="s">
        <v>22</v>
      </c>
      <c r="B2104" s="371" t="s">
        <v>3802</v>
      </c>
      <c r="C2104" s="371" t="s">
        <v>3803</v>
      </c>
      <c r="D2104" s="363"/>
      <c r="E2104" s="346" t="s">
        <v>1985</v>
      </c>
      <c r="F2104" s="346" t="str">
        <f>IF(E2104="","",VLOOKUP(E2104,'2 Pdc unico (segm A)'!F$3:H$723,3,FALSE))</f>
        <v xml:space="preserve">Altri costi e oneri della gestione ordinaria </v>
      </c>
      <c r="G2104" s="287"/>
      <c r="H2104" s="389"/>
      <c r="I2104" s="65"/>
    </row>
    <row r="2105" spans="1:9" x14ac:dyDescent="0.35">
      <c r="A2105" s="370" t="s">
        <v>22</v>
      </c>
      <c r="B2105" s="371" t="s">
        <v>3804</v>
      </c>
      <c r="C2105" s="371" t="s">
        <v>3805</v>
      </c>
      <c r="D2105" s="363"/>
      <c r="E2105" s="346" t="s">
        <v>1985</v>
      </c>
      <c r="F2105" s="346" t="str">
        <f>IF(E2105="","",VLOOKUP(E2105,'2 Pdc unico (segm A)'!F$3:H$723,3,FALSE))</f>
        <v xml:space="preserve">Altri costi e oneri della gestione ordinaria </v>
      </c>
      <c r="G2105" s="287"/>
      <c r="H2105" s="389"/>
      <c r="I2105" s="65"/>
    </row>
    <row r="2106" spans="1:9" x14ac:dyDescent="0.35">
      <c r="A2106" s="370" t="s">
        <v>22</v>
      </c>
      <c r="B2106" s="371" t="s">
        <v>3806</v>
      </c>
      <c r="C2106" s="371" t="s">
        <v>3807</v>
      </c>
      <c r="D2106" s="363"/>
      <c r="E2106" s="346" t="s">
        <v>1985</v>
      </c>
      <c r="F2106" s="346" t="str">
        <f>IF(E2106="","",VLOOKUP(E2106,'2 Pdc unico (segm A)'!F$3:H$723,3,FALSE))</f>
        <v xml:space="preserve">Altri costi e oneri della gestione ordinaria </v>
      </c>
      <c r="G2106" s="287"/>
      <c r="H2106" s="389"/>
      <c r="I2106" s="65"/>
    </row>
    <row r="2107" spans="1:9" x14ac:dyDescent="0.35">
      <c r="A2107" s="370" t="s">
        <v>22</v>
      </c>
      <c r="B2107" s="371" t="s">
        <v>3808</v>
      </c>
      <c r="C2107" s="371" t="s">
        <v>3809</v>
      </c>
      <c r="D2107" s="363"/>
      <c r="E2107" s="346" t="s">
        <v>1985</v>
      </c>
      <c r="F2107" s="346" t="str">
        <f>IF(E2107="","",VLOOKUP(E2107,'2 Pdc unico (segm A)'!F$3:H$723,3,FALSE))</f>
        <v xml:space="preserve">Altri costi e oneri della gestione ordinaria </v>
      </c>
      <c r="G2107" s="287"/>
      <c r="H2107" s="389"/>
      <c r="I2107" s="65"/>
    </row>
    <row r="2108" spans="1:9" x14ac:dyDescent="0.35">
      <c r="A2108" s="370" t="s">
        <v>22</v>
      </c>
      <c r="B2108" s="371" t="s">
        <v>3810</v>
      </c>
      <c r="C2108" s="371" t="s">
        <v>3811</v>
      </c>
      <c r="D2108" s="363"/>
      <c r="E2108" s="346" t="s">
        <v>1985</v>
      </c>
      <c r="F2108" s="346" t="str">
        <f>IF(E2108="","",VLOOKUP(E2108,'2 Pdc unico (segm A)'!F$3:H$723,3,FALSE))</f>
        <v xml:space="preserve">Altri costi e oneri della gestione ordinaria </v>
      </c>
      <c r="G2108" s="287"/>
      <c r="H2108" s="389"/>
      <c r="I2108" s="65"/>
    </row>
    <row r="2109" spans="1:9" x14ac:dyDescent="0.35">
      <c r="A2109" s="370" t="s">
        <v>22</v>
      </c>
      <c r="B2109" s="371" t="s">
        <v>3812</v>
      </c>
      <c r="C2109" s="371" t="s">
        <v>3813</v>
      </c>
      <c r="D2109" s="363"/>
      <c r="E2109" s="346" t="s">
        <v>1985</v>
      </c>
      <c r="F2109" s="346" t="str">
        <f>IF(E2109="","",VLOOKUP(E2109,'2 Pdc unico (segm A)'!F$3:H$723,3,FALSE))</f>
        <v xml:space="preserve">Altri costi e oneri della gestione ordinaria </v>
      </c>
      <c r="G2109" s="287"/>
      <c r="H2109" s="389"/>
      <c r="I2109" s="65"/>
    </row>
    <row r="2110" spans="1:9" x14ac:dyDescent="0.35">
      <c r="A2110" s="370" t="s">
        <v>22</v>
      </c>
      <c r="B2110" s="371" t="s">
        <v>3814</v>
      </c>
      <c r="C2110" s="371" t="s">
        <v>3815</v>
      </c>
      <c r="D2110" s="363"/>
      <c r="E2110" s="346" t="s">
        <v>1985</v>
      </c>
      <c r="F2110" s="346" t="str">
        <f>IF(E2110="","",VLOOKUP(E2110,'2 Pdc unico (segm A)'!F$3:H$723,3,FALSE))</f>
        <v xml:space="preserve">Altri costi e oneri della gestione ordinaria </v>
      </c>
      <c r="G2110" s="287"/>
      <c r="H2110" s="389"/>
      <c r="I2110" s="65"/>
    </row>
    <row r="2111" spans="1:9" x14ac:dyDescent="0.35">
      <c r="A2111" s="370" t="s">
        <v>22</v>
      </c>
      <c r="B2111" s="371" t="s">
        <v>3816</v>
      </c>
      <c r="C2111" s="371" t="s">
        <v>3817</v>
      </c>
      <c r="D2111" s="363"/>
      <c r="E2111" s="346" t="s">
        <v>1985</v>
      </c>
      <c r="F2111" s="346" t="str">
        <f>IF(E2111="","",VLOOKUP(E2111,'2 Pdc unico (segm A)'!F$3:H$723,3,FALSE))</f>
        <v xml:space="preserve">Altri costi e oneri della gestione ordinaria </v>
      </c>
      <c r="G2111" s="287"/>
      <c r="H2111" s="389"/>
      <c r="I2111" s="65"/>
    </row>
    <row r="2112" spans="1:9" x14ac:dyDescent="0.35">
      <c r="A2112" s="370" t="s">
        <v>22</v>
      </c>
      <c r="B2112" s="371" t="s">
        <v>3818</v>
      </c>
      <c r="C2112" s="371" t="s">
        <v>3819</v>
      </c>
      <c r="D2112" s="363"/>
      <c r="E2112" s="346" t="s">
        <v>1985</v>
      </c>
      <c r="F2112" s="346" t="str">
        <f>IF(E2112="","",VLOOKUP(E2112,'2 Pdc unico (segm A)'!F$3:H$723,3,FALSE))</f>
        <v xml:space="preserve">Altri costi e oneri della gestione ordinaria </v>
      </c>
      <c r="G2112" s="287"/>
      <c r="H2112" s="389"/>
      <c r="I2112" s="65"/>
    </row>
    <row r="2113" spans="1:9" x14ac:dyDescent="0.35">
      <c r="A2113" s="370" t="s">
        <v>22</v>
      </c>
      <c r="B2113" s="371" t="s">
        <v>3820</v>
      </c>
      <c r="C2113" s="371" t="s">
        <v>3821</v>
      </c>
      <c r="D2113" s="363"/>
      <c r="E2113" s="346" t="s">
        <v>1985</v>
      </c>
      <c r="F2113" s="346" t="str">
        <f>IF(E2113="","",VLOOKUP(E2113,'2 Pdc unico (segm A)'!F$3:H$723,3,FALSE))</f>
        <v xml:space="preserve">Altri costi e oneri della gestione ordinaria </v>
      </c>
      <c r="G2113" s="287"/>
      <c r="H2113" s="389"/>
      <c r="I2113" s="65"/>
    </row>
    <row r="2114" spans="1:9" x14ac:dyDescent="0.35">
      <c r="A2114" s="370" t="s">
        <v>22</v>
      </c>
      <c r="B2114" s="371" t="s">
        <v>3822</v>
      </c>
      <c r="C2114" s="371" t="s">
        <v>3823</v>
      </c>
      <c r="D2114" s="363"/>
      <c r="E2114" s="346" t="s">
        <v>1985</v>
      </c>
      <c r="F2114" s="346" t="str">
        <f>IF(E2114="","",VLOOKUP(E2114,'2 Pdc unico (segm A)'!F$3:H$723,3,FALSE))</f>
        <v xml:space="preserve">Altri costi e oneri della gestione ordinaria </v>
      </c>
      <c r="G2114" s="287"/>
      <c r="H2114" s="389"/>
      <c r="I2114" s="65"/>
    </row>
    <row r="2115" spans="1:9" x14ac:dyDescent="0.35">
      <c r="A2115" s="370" t="s">
        <v>22</v>
      </c>
      <c r="B2115" s="371" t="s">
        <v>3824</v>
      </c>
      <c r="C2115" s="371" t="s">
        <v>3825</v>
      </c>
      <c r="D2115" s="363"/>
      <c r="E2115" s="346" t="s">
        <v>1985</v>
      </c>
      <c r="F2115" s="346" t="str">
        <f>IF(E2115="","",VLOOKUP(E2115,'2 Pdc unico (segm A)'!F$3:H$723,3,FALSE))</f>
        <v xml:space="preserve">Altri costi e oneri della gestione ordinaria </v>
      </c>
      <c r="G2115" s="287"/>
      <c r="H2115" s="389"/>
      <c r="I2115" s="65"/>
    </row>
    <row r="2116" spans="1:9" x14ac:dyDescent="0.35">
      <c r="A2116" s="370" t="s">
        <v>22</v>
      </c>
      <c r="B2116" s="371" t="s">
        <v>3826</v>
      </c>
      <c r="C2116" s="371" t="s">
        <v>3827</v>
      </c>
      <c r="D2116" s="363"/>
      <c r="E2116" s="346" t="s">
        <v>1985</v>
      </c>
      <c r="F2116" s="346" t="str">
        <f>IF(E2116="","",VLOOKUP(E2116,'2 Pdc unico (segm A)'!F$3:H$723,3,FALSE))</f>
        <v xml:space="preserve">Altri costi e oneri della gestione ordinaria </v>
      </c>
      <c r="G2116" s="287"/>
      <c r="H2116" s="389"/>
      <c r="I2116" s="65"/>
    </row>
    <row r="2117" spans="1:9" ht="18.5" x14ac:dyDescent="0.35">
      <c r="A2117" s="368" t="s">
        <v>19</v>
      </c>
      <c r="B2117" s="369" t="s">
        <v>3828</v>
      </c>
      <c r="C2117" s="369" t="s">
        <v>3829</v>
      </c>
      <c r="D2117" s="363"/>
      <c r="E2117" s="101"/>
      <c r="F2117" s="101" t="str">
        <f>IF(E2117="","",VLOOKUP(E2117,'2 Pdc unico (segm A)'!F$3:H$723,3,FALSE))</f>
        <v/>
      </c>
      <c r="G2117" s="287"/>
      <c r="H2117" s="388"/>
      <c r="I2117" s="65"/>
    </row>
    <row r="2118" spans="1:9" x14ac:dyDescent="0.35">
      <c r="A2118" s="370" t="s">
        <v>22</v>
      </c>
      <c r="B2118" s="371" t="s">
        <v>3830</v>
      </c>
      <c r="C2118" s="371" t="s">
        <v>3831</v>
      </c>
      <c r="D2118" s="363"/>
      <c r="E2118" s="346" t="s">
        <v>1985</v>
      </c>
      <c r="F2118" s="346" t="str">
        <f>IF(E2118="","",VLOOKUP(E2118,'2 Pdc unico (segm A)'!F$3:H$723,3,FALSE))</f>
        <v xml:space="preserve">Altri costi e oneri della gestione ordinaria </v>
      </c>
      <c r="G2118" s="287"/>
      <c r="H2118" s="389"/>
      <c r="I2118" s="65"/>
    </row>
    <row r="2119" spans="1:9" ht="18.5" x14ac:dyDescent="0.35">
      <c r="A2119" s="368" t="s">
        <v>19</v>
      </c>
      <c r="B2119" s="369" t="s">
        <v>3832</v>
      </c>
      <c r="C2119" s="369" t="s">
        <v>3833</v>
      </c>
      <c r="D2119" s="363"/>
      <c r="E2119" s="101"/>
      <c r="F2119" s="101" t="str">
        <f>IF(E2119="","",VLOOKUP(E2119,'2 Pdc unico (segm A)'!F$3:H$723,3,FALSE))</f>
        <v/>
      </c>
      <c r="G2119" s="287"/>
      <c r="H2119" s="388"/>
      <c r="I2119" s="65"/>
    </row>
    <row r="2120" spans="1:9" x14ac:dyDescent="0.35">
      <c r="A2120" s="370" t="s">
        <v>22</v>
      </c>
      <c r="B2120" s="371" t="s">
        <v>3834</v>
      </c>
      <c r="C2120" s="371" t="s">
        <v>3835</v>
      </c>
      <c r="D2120" s="363"/>
      <c r="E2120" s="346" t="s">
        <v>1985</v>
      </c>
      <c r="F2120" s="346" t="str">
        <f>IF(E2120="","",VLOOKUP(E2120,'2 Pdc unico (segm A)'!F$3:H$723,3,FALSE))</f>
        <v xml:space="preserve">Altri costi e oneri della gestione ordinaria </v>
      </c>
      <c r="G2120" s="287"/>
      <c r="H2120" s="389"/>
      <c r="I2120" s="65"/>
    </row>
    <row r="2121" spans="1:9" ht="18.5" x14ac:dyDescent="0.35">
      <c r="A2121" s="368" t="s">
        <v>19</v>
      </c>
      <c r="B2121" s="369" t="s">
        <v>3836</v>
      </c>
      <c r="C2121" s="369" t="s">
        <v>3837</v>
      </c>
      <c r="D2121" s="363"/>
      <c r="E2121" s="101"/>
      <c r="F2121" s="101" t="str">
        <f>IF(E2121="","",VLOOKUP(E2121,'2 Pdc unico (segm A)'!F$3:H$723,3,FALSE))</f>
        <v/>
      </c>
      <c r="G2121" s="287"/>
      <c r="H2121" s="388"/>
      <c r="I2121" s="65"/>
    </row>
    <row r="2122" spans="1:9" x14ac:dyDescent="0.35">
      <c r="A2122" s="370" t="s">
        <v>22</v>
      </c>
      <c r="B2122" s="371" t="s">
        <v>3838</v>
      </c>
      <c r="C2122" s="371" t="s">
        <v>3839</v>
      </c>
      <c r="D2122" s="363"/>
      <c r="E2122" s="346" t="s">
        <v>1985</v>
      </c>
      <c r="F2122" s="346" t="str">
        <f>IF(E2122="","",VLOOKUP(E2122,'2 Pdc unico (segm A)'!F$3:H$723,3,FALSE))</f>
        <v xml:space="preserve">Altri costi e oneri della gestione ordinaria </v>
      </c>
      <c r="G2122" s="287"/>
      <c r="H2122" s="389"/>
      <c r="I2122" s="65"/>
    </row>
    <row r="2123" spans="1:9" x14ac:dyDescent="0.35">
      <c r="A2123" s="370" t="s">
        <v>22</v>
      </c>
      <c r="B2123" s="371" t="s">
        <v>3840</v>
      </c>
      <c r="C2123" s="371" t="s">
        <v>3841</v>
      </c>
      <c r="D2123" s="363"/>
      <c r="E2123" s="346" t="s">
        <v>1985</v>
      </c>
      <c r="F2123" s="346" t="str">
        <f>IF(E2123="","",VLOOKUP(E2123,'2 Pdc unico (segm A)'!F$3:H$723,3,FALSE))</f>
        <v xml:space="preserve">Altri costi e oneri della gestione ordinaria </v>
      </c>
      <c r="G2123" s="287"/>
      <c r="H2123" s="389"/>
      <c r="I2123" s="65"/>
    </row>
    <row r="2124" spans="1:9" x14ac:dyDescent="0.35">
      <c r="A2124" s="370" t="s">
        <v>22</v>
      </c>
      <c r="B2124" s="371" t="s">
        <v>3842</v>
      </c>
      <c r="C2124" s="371" t="s">
        <v>3843</v>
      </c>
      <c r="D2124" s="363"/>
      <c r="E2124" s="346" t="s">
        <v>1985</v>
      </c>
      <c r="F2124" s="346" t="str">
        <f>IF(E2124="","",VLOOKUP(E2124,'2 Pdc unico (segm A)'!F$3:H$723,3,FALSE))</f>
        <v xml:space="preserve">Altri costi e oneri della gestione ordinaria </v>
      </c>
      <c r="G2124" s="287"/>
      <c r="H2124" s="389"/>
      <c r="I2124" s="65"/>
    </row>
    <row r="2125" spans="1:9" ht="18.5" x14ac:dyDescent="0.35">
      <c r="A2125" s="100" t="s">
        <v>16</v>
      </c>
      <c r="B2125" s="367" t="s">
        <v>3844</v>
      </c>
      <c r="C2125" s="367" t="s">
        <v>3845</v>
      </c>
      <c r="D2125" s="363"/>
      <c r="E2125" s="100"/>
      <c r="F2125" s="100" t="str">
        <f>IF(E2125="","",VLOOKUP(E2125,'2 Pdc unico (segm A)'!F$3:H$723,3,FALSE))</f>
        <v/>
      </c>
      <c r="G2125" s="287"/>
      <c r="H2125" s="387"/>
      <c r="I2125" s="65"/>
    </row>
    <row r="2126" spans="1:9" ht="18.5" x14ac:dyDescent="0.35">
      <c r="A2126" s="368" t="s">
        <v>19</v>
      </c>
      <c r="B2126" s="369" t="s">
        <v>3846</v>
      </c>
      <c r="C2126" s="369" t="s">
        <v>3847</v>
      </c>
      <c r="D2126" s="363"/>
      <c r="E2126" s="101"/>
      <c r="F2126" s="101" t="str">
        <f>IF(E2126="","",VLOOKUP(E2126,'2 Pdc unico (segm A)'!F$3:H$723,3,FALSE))</f>
        <v/>
      </c>
      <c r="G2126" s="287"/>
      <c r="H2126" s="388"/>
      <c r="I2126" s="65"/>
    </row>
    <row r="2127" spans="1:9" x14ac:dyDescent="0.35">
      <c r="A2127" s="370" t="s">
        <v>22</v>
      </c>
      <c r="B2127" s="371" t="s">
        <v>3848</v>
      </c>
      <c r="C2127" s="371" t="s">
        <v>3849</v>
      </c>
      <c r="D2127" s="363"/>
      <c r="E2127" s="346" t="s">
        <v>1985</v>
      </c>
      <c r="F2127" s="346" t="str">
        <f>IF(E2127="","",VLOOKUP(E2127,'2 Pdc unico (segm A)'!F$3:H$723,3,FALSE))</f>
        <v xml:space="preserve">Altri costi e oneri della gestione ordinaria </v>
      </c>
      <c r="G2127" s="287"/>
      <c r="H2127" s="389"/>
      <c r="I2127" s="65"/>
    </row>
    <row r="2128" spans="1:9" x14ac:dyDescent="0.35">
      <c r="A2128" s="370" t="s">
        <v>22</v>
      </c>
      <c r="B2128" s="371" t="s">
        <v>3850</v>
      </c>
      <c r="C2128" s="371" t="s">
        <v>3851</v>
      </c>
      <c r="D2128" s="363"/>
      <c r="E2128" s="346" t="s">
        <v>1985</v>
      </c>
      <c r="F2128" s="346" t="str">
        <f>IF(E2128="","",VLOOKUP(E2128,'2 Pdc unico (segm A)'!F$3:H$723,3,FALSE))</f>
        <v xml:space="preserve">Altri costi e oneri della gestione ordinaria </v>
      </c>
      <c r="G2128" s="287"/>
      <c r="H2128" s="389"/>
      <c r="I2128" s="65"/>
    </row>
    <row r="2129" spans="1:9" x14ac:dyDescent="0.35">
      <c r="A2129" s="370" t="s">
        <v>22</v>
      </c>
      <c r="B2129" s="371" t="s">
        <v>3852</v>
      </c>
      <c r="C2129" s="371" t="s">
        <v>3853</v>
      </c>
      <c r="D2129" s="363"/>
      <c r="E2129" s="346" t="s">
        <v>1985</v>
      </c>
      <c r="F2129" s="346" t="str">
        <f>IF(E2129="","",VLOOKUP(E2129,'2 Pdc unico (segm A)'!F$3:H$723,3,FALSE))</f>
        <v xml:space="preserve">Altri costi e oneri della gestione ordinaria </v>
      </c>
      <c r="G2129" s="287"/>
      <c r="H2129" s="389"/>
      <c r="I2129" s="65"/>
    </row>
    <row r="2130" spans="1:9" ht="18.5" x14ac:dyDescent="0.35">
      <c r="A2130" s="368" t="s">
        <v>19</v>
      </c>
      <c r="B2130" s="369" t="s">
        <v>3854</v>
      </c>
      <c r="C2130" s="369" t="s">
        <v>3855</v>
      </c>
      <c r="D2130" s="363"/>
      <c r="E2130" s="101"/>
      <c r="F2130" s="101" t="str">
        <f>IF(E2130="","",VLOOKUP(E2130,'2 Pdc unico (segm A)'!F$3:H$723,3,FALSE))</f>
        <v/>
      </c>
      <c r="G2130" s="287"/>
      <c r="H2130" s="388"/>
      <c r="I2130" s="65"/>
    </row>
    <row r="2131" spans="1:9" x14ac:dyDescent="0.35">
      <c r="A2131" s="370" t="s">
        <v>22</v>
      </c>
      <c r="B2131" s="371" t="s">
        <v>3856</v>
      </c>
      <c r="C2131" s="371" t="s">
        <v>3857</v>
      </c>
      <c r="D2131" s="363"/>
      <c r="E2131" s="346" t="s">
        <v>1985</v>
      </c>
      <c r="F2131" s="346" t="str">
        <f>IF(E2131="","",VLOOKUP(E2131,'2 Pdc unico (segm A)'!F$3:H$723,3,FALSE))</f>
        <v xml:space="preserve">Altri costi e oneri della gestione ordinaria </v>
      </c>
      <c r="G2131" s="287"/>
      <c r="H2131" s="389"/>
      <c r="I2131" s="65"/>
    </row>
    <row r="2132" spans="1:9" x14ac:dyDescent="0.35">
      <c r="A2132" s="370" t="s">
        <v>22</v>
      </c>
      <c r="B2132" s="371" t="s">
        <v>3858</v>
      </c>
      <c r="C2132" s="371" t="s">
        <v>3859</v>
      </c>
      <c r="D2132" s="363"/>
      <c r="E2132" s="346" t="s">
        <v>1985</v>
      </c>
      <c r="F2132" s="346" t="str">
        <f>IF(E2132="","",VLOOKUP(E2132,'2 Pdc unico (segm A)'!F$3:H$723,3,FALSE))</f>
        <v xml:space="preserve">Altri costi e oneri della gestione ordinaria </v>
      </c>
      <c r="G2132" s="287"/>
      <c r="H2132" s="389"/>
      <c r="I2132" s="65"/>
    </row>
    <row r="2133" spans="1:9" x14ac:dyDescent="0.35">
      <c r="A2133" s="370" t="s">
        <v>22</v>
      </c>
      <c r="B2133" s="371" t="s">
        <v>3860</v>
      </c>
      <c r="C2133" s="371" t="s">
        <v>3861</v>
      </c>
      <c r="D2133" s="363"/>
      <c r="E2133" s="346" t="s">
        <v>1985</v>
      </c>
      <c r="F2133" s="346" t="str">
        <f>IF(E2133="","",VLOOKUP(E2133,'2 Pdc unico (segm A)'!F$3:H$723,3,FALSE))</f>
        <v xml:space="preserve">Altri costi e oneri della gestione ordinaria </v>
      </c>
      <c r="G2133" s="287"/>
      <c r="H2133" s="389"/>
      <c r="I2133" s="65"/>
    </row>
    <row r="2134" spans="1:9" x14ac:dyDescent="0.35">
      <c r="A2134" s="370" t="s">
        <v>22</v>
      </c>
      <c r="B2134" s="371" t="s">
        <v>3862</v>
      </c>
      <c r="C2134" s="371" t="s">
        <v>3863</v>
      </c>
      <c r="D2134" s="363"/>
      <c r="E2134" s="346" t="s">
        <v>1985</v>
      </c>
      <c r="F2134" s="346" t="str">
        <f>IF(E2134="","",VLOOKUP(E2134,'2 Pdc unico (segm A)'!F$3:H$723,3,FALSE))</f>
        <v xml:space="preserve">Altri costi e oneri della gestione ordinaria </v>
      </c>
      <c r="G2134" s="287"/>
      <c r="H2134" s="389"/>
      <c r="I2134" s="65"/>
    </row>
    <row r="2135" spans="1:9" ht="18.5" x14ac:dyDescent="0.35">
      <c r="A2135" s="100" t="s">
        <v>16</v>
      </c>
      <c r="B2135" s="367" t="s">
        <v>3864</v>
      </c>
      <c r="C2135" s="367" t="s">
        <v>3865</v>
      </c>
      <c r="D2135" s="363"/>
      <c r="E2135" s="100"/>
      <c r="F2135" s="100" t="str">
        <f>IF(E2135="","",VLOOKUP(E2135,'2 Pdc unico (segm A)'!F$3:H$723,3,FALSE))</f>
        <v/>
      </c>
      <c r="G2135" s="287"/>
      <c r="H2135" s="387"/>
      <c r="I2135" s="65"/>
    </row>
    <row r="2136" spans="1:9" ht="18.5" x14ac:dyDescent="0.35">
      <c r="A2136" s="368" t="s">
        <v>19</v>
      </c>
      <c r="B2136" s="369" t="s">
        <v>3866</v>
      </c>
      <c r="C2136" s="369" t="s">
        <v>3867</v>
      </c>
      <c r="D2136" s="363"/>
      <c r="E2136" s="101"/>
      <c r="F2136" s="101" t="str">
        <f>IF(E2136="","",VLOOKUP(E2136,'2 Pdc unico (segm A)'!F$3:H$723,3,FALSE))</f>
        <v/>
      </c>
      <c r="G2136" s="287"/>
      <c r="H2136" s="388"/>
      <c r="I2136" s="65"/>
    </row>
    <row r="2137" spans="1:9" x14ac:dyDescent="0.35">
      <c r="A2137" s="370" t="s">
        <v>22</v>
      </c>
      <c r="B2137" s="371" t="s">
        <v>3868</v>
      </c>
      <c r="C2137" s="371" t="s">
        <v>3869</v>
      </c>
      <c r="D2137" s="363"/>
      <c r="E2137" s="346" t="s">
        <v>1985</v>
      </c>
      <c r="F2137" s="346" t="str">
        <f>IF(E2137="","",VLOOKUP(E2137,'2 Pdc unico (segm A)'!F$3:H$723,3,FALSE))</f>
        <v xml:space="preserve">Altri costi e oneri della gestione ordinaria </v>
      </c>
      <c r="G2137" s="287"/>
      <c r="H2137" s="389"/>
      <c r="I2137" s="65"/>
    </row>
    <row r="2138" spans="1:9" ht="18.5" x14ac:dyDescent="0.35">
      <c r="A2138" s="368" t="s">
        <v>19</v>
      </c>
      <c r="B2138" s="369" t="s">
        <v>3870</v>
      </c>
      <c r="C2138" s="369" t="s">
        <v>3871</v>
      </c>
      <c r="D2138" s="363"/>
      <c r="E2138" s="101"/>
      <c r="F2138" s="101" t="str">
        <f>IF(E2138="","",VLOOKUP(E2138,'2 Pdc unico (segm A)'!F$3:H$723,3,FALSE))</f>
        <v/>
      </c>
      <c r="G2138" s="287"/>
      <c r="H2138" s="388"/>
      <c r="I2138" s="65"/>
    </row>
    <row r="2139" spans="1:9" x14ac:dyDescent="0.35">
      <c r="A2139" s="370" t="s">
        <v>22</v>
      </c>
      <c r="B2139" s="371" t="s">
        <v>3872</v>
      </c>
      <c r="C2139" s="371" t="s">
        <v>3873</v>
      </c>
      <c r="D2139" s="363"/>
      <c r="E2139" s="346" t="s">
        <v>1985</v>
      </c>
      <c r="F2139" s="346" t="str">
        <f>IF(E2139="","",VLOOKUP(E2139,'2 Pdc unico (segm A)'!F$3:H$723,3,FALSE))</f>
        <v xml:space="preserve">Altri costi e oneri della gestione ordinaria </v>
      </c>
      <c r="G2139" s="287"/>
      <c r="H2139" s="389"/>
      <c r="I2139" s="65"/>
    </row>
    <row r="2140" spans="1:9" ht="18.5" x14ac:dyDescent="0.35">
      <c r="A2140" s="368" t="s">
        <v>19</v>
      </c>
      <c r="B2140" s="369" t="s">
        <v>3874</v>
      </c>
      <c r="C2140" s="369" t="s">
        <v>3875</v>
      </c>
      <c r="D2140" s="363"/>
      <c r="E2140" s="101"/>
      <c r="F2140" s="101" t="str">
        <f>IF(E2140="","",VLOOKUP(E2140,'2 Pdc unico (segm A)'!F$3:H$723,3,FALSE))</f>
        <v/>
      </c>
      <c r="G2140" s="287"/>
      <c r="H2140" s="388"/>
      <c r="I2140" s="65"/>
    </row>
    <row r="2141" spans="1:9" x14ac:dyDescent="0.35">
      <c r="A2141" s="370" t="s">
        <v>22</v>
      </c>
      <c r="B2141" s="371" t="s">
        <v>3876</v>
      </c>
      <c r="C2141" s="371" t="s">
        <v>3877</v>
      </c>
      <c r="D2141" s="363"/>
      <c r="E2141" s="346" t="s">
        <v>1985</v>
      </c>
      <c r="F2141" s="346" t="str">
        <f>IF(E2141="","",VLOOKUP(E2141,'2 Pdc unico (segm A)'!F$3:H$723,3,FALSE))</f>
        <v xml:space="preserve">Altri costi e oneri della gestione ordinaria </v>
      </c>
      <c r="G2141" s="287"/>
      <c r="H2141" s="389"/>
      <c r="I2141" s="65"/>
    </row>
    <row r="2142" spans="1:9" ht="18.5" x14ac:dyDescent="0.35">
      <c r="A2142" s="368" t="s">
        <v>19</v>
      </c>
      <c r="B2142" s="369" t="s">
        <v>3878</v>
      </c>
      <c r="C2142" s="369" t="s">
        <v>3879</v>
      </c>
      <c r="D2142" s="363"/>
      <c r="E2142" s="101"/>
      <c r="F2142" s="101" t="str">
        <f>IF(E2142="","",VLOOKUP(E2142,'2 Pdc unico (segm A)'!F$3:H$723,3,FALSE))</f>
        <v/>
      </c>
      <c r="G2142" s="287"/>
      <c r="H2142" s="388"/>
      <c r="I2142" s="65"/>
    </row>
    <row r="2143" spans="1:9" x14ac:dyDescent="0.35">
      <c r="A2143" s="370" t="s">
        <v>22</v>
      </c>
      <c r="B2143" s="371" t="s">
        <v>3880</v>
      </c>
      <c r="C2143" s="371" t="s">
        <v>3881</v>
      </c>
      <c r="D2143" s="363"/>
      <c r="E2143" s="346" t="s">
        <v>1985</v>
      </c>
      <c r="F2143" s="346" t="str">
        <f>IF(E2143="","",VLOOKUP(E2143,'2 Pdc unico (segm A)'!F$3:H$723,3,FALSE))</f>
        <v xml:space="preserve">Altri costi e oneri della gestione ordinaria </v>
      </c>
      <c r="G2143" s="287"/>
      <c r="H2143" s="389"/>
      <c r="I2143" s="65"/>
    </row>
    <row r="2144" spans="1:9" ht="18.5" x14ac:dyDescent="0.35">
      <c r="A2144" s="100" t="s">
        <v>16</v>
      </c>
      <c r="B2144" s="367" t="s">
        <v>3882</v>
      </c>
      <c r="C2144" s="367" t="s">
        <v>3883</v>
      </c>
      <c r="D2144" s="363"/>
      <c r="E2144" s="100"/>
      <c r="F2144" s="100" t="str">
        <f>IF(E2144="","",VLOOKUP(E2144,'2 Pdc unico (segm A)'!F$3:H$723,3,FALSE))</f>
        <v/>
      </c>
      <c r="G2144" s="287"/>
      <c r="H2144" s="387"/>
      <c r="I2144" s="65"/>
    </row>
    <row r="2145" spans="1:9" ht="29" x14ac:dyDescent="0.35">
      <c r="A2145" s="368" t="s">
        <v>19</v>
      </c>
      <c r="B2145" s="369" t="s">
        <v>3884</v>
      </c>
      <c r="C2145" s="369" t="s">
        <v>3885</v>
      </c>
      <c r="D2145" s="363"/>
      <c r="E2145" s="101"/>
      <c r="F2145" s="101" t="str">
        <f>IF(E2145="","",VLOOKUP(E2145,'2 Pdc unico (segm A)'!F$3:H$723,3,FALSE))</f>
        <v/>
      </c>
      <c r="G2145" s="287"/>
      <c r="H2145" s="388"/>
      <c r="I2145" s="65"/>
    </row>
    <row r="2146" spans="1:9" ht="29" x14ac:dyDescent="0.35">
      <c r="A2146" s="370" t="s">
        <v>22</v>
      </c>
      <c r="B2146" s="371" t="s">
        <v>3886</v>
      </c>
      <c r="C2146" s="371" t="s">
        <v>3887</v>
      </c>
      <c r="D2146" s="363"/>
      <c r="E2146" s="346" t="s">
        <v>1985</v>
      </c>
      <c r="F2146" s="346" t="str">
        <f>IF(E2146="","",VLOOKUP(E2146,'2 Pdc unico (segm A)'!F$3:H$723,3,FALSE))</f>
        <v xml:space="preserve">Altri costi e oneri della gestione ordinaria </v>
      </c>
      <c r="G2146" s="287"/>
      <c r="H2146" s="389"/>
      <c r="I2146" s="65"/>
    </row>
    <row r="2147" spans="1:9" ht="29" x14ac:dyDescent="0.35">
      <c r="A2147" s="370" t="s">
        <v>22</v>
      </c>
      <c r="B2147" s="371" t="s">
        <v>3888</v>
      </c>
      <c r="C2147" s="371" t="s">
        <v>3889</v>
      </c>
      <c r="D2147" s="363"/>
      <c r="E2147" s="346" t="s">
        <v>1985</v>
      </c>
      <c r="F2147" s="346" t="str">
        <f>IF(E2147="","",VLOOKUP(E2147,'2 Pdc unico (segm A)'!F$3:H$723,3,FALSE))</f>
        <v xml:space="preserve">Altri costi e oneri della gestione ordinaria </v>
      </c>
      <c r="G2147" s="287"/>
      <c r="H2147" s="389"/>
      <c r="I2147" s="65"/>
    </row>
    <row r="2148" spans="1:9" ht="29" x14ac:dyDescent="0.35">
      <c r="A2148" s="370" t="s">
        <v>22</v>
      </c>
      <c r="B2148" s="371" t="s">
        <v>3890</v>
      </c>
      <c r="C2148" s="371" t="s">
        <v>3891</v>
      </c>
      <c r="D2148" s="363"/>
      <c r="E2148" s="346" t="s">
        <v>1985</v>
      </c>
      <c r="F2148" s="346" t="str">
        <f>IF(E2148="","",VLOOKUP(E2148,'2 Pdc unico (segm A)'!F$3:H$723,3,FALSE))</f>
        <v xml:space="preserve">Altri costi e oneri della gestione ordinaria </v>
      </c>
      <c r="G2148" s="287"/>
      <c r="H2148" s="389"/>
      <c r="I2148" s="65"/>
    </row>
    <row r="2149" spans="1:9" ht="29" x14ac:dyDescent="0.35">
      <c r="A2149" s="368" t="s">
        <v>19</v>
      </c>
      <c r="B2149" s="369" t="s">
        <v>3892</v>
      </c>
      <c r="C2149" s="369" t="s">
        <v>3893</v>
      </c>
      <c r="D2149" s="363"/>
      <c r="E2149" s="101"/>
      <c r="F2149" s="101" t="str">
        <f>IF(E2149="","",VLOOKUP(E2149,'2 Pdc unico (segm A)'!F$3:H$723,3,FALSE))</f>
        <v/>
      </c>
      <c r="G2149" s="287"/>
      <c r="H2149" s="388"/>
      <c r="I2149" s="65"/>
    </row>
    <row r="2150" spans="1:9" ht="29" x14ac:dyDescent="0.35">
      <c r="A2150" s="370" t="s">
        <v>22</v>
      </c>
      <c r="B2150" s="371" t="s">
        <v>3894</v>
      </c>
      <c r="C2150" s="371" t="s">
        <v>3895</v>
      </c>
      <c r="D2150" s="363"/>
      <c r="E2150" s="346" t="s">
        <v>1985</v>
      </c>
      <c r="F2150" s="346" t="str">
        <f>IF(E2150="","",VLOOKUP(E2150,'2 Pdc unico (segm A)'!F$3:H$723,3,FALSE))</f>
        <v xml:space="preserve">Altri costi e oneri della gestione ordinaria </v>
      </c>
      <c r="G2150" s="287"/>
      <c r="H2150" s="389"/>
      <c r="I2150" s="65"/>
    </row>
    <row r="2151" spans="1:9" ht="29" x14ac:dyDescent="0.35">
      <c r="A2151" s="370" t="s">
        <v>22</v>
      </c>
      <c r="B2151" s="371" t="s">
        <v>3896</v>
      </c>
      <c r="C2151" s="371" t="s">
        <v>3897</v>
      </c>
      <c r="D2151" s="363"/>
      <c r="E2151" s="346" t="s">
        <v>1985</v>
      </c>
      <c r="F2151" s="346" t="str">
        <f>IF(E2151="","",VLOOKUP(E2151,'2 Pdc unico (segm A)'!F$3:H$723,3,FALSE))</f>
        <v xml:space="preserve">Altri costi e oneri della gestione ordinaria </v>
      </c>
      <c r="G2151" s="287"/>
      <c r="H2151" s="389"/>
      <c r="I2151" s="65"/>
    </row>
    <row r="2152" spans="1:9" ht="29" x14ac:dyDescent="0.35">
      <c r="A2152" s="370" t="s">
        <v>22</v>
      </c>
      <c r="B2152" s="371" t="s">
        <v>3898</v>
      </c>
      <c r="C2152" s="371" t="s">
        <v>3899</v>
      </c>
      <c r="D2152" s="363"/>
      <c r="E2152" s="346" t="s">
        <v>1985</v>
      </c>
      <c r="F2152" s="346" t="str">
        <f>IF(E2152="","",VLOOKUP(E2152,'2 Pdc unico (segm A)'!F$3:H$723,3,FALSE))</f>
        <v xml:space="preserve">Altri costi e oneri della gestione ordinaria </v>
      </c>
      <c r="G2152" s="287"/>
      <c r="H2152" s="389"/>
      <c r="I2152" s="65"/>
    </row>
    <row r="2153" spans="1:9" ht="29" x14ac:dyDescent="0.35">
      <c r="A2153" s="368" t="s">
        <v>19</v>
      </c>
      <c r="B2153" s="369" t="s">
        <v>3900</v>
      </c>
      <c r="C2153" s="369" t="s">
        <v>3901</v>
      </c>
      <c r="D2153" s="363"/>
      <c r="E2153" s="101"/>
      <c r="F2153" s="101" t="str">
        <f>IF(E2153="","",VLOOKUP(E2153,'2 Pdc unico (segm A)'!F$3:H$723,3,FALSE))</f>
        <v/>
      </c>
      <c r="G2153" s="287"/>
      <c r="H2153" s="388"/>
      <c r="I2153" s="65"/>
    </row>
    <row r="2154" spans="1:9" x14ac:dyDescent="0.35">
      <c r="A2154" s="370" t="s">
        <v>22</v>
      </c>
      <c r="B2154" s="371" t="s">
        <v>3902</v>
      </c>
      <c r="C2154" s="371" t="s">
        <v>3903</v>
      </c>
      <c r="D2154" s="363"/>
      <c r="E2154" s="346" t="s">
        <v>1985</v>
      </c>
      <c r="F2154" s="346" t="str">
        <f>IF(E2154="","",VLOOKUP(E2154,'2 Pdc unico (segm A)'!F$3:H$723,3,FALSE))</f>
        <v xml:space="preserve">Altri costi e oneri della gestione ordinaria </v>
      </c>
      <c r="G2154" s="287"/>
      <c r="H2154" s="389"/>
      <c r="I2154" s="65"/>
    </row>
    <row r="2155" spans="1:9" x14ac:dyDescent="0.35">
      <c r="A2155" s="370" t="s">
        <v>22</v>
      </c>
      <c r="B2155" s="371" t="s">
        <v>3904</v>
      </c>
      <c r="C2155" s="371" t="s">
        <v>3905</v>
      </c>
      <c r="D2155" s="363"/>
      <c r="E2155" s="346" t="s">
        <v>1985</v>
      </c>
      <c r="F2155" s="346" t="str">
        <f>IF(E2155="","",VLOOKUP(E2155,'2 Pdc unico (segm A)'!F$3:H$723,3,FALSE))</f>
        <v xml:space="preserve">Altri costi e oneri della gestione ordinaria </v>
      </c>
      <c r="G2155" s="287"/>
      <c r="H2155" s="389"/>
      <c r="I2155" s="65"/>
    </row>
    <row r="2156" spans="1:9" x14ac:dyDescent="0.35">
      <c r="A2156" s="370" t="s">
        <v>22</v>
      </c>
      <c r="B2156" s="371" t="s">
        <v>3906</v>
      </c>
      <c r="C2156" s="371" t="s">
        <v>3907</v>
      </c>
      <c r="D2156" s="363"/>
      <c r="E2156" s="346" t="s">
        <v>1985</v>
      </c>
      <c r="F2156" s="346" t="str">
        <f>IF(E2156="","",VLOOKUP(E2156,'2 Pdc unico (segm A)'!F$3:H$723,3,FALSE))</f>
        <v xml:space="preserve">Altri costi e oneri della gestione ordinaria </v>
      </c>
      <c r="G2156" s="287"/>
      <c r="H2156" s="389"/>
      <c r="I2156" s="65"/>
    </row>
    <row r="2157" spans="1:9" ht="29" x14ac:dyDescent="0.35">
      <c r="A2157" s="368" t="s">
        <v>19</v>
      </c>
      <c r="B2157" s="369" t="s">
        <v>3908</v>
      </c>
      <c r="C2157" s="369" t="s">
        <v>3909</v>
      </c>
      <c r="D2157" s="363"/>
      <c r="E2157" s="101"/>
      <c r="F2157" s="101" t="str">
        <f>IF(E2157="","",VLOOKUP(E2157,'2 Pdc unico (segm A)'!F$3:H$723,3,FALSE))</f>
        <v/>
      </c>
      <c r="G2157" s="287"/>
      <c r="H2157" s="388"/>
      <c r="I2157" s="65"/>
    </row>
    <row r="2158" spans="1:9" x14ac:dyDescent="0.35">
      <c r="A2158" s="370" t="s">
        <v>22</v>
      </c>
      <c r="B2158" s="371" t="s">
        <v>3910</v>
      </c>
      <c r="C2158" s="371" t="s">
        <v>3911</v>
      </c>
      <c r="D2158" s="363"/>
      <c r="E2158" s="346" t="s">
        <v>1985</v>
      </c>
      <c r="F2158" s="346" t="str">
        <f>IF(E2158="","",VLOOKUP(E2158,'2 Pdc unico (segm A)'!F$3:H$723,3,FALSE))</f>
        <v xml:space="preserve">Altri costi e oneri della gestione ordinaria </v>
      </c>
      <c r="G2158" s="287"/>
      <c r="H2158" s="389"/>
      <c r="I2158" s="65"/>
    </row>
    <row r="2159" spans="1:9" x14ac:dyDescent="0.35">
      <c r="A2159" s="370" t="s">
        <v>22</v>
      </c>
      <c r="B2159" s="371" t="s">
        <v>3912</v>
      </c>
      <c r="C2159" s="371" t="s">
        <v>3913</v>
      </c>
      <c r="D2159" s="363"/>
      <c r="E2159" s="346" t="s">
        <v>1985</v>
      </c>
      <c r="F2159" s="346" t="str">
        <f>IF(E2159="","",VLOOKUP(E2159,'2 Pdc unico (segm A)'!F$3:H$723,3,FALSE))</f>
        <v xml:space="preserve">Altri costi e oneri della gestione ordinaria </v>
      </c>
      <c r="G2159" s="287"/>
      <c r="H2159" s="389"/>
      <c r="I2159" s="65"/>
    </row>
    <row r="2160" spans="1:9" ht="29" x14ac:dyDescent="0.35">
      <c r="A2160" s="368" t="s">
        <v>19</v>
      </c>
      <c r="B2160" s="369" t="s">
        <v>3914</v>
      </c>
      <c r="C2160" s="369" t="s">
        <v>3915</v>
      </c>
      <c r="D2160" s="363"/>
      <c r="E2160" s="101"/>
      <c r="F2160" s="101" t="str">
        <f>IF(E2160="","",VLOOKUP(E2160,'2 Pdc unico (segm A)'!F$3:H$723,3,FALSE))</f>
        <v/>
      </c>
      <c r="G2160" s="287"/>
      <c r="H2160" s="388"/>
      <c r="I2160" s="65"/>
    </row>
    <row r="2161" spans="1:9" ht="29" x14ac:dyDescent="0.35">
      <c r="A2161" s="370" t="s">
        <v>22</v>
      </c>
      <c r="B2161" s="371" t="s">
        <v>3916</v>
      </c>
      <c r="C2161" s="371" t="s">
        <v>3917</v>
      </c>
      <c r="D2161" s="363"/>
      <c r="E2161" s="346" t="s">
        <v>1985</v>
      </c>
      <c r="F2161" s="346" t="str">
        <f>IF(E2161="","",VLOOKUP(E2161,'2 Pdc unico (segm A)'!F$3:H$723,3,FALSE))</f>
        <v xml:space="preserve">Altri costi e oneri della gestione ordinaria </v>
      </c>
      <c r="G2161" s="287"/>
      <c r="H2161" s="389"/>
      <c r="I2161" s="65"/>
    </row>
    <row r="2162" spans="1:9" ht="29" x14ac:dyDescent="0.35">
      <c r="A2162" s="370" t="s">
        <v>22</v>
      </c>
      <c r="B2162" s="371" t="s">
        <v>3918</v>
      </c>
      <c r="C2162" s="371" t="s">
        <v>3919</v>
      </c>
      <c r="D2162" s="363"/>
      <c r="E2162" s="346" t="s">
        <v>1985</v>
      </c>
      <c r="F2162" s="346" t="str">
        <f>IF(E2162="","",VLOOKUP(E2162,'2 Pdc unico (segm A)'!F$3:H$723,3,FALSE))</f>
        <v xml:space="preserve">Altri costi e oneri della gestione ordinaria </v>
      </c>
      <c r="G2162" s="287"/>
      <c r="H2162" s="389"/>
      <c r="I2162" s="65"/>
    </row>
    <row r="2163" spans="1:9" ht="29" x14ac:dyDescent="0.35">
      <c r="A2163" s="370" t="s">
        <v>22</v>
      </c>
      <c r="B2163" s="371" t="s">
        <v>3920</v>
      </c>
      <c r="C2163" s="371" t="s">
        <v>3921</v>
      </c>
      <c r="D2163" s="363"/>
      <c r="E2163" s="346" t="s">
        <v>1985</v>
      </c>
      <c r="F2163" s="346" t="str">
        <f>IF(E2163="","",VLOOKUP(E2163,'2 Pdc unico (segm A)'!F$3:H$723,3,FALSE))</f>
        <v xml:space="preserve">Altri costi e oneri della gestione ordinaria </v>
      </c>
      <c r="G2163" s="287"/>
      <c r="H2163" s="389"/>
      <c r="I2163" s="65"/>
    </row>
    <row r="2164" spans="1:9" ht="18.5" x14ac:dyDescent="0.35">
      <c r="A2164" s="100" t="s">
        <v>16</v>
      </c>
      <c r="B2164" s="367" t="s">
        <v>3922</v>
      </c>
      <c r="C2164" s="367" t="s">
        <v>3923</v>
      </c>
      <c r="D2164" s="363"/>
      <c r="E2164" s="100"/>
      <c r="F2164" s="100" t="str">
        <f>IF(E2164="","",VLOOKUP(E2164,'2 Pdc unico (segm A)'!F$3:H$723,3,FALSE))</f>
        <v/>
      </c>
      <c r="G2164" s="287"/>
      <c r="H2164" s="387"/>
      <c r="I2164" s="65"/>
    </row>
    <row r="2165" spans="1:9" ht="18.5" x14ac:dyDescent="0.35">
      <c r="A2165" s="368" t="s">
        <v>19</v>
      </c>
      <c r="B2165" s="369" t="s">
        <v>3924</v>
      </c>
      <c r="C2165" s="369" t="s">
        <v>3925</v>
      </c>
      <c r="D2165" s="363"/>
      <c r="E2165" s="101"/>
      <c r="F2165" s="101" t="str">
        <f>IF(E2165="","",VLOOKUP(E2165,'2 Pdc unico (segm A)'!F$3:H$723,3,FALSE))</f>
        <v/>
      </c>
      <c r="G2165" s="287"/>
      <c r="H2165" s="388"/>
      <c r="I2165" s="65"/>
    </row>
    <row r="2166" spans="1:9" x14ac:dyDescent="0.35">
      <c r="A2166" s="370" t="s">
        <v>22</v>
      </c>
      <c r="B2166" s="371" t="s">
        <v>3924</v>
      </c>
      <c r="C2166" s="371" t="s">
        <v>3926</v>
      </c>
      <c r="D2166" s="363"/>
      <c r="E2166" s="346" t="s">
        <v>1985</v>
      </c>
      <c r="F2166" s="346" t="str">
        <f>IF(E2166="","",VLOOKUP(E2166,'2 Pdc unico (segm A)'!F$3:H$723,3,FALSE))</f>
        <v xml:space="preserve">Altri costi e oneri della gestione ordinaria </v>
      </c>
      <c r="G2166" s="287"/>
      <c r="H2166" s="389"/>
      <c r="I2166" s="65"/>
    </row>
    <row r="2167" spans="1:9" ht="18.5" x14ac:dyDescent="0.35">
      <c r="A2167" s="368" t="s">
        <v>19</v>
      </c>
      <c r="B2167" s="369" t="s">
        <v>3927</v>
      </c>
      <c r="C2167" s="369" t="s">
        <v>3928</v>
      </c>
      <c r="D2167" s="363"/>
      <c r="E2167" s="101"/>
      <c r="F2167" s="101" t="str">
        <f>IF(E2167="","",VLOOKUP(E2167,'2 Pdc unico (segm A)'!F$3:H$723,3,FALSE))</f>
        <v/>
      </c>
      <c r="G2167" s="287"/>
      <c r="H2167" s="388"/>
      <c r="I2167" s="65"/>
    </row>
    <row r="2168" spans="1:9" x14ac:dyDescent="0.35">
      <c r="A2168" s="370" t="s">
        <v>22</v>
      </c>
      <c r="B2168" s="371" t="s">
        <v>3927</v>
      </c>
      <c r="C2168" s="371" t="s">
        <v>3929</v>
      </c>
      <c r="D2168" s="363"/>
      <c r="E2168" s="346" t="s">
        <v>1985</v>
      </c>
      <c r="F2168" s="346" t="str">
        <f>IF(E2168="","",VLOOKUP(E2168,'2 Pdc unico (segm A)'!F$3:H$723,3,FALSE))</f>
        <v xml:space="preserve">Altri costi e oneri della gestione ordinaria </v>
      </c>
      <c r="G2168" s="287"/>
      <c r="H2168" s="389"/>
      <c r="I2168" s="65"/>
    </row>
    <row r="2169" spans="1:9" ht="18.5" x14ac:dyDescent="0.35">
      <c r="A2169" s="100" t="s">
        <v>16</v>
      </c>
      <c r="B2169" s="367" t="s">
        <v>3930</v>
      </c>
      <c r="C2169" s="367" t="s">
        <v>3931</v>
      </c>
      <c r="D2169" s="363"/>
      <c r="E2169" s="100"/>
      <c r="F2169" s="100" t="str">
        <f>IF(E2169="","",VLOOKUP(E2169,'2 Pdc unico (segm A)'!F$3:H$723,3,FALSE))</f>
        <v/>
      </c>
      <c r="G2169" s="287"/>
      <c r="H2169" s="387"/>
      <c r="I2169" s="65"/>
    </row>
    <row r="2170" spans="1:9" ht="29" x14ac:dyDescent="0.35">
      <c r="A2170" s="368" t="s">
        <v>19</v>
      </c>
      <c r="B2170" s="369" t="s">
        <v>3932</v>
      </c>
      <c r="C2170" s="369" t="s">
        <v>3933</v>
      </c>
      <c r="D2170" s="363"/>
      <c r="E2170" s="101"/>
      <c r="F2170" s="101" t="str">
        <f>IF(E2170="","",VLOOKUP(E2170,'2 Pdc unico (segm A)'!F$3:H$723,3,FALSE))</f>
        <v/>
      </c>
      <c r="G2170" s="287"/>
      <c r="H2170" s="388"/>
      <c r="I2170" s="65"/>
    </row>
    <row r="2171" spans="1:9" ht="29" x14ac:dyDescent="0.35">
      <c r="A2171" s="370" t="s">
        <v>22</v>
      </c>
      <c r="B2171" s="371" t="s">
        <v>3934</v>
      </c>
      <c r="C2171" s="371" t="s">
        <v>3935</v>
      </c>
      <c r="D2171" s="363"/>
      <c r="E2171" s="346" t="s">
        <v>1985</v>
      </c>
      <c r="F2171" s="346" t="str">
        <f>IF(E2171="","",VLOOKUP(E2171,'2 Pdc unico (segm A)'!F$3:H$723,3,FALSE))</f>
        <v xml:space="preserve">Altri costi e oneri della gestione ordinaria </v>
      </c>
      <c r="G2171" s="287"/>
      <c r="H2171" s="389"/>
      <c r="I2171" s="65"/>
    </row>
    <row r="2172" spans="1:9" ht="29" x14ac:dyDescent="0.35">
      <c r="A2172" s="370" t="s">
        <v>22</v>
      </c>
      <c r="B2172" s="371" t="s">
        <v>3936</v>
      </c>
      <c r="C2172" s="371" t="s">
        <v>3937</v>
      </c>
      <c r="D2172" s="363"/>
      <c r="E2172" s="346" t="s">
        <v>1985</v>
      </c>
      <c r="F2172" s="346" t="str">
        <f>IF(E2172="","",VLOOKUP(E2172,'2 Pdc unico (segm A)'!F$3:H$723,3,FALSE))</f>
        <v xml:space="preserve">Altri costi e oneri della gestione ordinaria </v>
      </c>
      <c r="G2172" s="287"/>
      <c r="H2172" s="389"/>
      <c r="I2172" s="65"/>
    </row>
    <row r="2173" spans="1:9" ht="29" x14ac:dyDescent="0.35">
      <c r="A2173" s="368" t="s">
        <v>19</v>
      </c>
      <c r="B2173" s="369" t="s">
        <v>3938</v>
      </c>
      <c r="C2173" s="369" t="s">
        <v>3939</v>
      </c>
      <c r="D2173" s="363"/>
      <c r="E2173" s="101"/>
      <c r="F2173" s="101" t="str">
        <f>IF(E2173="","",VLOOKUP(E2173,'2 Pdc unico (segm A)'!F$3:H$723,3,FALSE))</f>
        <v/>
      </c>
      <c r="G2173" s="287"/>
      <c r="H2173" s="388"/>
      <c r="I2173" s="65"/>
    </row>
    <row r="2174" spans="1:9" ht="29" x14ac:dyDescent="0.35">
      <c r="A2174" s="370" t="s">
        <v>22</v>
      </c>
      <c r="B2174" s="371" t="s">
        <v>3940</v>
      </c>
      <c r="C2174" s="371" t="s">
        <v>3941</v>
      </c>
      <c r="D2174" s="363"/>
      <c r="E2174" s="346" t="s">
        <v>1985</v>
      </c>
      <c r="F2174" s="346" t="str">
        <f>IF(E2174="","",VLOOKUP(E2174,'2 Pdc unico (segm A)'!F$3:H$723,3,FALSE))</f>
        <v xml:space="preserve">Altri costi e oneri della gestione ordinaria </v>
      </c>
      <c r="G2174" s="287"/>
      <c r="H2174" s="389"/>
      <c r="I2174" s="65"/>
    </row>
    <row r="2175" spans="1:9" ht="29" x14ac:dyDescent="0.35">
      <c r="A2175" s="370" t="s">
        <v>22</v>
      </c>
      <c r="B2175" s="371" t="s">
        <v>3942</v>
      </c>
      <c r="C2175" s="371" t="s">
        <v>3943</v>
      </c>
      <c r="D2175" s="363"/>
      <c r="E2175" s="346" t="s">
        <v>1985</v>
      </c>
      <c r="F2175" s="346" t="str">
        <f>IF(E2175="","",VLOOKUP(E2175,'2 Pdc unico (segm A)'!F$3:H$723,3,FALSE))</f>
        <v xml:space="preserve">Altri costi e oneri della gestione ordinaria </v>
      </c>
      <c r="G2175" s="287"/>
      <c r="H2175" s="389"/>
      <c r="I2175" s="65"/>
    </row>
    <row r="2176" spans="1:9" ht="18.5" x14ac:dyDescent="0.35">
      <c r="A2176" s="100" t="s">
        <v>16</v>
      </c>
      <c r="B2176" s="367" t="s">
        <v>3944</v>
      </c>
      <c r="C2176" s="367" t="s">
        <v>3945</v>
      </c>
      <c r="D2176" s="363"/>
      <c r="E2176" s="100"/>
      <c r="F2176" s="100" t="str">
        <f>IF(E2176="","",VLOOKUP(E2176,'2 Pdc unico (segm A)'!F$3:H$723,3,FALSE))</f>
        <v/>
      </c>
      <c r="G2176" s="287"/>
      <c r="H2176" s="387"/>
      <c r="I2176" s="65"/>
    </row>
    <row r="2177" spans="1:9" ht="29" x14ac:dyDescent="0.35">
      <c r="A2177" s="368" t="s">
        <v>19</v>
      </c>
      <c r="B2177" s="369" t="s">
        <v>3946</v>
      </c>
      <c r="C2177" s="369" t="s">
        <v>3947</v>
      </c>
      <c r="D2177" s="363"/>
      <c r="E2177" s="101"/>
      <c r="F2177" s="101" t="str">
        <f>IF(E2177="","",VLOOKUP(E2177,'2 Pdc unico (segm A)'!F$3:H$723,3,FALSE))</f>
        <v/>
      </c>
      <c r="G2177" s="287"/>
      <c r="H2177" s="388"/>
      <c r="I2177" s="65"/>
    </row>
    <row r="2178" spans="1:9" ht="29" x14ac:dyDescent="0.35">
      <c r="A2178" s="370" t="s">
        <v>22</v>
      </c>
      <c r="B2178" s="371" t="s">
        <v>3948</v>
      </c>
      <c r="C2178" s="371" t="s">
        <v>3949</v>
      </c>
      <c r="D2178" s="363"/>
      <c r="E2178" s="346" t="s">
        <v>1985</v>
      </c>
      <c r="F2178" s="346" t="str">
        <f>IF(E2178="","",VLOOKUP(E2178,'2 Pdc unico (segm A)'!F$3:H$723,3,FALSE))</f>
        <v xml:space="preserve">Altri costi e oneri della gestione ordinaria </v>
      </c>
      <c r="G2178" s="287"/>
      <c r="H2178" s="389"/>
      <c r="I2178" s="65"/>
    </row>
    <row r="2179" spans="1:9" ht="29" x14ac:dyDescent="0.35">
      <c r="A2179" s="370" t="s">
        <v>22</v>
      </c>
      <c r="B2179" s="371" t="s">
        <v>3950</v>
      </c>
      <c r="C2179" s="371" t="s">
        <v>3951</v>
      </c>
      <c r="D2179" s="363"/>
      <c r="E2179" s="346" t="s">
        <v>1985</v>
      </c>
      <c r="F2179" s="346" t="str">
        <f>IF(E2179="","",VLOOKUP(E2179,'2 Pdc unico (segm A)'!F$3:H$723,3,FALSE))</f>
        <v xml:space="preserve">Altri costi e oneri della gestione ordinaria </v>
      </c>
      <c r="G2179" s="287"/>
      <c r="H2179" s="389"/>
      <c r="I2179" s="65"/>
    </row>
    <row r="2180" spans="1:9" ht="29" x14ac:dyDescent="0.35">
      <c r="A2180" s="368" t="s">
        <v>19</v>
      </c>
      <c r="B2180" s="369" t="s">
        <v>3952</v>
      </c>
      <c r="C2180" s="369" t="s">
        <v>3953</v>
      </c>
      <c r="D2180" s="363"/>
      <c r="E2180" s="101"/>
      <c r="F2180" s="101" t="str">
        <f>IF(E2180="","",VLOOKUP(E2180,'2 Pdc unico (segm A)'!F$3:H$723,3,FALSE))</f>
        <v/>
      </c>
      <c r="G2180" s="287"/>
      <c r="H2180" s="388"/>
      <c r="I2180" s="65"/>
    </row>
    <row r="2181" spans="1:9" ht="29" x14ac:dyDescent="0.35">
      <c r="A2181" s="370" t="s">
        <v>22</v>
      </c>
      <c r="B2181" s="371" t="s">
        <v>3954</v>
      </c>
      <c r="C2181" s="371" t="s">
        <v>3955</v>
      </c>
      <c r="D2181" s="363"/>
      <c r="E2181" s="346" t="s">
        <v>1985</v>
      </c>
      <c r="F2181" s="346" t="str">
        <f>IF(E2181="","",VLOOKUP(E2181,'2 Pdc unico (segm A)'!F$3:H$723,3,FALSE))</f>
        <v xml:space="preserve">Altri costi e oneri della gestione ordinaria </v>
      </c>
      <c r="G2181" s="287"/>
      <c r="H2181" s="389"/>
      <c r="I2181" s="65"/>
    </row>
    <row r="2182" spans="1:9" ht="29" x14ac:dyDescent="0.35">
      <c r="A2182" s="370" t="s">
        <v>22</v>
      </c>
      <c r="B2182" s="371" t="s">
        <v>3956</v>
      </c>
      <c r="C2182" s="371" t="s">
        <v>3957</v>
      </c>
      <c r="D2182" s="363"/>
      <c r="E2182" s="346" t="s">
        <v>1985</v>
      </c>
      <c r="F2182" s="346" t="str">
        <f>IF(E2182="","",VLOOKUP(E2182,'2 Pdc unico (segm A)'!F$3:H$723,3,FALSE))</f>
        <v xml:space="preserve">Altri costi e oneri della gestione ordinaria </v>
      </c>
      <c r="G2182" s="287"/>
      <c r="H2182" s="389"/>
      <c r="I2182" s="65"/>
    </row>
    <row r="2183" spans="1:9" ht="18.5" x14ac:dyDescent="0.35">
      <c r="A2183" s="99" t="s">
        <v>13</v>
      </c>
      <c r="B2183" s="366" t="s">
        <v>3958</v>
      </c>
      <c r="C2183" s="366" t="s">
        <v>3959</v>
      </c>
      <c r="D2183" s="363"/>
      <c r="E2183" s="99"/>
      <c r="F2183" s="99" t="str">
        <f>IF(E2183="","",VLOOKUP(E2183,'2 Pdc unico (segm A)'!F$3:H$723,3,FALSE))</f>
        <v/>
      </c>
      <c r="G2183" s="287"/>
      <c r="H2183" s="386"/>
      <c r="I2183" s="65"/>
    </row>
    <row r="2184" spans="1:9" ht="18.5" x14ac:dyDescent="0.35">
      <c r="A2184" s="100" t="s">
        <v>16</v>
      </c>
      <c r="B2184" s="367" t="s">
        <v>3958</v>
      </c>
      <c r="C2184" s="367" t="s">
        <v>3960</v>
      </c>
      <c r="D2184" s="363"/>
      <c r="E2184" s="100"/>
      <c r="F2184" s="100" t="str">
        <f>IF(E2184="","",VLOOKUP(E2184,'2 Pdc unico (segm A)'!F$3:H$723,3,FALSE))</f>
        <v/>
      </c>
      <c r="G2184" s="287"/>
      <c r="H2184" s="387"/>
      <c r="I2184" s="65"/>
    </row>
    <row r="2185" spans="1:9" ht="18.5" x14ac:dyDescent="0.35">
      <c r="A2185" s="368" t="s">
        <v>19</v>
      </c>
      <c r="B2185" s="369" t="s">
        <v>3958</v>
      </c>
      <c r="C2185" s="369" t="s">
        <v>3961</v>
      </c>
      <c r="D2185" s="363"/>
      <c r="E2185" s="101"/>
      <c r="F2185" s="101" t="str">
        <f>IF(E2185="","",VLOOKUP(E2185,'2 Pdc unico (segm A)'!F$3:H$723,3,FALSE))</f>
        <v/>
      </c>
      <c r="G2185" s="287"/>
      <c r="H2185" s="388"/>
      <c r="I2185" s="65"/>
    </row>
    <row r="2186" spans="1:9" ht="29" x14ac:dyDescent="0.35">
      <c r="A2186" s="370" t="s">
        <v>22</v>
      </c>
      <c r="B2186" s="371" t="s">
        <v>3962</v>
      </c>
      <c r="C2186" s="371" t="s">
        <v>3963</v>
      </c>
      <c r="D2186" s="363"/>
      <c r="E2186" s="346" t="s">
        <v>2007</v>
      </c>
      <c r="F2186" s="346" t="str">
        <f>IF(E2186="","",VLOOKUP(E2186,'2 Pdc unico (segm A)'!F$3:H$723,3,FALSE))</f>
        <v>Sopravvenienze passive e insussistenze dell'attivo</v>
      </c>
      <c r="G2186" s="287"/>
      <c r="H2186" s="389"/>
      <c r="I2186" s="65"/>
    </row>
    <row r="2187" spans="1:9" ht="29" x14ac:dyDescent="0.35">
      <c r="A2187" s="370" t="s">
        <v>22</v>
      </c>
      <c r="B2187" s="371" t="s">
        <v>3964</v>
      </c>
      <c r="C2187" s="371" t="s">
        <v>3965</v>
      </c>
      <c r="D2187" s="363"/>
      <c r="E2187" s="346" t="s">
        <v>2007</v>
      </c>
      <c r="F2187" s="346" t="str">
        <f>IF(E2187="","",VLOOKUP(E2187,'2 Pdc unico (segm A)'!F$3:H$723,3,FALSE))</f>
        <v>Sopravvenienze passive e insussistenze dell'attivo</v>
      </c>
      <c r="G2187" s="287"/>
      <c r="H2187" s="389"/>
      <c r="I2187" s="65"/>
    </row>
    <row r="2188" spans="1:9" ht="29" x14ac:dyDescent="0.35">
      <c r="A2188" s="370" t="s">
        <v>22</v>
      </c>
      <c r="B2188" s="371" t="s">
        <v>3966</v>
      </c>
      <c r="C2188" s="371" t="s">
        <v>3967</v>
      </c>
      <c r="D2188" s="363"/>
      <c r="E2188" s="346" t="s">
        <v>2007</v>
      </c>
      <c r="F2188" s="346" t="str">
        <f>IF(E2188="","",VLOOKUP(E2188,'2 Pdc unico (segm A)'!F$3:H$723,3,FALSE))</f>
        <v>Sopravvenienze passive e insussistenze dell'attivo</v>
      </c>
      <c r="G2188" s="287"/>
      <c r="H2188" s="389"/>
      <c r="I2188" s="65"/>
    </row>
    <row r="2189" spans="1:9" x14ac:dyDescent="0.35">
      <c r="A2189" s="370" t="s">
        <v>22</v>
      </c>
      <c r="B2189" s="371" t="s">
        <v>3968</v>
      </c>
      <c r="C2189" s="371" t="s">
        <v>3969</v>
      </c>
      <c r="D2189" s="363"/>
      <c r="E2189" s="346" t="s">
        <v>2007</v>
      </c>
      <c r="F2189" s="346" t="str">
        <f>IF(E2189="","",VLOOKUP(E2189,'2 Pdc unico (segm A)'!F$3:H$723,3,FALSE))</f>
        <v>Sopravvenienze passive e insussistenze dell'attivo</v>
      </c>
      <c r="G2189" s="287"/>
      <c r="H2189" s="389"/>
      <c r="I2189" s="65"/>
    </row>
    <row r="2190" spans="1:9" x14ac:dyDescent="0.35">
      <c r="A2190" s="370" t="s">
        <v>22</v>
      </c>
      <c r="B2190" s="371" t="s">
        <v>3970</v>
      </c>
      <c r="C2190" s="371" t="s">
        <v>3971</v>
      </c>
      <c r="D2190" s="363"/>
      <c r="E2190" s="346" t="s">
        <v>2007</v>
      </c>
      <c r="F2190" s="346" t="str">
        <f>IF(E2190="","",VLOOKUP(E2190,'2 Pdc unico (segm A)'!F$3:H$723,3,FALSE))</f>
        <v>Sopravvenienze passive e insussistenze dell'attivo</v>
      </c>
      <c r="G2190" s="287"/>
      <c r="H2190" s="389"/>
      <c r="I2190" s="65"/>
    </row>
    <row r="2191" spans="1:9" ht="29" x14ac:dyDescent="0.35">
      <c r="A2191" s="370" t="s">
        <v>22</v>
      </c>
      <c r="B2191" s="371" t="s">
        <v>3972</v>
      </c>
      <c r="C2191" s="371" t="s">
        <v>3973</v>
      </c>
      <c r="D2191" s="363"/>
      <c r="E2191" s="346" t="s">
        <v>2007</v>
      </c>
      <c r="F2191" s="346" t="str">
        <f>IF(E2191="","",VLOOKUP(E2191,'2 Pdc unico (segm A)'!F$3:H$723,3,FALSE))</f>
        <v>Sopravvenienze passive e insussistenze dell'attivo</v>
      </c>
      <c r="G2191" s="287"/>
      <c r="H2191" s="389"/>
      <c r="I2191" s="65"/>
    </row>
    <row r="2192" spans="1:9" ht="29" x14ac:dyDescent="0.35">
      <c r="A2192" s="370" t="s">
        <v>22</v>
      </c>
      <c r="B2192" s="371" t="s">
        <v>3974</v>
      </c>
      <c r="C2192" s="371" t="s">
        <v>3975</v>
      </c>
      <c r="D2192" s="363"/>
      <c r="E2192" s="346" t="s">
        <v>2007</v>
      </c>
      <c r="F2192" s="346" t="str">
        <f>IF(E2192="","",VLOOKUP(E2192,'2 Pdc unico (segm A)'!F$3:H$723,3,FALSE))</f>
        <v>Sopravvenienze passive e insussistenze dell'attivo</v>
      </c>
      <c r="G2192" s="287"/>
      <c r="H2192" s="389"/>
      <c r="I2192" s="65"/>
    </row>
    <row r="2193" spans="1:9" x14ac:dyDescent="0.35">
      <c r="A2193" s="370" t="s">
        <v>22</v>
      </c>
      <c r="B2193" s="371" t="s">
        <v>3958</v>
      </c>
      <c r="C2193" s="371" t="s">
        <v>3976</v>
      </c>
      <c r="D2193" s="363"/>
      <c r="E2193" s="346" t="s">
        <v>2007</v>
      </c>
      <c r="F2193" s="346" t="str">
        <f>IF(E2193="","",VLOOKUP(E2193,'2 Pdc unico (segm A)'!F$3:H$723,3,FALSE))</f>
        <v>Sopravvenienze passive e insussistenze dell'attivo</v>
      </c>
      <c r="G2193" s="287"/>
      <c r="H2193" s="389"/>
      <c r="I2193" s="65"/>
    </row>
    <row r="2194" spans="1:9" ht="18.5" x14ac:dyDescent="0.35">
      <c r="A2194" s="98" t="s">
        <v>10</v>
      </c>
      <c r="B2194" s="365" t="s">
        <v>3977</v>
      </c>
      <c r="C2194" s="365" t="s">
        <v>3978</v>
      </c>
      <c r="D2194" s="363"/>
      <c r="E2194" s="98"/>
      <c r="F2194" s="98" t="str">
        <f>IF(E2194="","",VLOOKUP(E2194,'2 Pdc unico (segm A)'!F$3:H$723,3,FALSE))</f>
        <v/>
      </c>
      <c r="G2194" s="287"/>
      <c r="H2194" s="385"/>
      <c r="I2194" s="65"/>
    </row>
    <row r="2195" spans="1:9" ht="18.5" x14ac:dyDescent="0.35">
      <c r="A2195" s="99" t="s">
        <v>13</v>
      </c>
      <c r="B2195" s="366" t="s">
        <v>3258</v>
      </c>
      <c r="C2195" s="366" t="s">
        <v>3979</v>
      </c>
      <c r="D2195" s="363"/>
      <c r="E2195" s="99"/>
      <c r="F2195" s="99" t="str">
        <f>IF(E2195="","",VLOOKUP(E2195,'2 Pdc unico (segm A)'!F$3:H$723,3,FALSE))</f>
        <v/>
      </c>
      <c r="G2195" s="287"/>
      <c r="H2195" s="386"/>
      <c r="I2195" s="65"/>
    </row>
    <row r="2196" spans="1:9" ht="29" x14ac:dyDescent="0.35">
      <c r="A2196" s="100" t="s">
        <v>16</v>
      </c>
      <c r="B2196" s="367" t="s">
        <v>3980</v>
      </c>
      <c r="C2196" s="367" t="s">
        <v>3981</v>
      </c>
      <c r="D2196" s="363"/>
      <c r="E2196" s="100"/>
      <c r="F2196" s="100" t="str">
        <f>IF(E2196="","",VLOOKUP(E2196,'2 Pdc unico (segm A)'!F$3:H$723,3,FALSE))</f>
        <v/>
      </c>
      <c r="G2196" s="287"/>
      <c r="H2196" s="387"/>
      <c r="I2196" s="65"/>
    </row>
    <row r="2197" spans="1:9" ht="29" x14ac:dyDescent="0.35">
      <c r="A2197" s="368" t="s">
        <v>19</v>
      </c>
      <c r="B2197" s="369" t="s">
        <v>3982</v>
      </c>
      <c r="C2197" s="369" t="s">
        <v>3983</v>
      </c>
      <c r="D2197" s="363"/>
      <c r="E2197" s="101"/>
      <c r="F2197" s="101" t="str">
        <f>IF(E2197="","",VLOOKUP(E2197,'2 Pdc unico (segm A)'!F$3:H$723,3,FALSE))</f>
        <v/>
      </c>
      <c r="G2197" s="287"/>
      <c r="H2197" s="388"/>
      <c r="I2197" s="65"/>
    </row>
    <row r="2198" spans="1:9" ht="29" x14ac:dyDescent="0.35">
      <c r="A2198" s="370" t="s">
        <v>22</v>
      </c>
      <c r="B2198" s="371" t="s">
        <v>3984</v>
      </c>
      <c r="C2198" s="371" t="s">
        <v>3985</v>
      </c>
      <c r="D2198" s="363"/>
      <c r="E2198" s="346" t="s">
        <v>1387</v>
      </c>
      <c r="F2198" s="346" t="str">
        <f>IF(E2198="","",VLOOKUP(E2198,'2 Pdc unico (segm A)'!F$3:H$723,3,FALSE))</f>
        <v>Sopravvenienze attive e insussistenze del passivo</v>
      </c>
      <c r="G2198" s="287"/>
      <c r="H2198" s="389"/>
      <c r="I2198" s="65"/>
    </row>
    <row r="2199" spans="1:9" ht="29" x14ac:dyDescent="0.35">
      <c r="A2199" s="370" t="s">
        <v>22</v>
      </c>
      <c r="B2199" s="371" t="s">
        <v>3986</v>
      </c>
      <c r="C2199" s="371" t="s">
        <v>3987</v>
      </c>
      <c r="D2199" s="363"/>
      <c r="E2199" s="346" t="s">
        <v>1387</v>
      </c>
      <c r="F2199" s="346" t="str">
        <f>IF(E2199="","",VLOOKUP(E2199,'2 Pdc unico (segm A)'!F$3:H$723,3,FALSE))</f>
        <v>Sopravvenienze attive e insussistenze del passivo</v>
      </c>
      <c r="G2199" s="287"/>
      <c r="H2199" s="389"/>
      <c r="I2199" s="65"/>
    </row>
    <row r="2200" spans="1:9" ht="29" x14ac:dyDescent="0.35">
      <c r="A2200" s="370" t="s">
        <v>22</v>
      </c>
      <c r="B2200" s="371" t="s">
        <v>3988</v>
      </c>
      <c r="C2200" s="371" t="s">
        <v>3989</v>
      </c>
      <c r="D2200" s="363"/>
      <c r="E2200" s="346" t="s">
        <v>1387</v>
      </c>
      <c r="F2200" s="346" t="str">
        <f>IF(E2200="","",VLOOKUP(E2200,'2 Pdc unico (segm A)'!F$3:H$723,3,FALSE))</f>
        <v>Sopravvenienze attive e insussistenze del passivo</v>
      </c>
      <c r="G2200" s="287"/>
      <c r="H2200" s="389"/>
      <c r="I2200" s="65"/>
    </row>
    <row r="2201" spans="1:9" ht="29" x14ac:dyDescent="0.35">
      <c r="A2201" s="370" t="s">
        <v>22</v>
      </c>
      <c r="B2201" s="371" t="s">
        <v>3990</v>
      </c>
      <c r="C2201" s="371" t="s">
        <v>3991</v>
      </c>
      <c r="D2201" s="363"/>
      <c r="E2201" s="346" t="s">
        <v>1387</v>
      </c>
      <c r="F2201" s="346" t="str">
        <f>IF(E2201="","",VLOOKUP(E2201,'2 Pdc unico (segm A)'!F$3:H$723,3,FALSE))</f>
        <v>Sopravvenienze attive e insussistenze del passivo</v>
      </c>
      <c r="G2201" s="287"/>
      <c r="H2201" s="389"/>
      <c r="I2201" s="65"/>
    </row>
    <row r="2202" spans="1:9" ht="29" x14ac:dyDescent="0.35">
      <c r="A2202" s="370" t="s">
        <v>22</v>
      </c>
      <c r="B2202" s="371" t="s">
        <v>3992</v>
      </c>
      <c r="C2202" s="371" t="s">
        <v>3993</v>
      </c>
      <c r="D2202" s="363"/>
      <c r="E2202" s="346" t="s">
        <v>1387</v>
      </c>
      <c r="F2202" s="346" t="str">
        <f>IF(E2202="","",VLOOKUP(E2202,'2 Pdc unico (segm A)'!F$3:H$723,3,FALSE))</f>
        <v>Sopravvenienze attive e insussistenze del passivo</v>
      </c>
      <c r="G2202" s="287"/>
      <c r="H2202" s="389"/>
      <c r="I2202" s="65"/>
    </row>
    <row r="2203" spans="1:9" ht="29" x14ac:dyDescent="0.35">
      <c r="A2203" s="370" t="s">
        <v>22</v>
      </c>
      <c r="B2203" s="371" t="s">
        <v>3994</v>
      </c>
      <c r="C2203" s="371" t="s">
        <v>3995</v>
      </c>
      <c r="D2203" s="363"/>
      <c r="E2203" s="346" t="s">
        <v>1387</v>
      </c>
      <c r="F2203" s="346" t="str">
        <f>IF(E2203="","",VLOOKUP(E2203,'2 Pdc unico (segm A)'!F$3:H$723,3,FALSE))</f>
        <v>Sopravvenienze attive e insussistenze del passivo</v>
      </c>
      <c r="G2203" s="287"/>
      <c r="H2203" s="389"/>
      <c r="I2203" s="65"/>
    </row>
    <row r="2204" spans="1:9" ht="29" x14ac:dyDescent="0.35">
      <c r="A2204" s="370" t="s">
        <v>22</v>
      </c>
      <c r="B2204" s="371" t="s">
        <v>3996</v>
      </c>
      <c r="C2204" s="371" t="s">
        <v>3997</v>
      </c>
      <c r="D2204" s="363"/>
      <c r="E2204" s="346" t="s">
        <v>1387</v>
      </c>
      <c r="F2204" s="346" t="str">
        <f>IF(E2204="","",VLOOKUP(E2204,'2 Pdc unico (segm A)'!F$3:H$723,3,FALSE))</f>
        <v>Sopravvenienze attive e insussistenze del passivo</v>
      </c>
      <c r="G2204" s="287"/>
      <c r="H2204" s="389"/>
      <c r="I2204" s="65"/>
    </row>
    <row r="2205" spans="1:9" ht="29" x14ac:dyDescent="0.35">
      <c r="A2205" s="370" t="s">
        <v>22</v>
      </c>
      <c r="B2205" s="371" t="s">
        <v>3998</v>
      </c>
      <c r="C2205" s="371" t="s">
        <v>3999</v>
      </c>
      <c r="D2205" s="363"/>
      <c r="E2205" s="346" t="s">
        <v>1387</v>
      </c>
      <c r="F2205" s="346" t="str">
        <f>IF(E2205="","",VLOOKUP(E2205,'2 Pdc unico (segm A)'!F$3:H$723,3,FALSE))</f>
        <v>Sopravvenienze attive e insussistenze del passivo</v>
      </c>
      <c r="G2205" s="287"/>
      <c r="H2205" s="389"/>
      <c r="I2205" s="65"/>
    </row>
    <row r="2206" spans="1:9" ht="29" x14ac:dyDescent="0.35">
      <c r="A2206" s="370" t="s">
        <v>22</v>
      </c>
      <c r="B2206" s="371" t="s">
        <v>4000</v>
      </c>
      <c r="C2206" s="371" t="s">
        <v>4001</v>
      </c>
      <c r="D2206" s="363"/>
      <c r="E2206" s="346" t="s">
        <v>1387</v>
      </c>
      <c r="F2206" s="346" t="str">
        <f>IF(E2206="","",VLOOKUP(E2206,'2 Pdc unico (segm A)'!F$3:H$723,3,FALSE))</f>
        <v>Sopravvenienze attive e insussistenze del passivo</v>
      </c>
      <c r="G2206" s="287"/>
      <c r="H2206" s="389"/>
      <c r="I2206" s="65"/>
    </row>
    <row r="2207" spans="1:9" ht="29" x14ac:dyDescent="0.35">
      <c r="A2207" s="370" t="s">
        <v>22</v>
      </c>
      <c r="B2207" s="371" t="s">
        <v>4002</v>
      </c>
      <c r="C2207" s="371" t="s">
        <v>4003</v>
      </c>
      <c r="D2207" s="363"/>
      <c r="E2207" s="346" t="s">
        <v>1387</v>
      </c>
      <c r="F2207" s="346" t="str">
        <f>IF(E2207="","",VLOOKUP(E2207,'2 Pdc unico (segm A)'!F$3:H$723,3,FALSE))</f>
        <v>Sopravvenienze attive e insussistenze del passivo</v>
      </c>
      <c r="G2207" s="287"/>
      <c r="H2207" s="389"/>
      <c r="I2207" s="65"/>
    </row>
    <row r="2208" spans="1:9" ht="29" x14ac:dyDescent="0.35">
      <c r="A2208" s="370" t="s">
        <v>22</v>
      </c>
      <c r="B2208" s="371" t="s">
        <v>4004</v>
      </c>
      <c r="C2208" s="371" t="s">
        <v>4005</v>
      </c>
      <c r="D2208" s="363"/>
      <c r="E2208" s="346" t="s">
        <v>1387</v>
      </c>
      <c r="F2208" s="346" t="str">
        <f>IF(E2208="","",VLOOKUP(E2208,'2 Pdc unico (segm A)'!F$3:H$723,3,FALSE))</f>
        <v>Sopravvenienze attive e insussistenze del passivo</v>
      </c>
      <c r="G2208" s="287"/>
      <c r="H2208" s="389"/>
      <c r="I2208" s="65"/>
    </row>
    <row r="2209" spans="1:9" ht="29" x14ac:dyDescent="0.35">
      <c r="A2209" s="370" t="s">
        <v>22</v>
      </c>
      <c r="B2209" s="371" t="s">
        <v>4006</v>
      </c>
      <c r="C2209" s="371" t="s">
        <v>4007</v>
      </c>
      <c r="D2209" s="363"/>
      <c r="E2209" s="346" t="s">
        <v>1387</v>
      </c>
      <c r="F2209" s="346" t="str">
        <f>IF(E2209="","",VLOOKUP(E2209,'2 Pdc unico (segm A)'!F$3:H$723,3,FALSE))</f>
        <v>Sopravvenienze attive e insussistenze del passivo</v>
      </c>
      <c r="G2209" s="287"/>
      <c r="H2209" s="389"/>
      <c r="I2209" s="65"/>
    </row>
    <row r="2210" spans="1:9" ht="29" x14ac:dyDescent="0.35">
      <c r="A2210" s="370" t="s">
        <v>22</v>
      </c>
      <c r="B2210" s="371" t="s">
        <v>4008</v>
      </c>
      <c r="C2210" s="371" t="s">
        <v>4009</v>
      </c>
      <c r="D2210" s="363"/>
      <c r="E2210" s="346" t="s">
        <v>1387</v>
      </c>
      <c r="F2210" s="346" t="str">
        <f>IF(E2210="","",VLOOKUP(E2210,'2 Pdc unico (segm A)'!F$3:H$723,3,FALSE))</f>
        <v>Sopravvenienze attive e insussistenze del passivo</v>
      </c>
      <c r="G2210" s="287"/>
      <c r="H2210" s="389"/>
      <c r="I2210" s="65"/>
    </row>
    <row r="2211" spans="1:9" ht="29" x14ac:dyDescent="0.35">
      <c r="A2211" s="368" t="s">
        <v>19</v>
      </c>
      <c r="B2211" s="369" t="s">
        <v>4010</v>
      </c>
      <c r="C2211" s="369" t="s">
        <v>4011</v>
      </c>
      <c r="D2211" s="363"/>
      <c r="E2211" s="101"/>
      <c r="F2211" s="101" t="str">
        <f>IF(E2211="","",VLOOKUP(E2211,'2 Pdc unico (segm A)'!F$3:H$723,3,FALSE))</f>
        <v/>
      </c>
      <c r="G2211" s="287"/>
      <c r="H2211" s="388"/>
      <c r="I2211" s="65"/>
    </row>
    <row r="2212" spans="1:9" ht="29" x14ac:dyDescent="0.35">
      <c r="A2212" s="370" t="s">
        <v>22</v>
      </c>
      <c r="B2212" s="371" t="s">
        <v>4012</v>
      </c>
      <c r="C2212" s="371" t="s">
        <v>4013</v>
      </c>
      <c r="D2212" s="363"/>
      <c r="E2212" s="346" t="s">
        <v>1387</v>
      </c>
      <c r="F2212" s="346" t="str">
        <f>IF(E2212="","",VLOOKUP(E2212,'2 Pdc unico (segm A)'!F$3:H$723,3,FALSE))</f>
        <v>Sopravvenienze attive e insussistenze del passivo</v>
      </c>
      <c r="G2212" s="287"/>
      <c r="H2212" s="389"/>
      <c r="I2212" s="65"/>
    </row>
    <row r="2213" spans="1:9" ht="29" x14ac:dyDescent="0.35">
      <c r="A2213" s="370" t="s">
        <v>22</v>
      </c>
      <c r="B2213" s="371" t="s">
        <v>4014</v>
      </c>
      <c r="C2213" s="371" t="s">
        <v>4015</v>
      </c>
      <c r="D2213" s="363"/>
      <c r="E2213" s="346" t="s">
        <v>1387</v>
      </c>
      <c r="F2213" s="346" t="str">
        <f>IF(E2213="","",VLOOKUP(E2213,'2 Pdc unico (segm A)'!F$3:H$723,3,FALSE))</f>
        <v>Sopravvenienze attive e insussistenze del passivo</v>
      </c>
      <c r="G2213" s="287"/>
      <c r="H2213" s="389"/>
      <c r="I2213" s="65"/>
    </row>
    <row r="2214" spans="1:9" ht="29" x14ac:dyDescent="0.35">
      <c r="A2214" s="370" t="s">
        <v>22</v>
      </c>
      <c r="B2214" s="371" t="s">
        <v>4016</v>
      </c>
      <c r="C2214" s="371" t="s">
        <v>4017</v>
      </c>
      <c r="D2214" s="363"/>
      <c r="E2214" s="346" t="s">
        <v>1387</v>
      </c>
      <c r="F2214" s="346" t="str">
        <f>IF(E2214="","",VLOOKUP(E2214,'2 Pdc unico (segm A)'!F$3:H$723,3,FALSE))</f>
        <v>Sopravvenienze attive e insussistenze del passivo</v>
      </c>
      <c r="G2214" s="287"/>
      <c r="H2214" s="389"/>
      <c r="I2214" s="65"/>
    </row>
    <row r="2215" spans="1:9" ht="29" x14ac:dyDescent="0.35">
      <c r="A2215" s="370" t="s">
        <v>22</v>
      </c>
      <c r="B2215" s="371" t="s">
        <v>4018</v>
      </c>
      <c r="C2215" s="371" t="s">
        <v>4019</v>
      </c>
      <c r="D2215" s="363"/>
      <c r="E2215" s="346" t="s">
        <v>1387</v>
      </c>
      <c r="F2215" s="346" t="str">
        <f>IF(E2215="","",VLOOKUP(E2215,'2 Pdc unico (segm A)'!F$3:H$723,3,FALSE))</f>
        <v>Sopravvenienze attive e insussistenze del passivo</v>
      </c>
      <c r="G2215" s="287"/>
      <c r="H2215" s="389"/>
      <c r="I2215" s="65"/>
    </row>
    <row r="2216" spans="1:9" ht="29" x14ac:dyDescent="0.35">
      <c r="A2216" s="370" t="s">
        <v>22</v>
      </c>
      <c r="B2216" s="371" t="s">
        <v>4020</v>
      </c>
      <c r="C2216" s="371" t="s">
        <v>4021</v>
      </c>
      <c r="D2216" s="363"/>
      <c r="E2216" s="346" t="s">
        <v>1387</v>
      </c>
      <c r="F2216" s="346" t="str">
        <f>IF(E2216="","",VLOOKUP(E2216,'2 Pdc unico (segm A)'!F$3:H$723,3,FALSE))</f>
        <v>Sopravvenienze attive e insussistenze del passivo</v>
      </c>
      <c r="G2216" s="287"/>
      <c r="H2216" s="389"/>
      <c r="I2216" s="65"/>
    </row>
    <row r="2217" spans="1:9" ht="29" x14ac:dyDescent="0.35">
      <c r="A2217" s="370" t="s">
        <v>22</v>
      </c>
      <c r="B2217" s="371" t="s">
        <v>4022</v>
      </c>
      <c r="C2217" s="371" t="s">
        <v>4023</v>
      </c>
      <c r="D2217" s="363"/>
      <c r="E2217" s="346" t="s">
        <v>1387</v>
      </c>
      <c r="F2217" s="346" t="str">
        <f>IF(E2217="","",VLOOKUP(E2217,'2 Pdc unico (segm A)'!F$3:H$723,3,FALSE))</f>
        <v>Sopravvenienze attive e insussistenze del passivo</v>
      </c>
      <c r="G2217" s="287"/>
      <c r="H2217" s="389"/>
      <c r="I2217" s="65"/>
    </row>
    <row r="2218" spans="1:9" ht="29" x14ac:dyDescent="0.35">
      <c r="A2218" s="370" t="s">
        <v>22</v>
      </c>
      <c r="B2218" s="371" t="s">
        <v>4024</v>
      </c>
      <c r="C2218" s="371" t="s">
        <v>4025</v>
      </c>
      <c r="D2218" s="363"/>
      <c r="E2218" s="346" t="s">
        <v>1387</v>
      </c>
      <c r="F2218" s="346" t="str">
        <f>IF(E2218="","",VLOOKUP(E2218,'2 Pdc unico (segm A)'!F$3:H$723,3,FALSE))</f>
        <v>Sopravvenienze attive e insussistenze del passivo</v>
      </c>
      <c r="G2218" s="287"/>
      <c r="H2218" s="389"/>
      <c r="I2218" s="65"/>
    </row>
    <row r="2219" spans="1:9" ht="29" x14ac:dyDescent="0.35">
      <c r="A2219" s="370" t="s">
        <v>22</v>
      </c>
      <c r="B2219" s="371" t="s">
        <v>4026</v>
      </c>
      <c r="C2219" s="371" t="s">
        <v>4027</v>
      </c>
      <c r="D2219" s="363"/>
      <c r="E2219" s="346" t="s">
        <v>1387</v>
      </c>
      <c r="F2219" s="346" t="str">
        <f>IF(E2219="","",VLOOKUP(E2219,'2 Pdc unico (segm A)'!F$3:H$723,3,FALSE))</f>
        <v>Sopravvenienze attive e insussistenze del passivo</v>
      </c>
      <c r="G2219" s="287"/>
      <c r="H2219" s="389"/>
      <c r="I2219" s="65"/>
    </row>
    <row r="2220" spans="1:9" ht="43.5" x14ac:dyDescent="0.35">
      <c r="A2220" s="370" t="s">
        <v>22</v>
      </c>
      <c r="B2220" s="371" t="s">
        <v>4028</v>
      </c>
      <c r="C2220" s="371" t="s">
        <v>4029</v>
      </c>
      <c r="D2220" s="363"/>
      <c r="E2220" s="346" t="s">
        <v>1387</v>
      </c>
      <c r="F2220" s="346" t="str">
        <f>IF(E2220="","",VLOOKUP(E2220,'2 Pdc unico (segm A)'!F$3:H$723,3,FALSE))</f>
        <v>Sopravvenienze attive e insussistenze del passivo</v>
      </c>
      <c r="G2220" s="287"/>
      <c r="H2220" s="389"/>
      <c r="I2220" s="65"/>
    </row>
    <row r="2221" spans="1:9" ht="29" x14ac:dyDescent="0.35">
      <c r="A2221" s="370" t="s">
        <v>22</v>
      </c>
      <c r="B2221" s="371" t="s">
        <v>4030</v>
      </c>
      <c r="C2221" s="371" t="s">
        <v>4031</v>
      </c>
      <c r="D2221" s="363"/>
      <c r="E2221" s="346" t="s">
        <v>1387</v>
      </c>
      <c r="F2221" s="346" t="str">
        <f>IF(E2221="","",VLOOKUP(E2221,'2 Pdc unico (segm A)'!F$3:H$723,3,FALSE))</f>
        <v>Sopravvenienze attive e insussistenze del passivo</v>
      </c>
      <c r="G2221" s="287"/>
      <c r="H2221" s="389"/>
      <c r="I2221" s="65"/>
    </row>
    <row r="2222" spans="1:9" ht="29" x14ac:dyDescent="0.35">
      <c r="A2222" s="370" t="s">
        <v>22</v>
      </c>
      <c r="B2222" s="371" t="s">
        <v>4032</v>
      </c>
      <c r="C2222" s="371" t="s">
        <v>4033</v>
      </c>
      <c r="D2222" s="363"/>
      <c r="E2222" s="346" t="s">
        <v>1387</v>
      </c>
      <c r="F2222" s="346" t="str">
        <f>IF(E2222="","",VLOOKUP(E2222,'2 Pdc unico (segm A)'!F$3:H$723,3,FALSE))</f>
        <v>Sopravvenienze attive e insussistenze del passivo</v>
      </c>
      <c r="G2222" s="287"/>
      <c r="H2222" s="389"/>
      <c r="I2222" s="65"/>
    </row>
    <row r="2223" spans="1:9" ht="29" x14ac:dyDescent="0.35">
      <c r="A2223" s="370" t="s">
        <v>22</v>
      </c>
      <c r="B2223" s="371" t="s">
        <v>4034</v>
      </c>
      <c r="C2223" s="371" t="s">
        <v>4035</v>
      </c>
      <c r="D2223" s="363"/>
      <c r="E2223" s="346" t="s">
        <v>1387</v>
      </c>
      <c r="F2223" s="346" t="str">
        <f>IF(E2223="","",VLOOKUP(E2223,'2 Pdc unico (segm A)'!F$3:H$723,3,FALSE))</f>
        <v>Sopravvenienze attive e insussistenze del passivo</v>
      </c>
      <c r="G2223" s="287"/>
      <c r="H2223" s="389"/>
      <c r="I2223" s="65"/>
    </row>
    <row r="2224" spans="1:9" ht="29" x14ac:dyDescent="0.35">
      <c r="A2224" s="370" t="s">
        <v>22</v>
      </c>
      <c r="B2224" s="371" t="s">
        <v>4036</v>
      </c>
      <c r="C2224" s="371" t="s">
        <v>4037</v>
      </c>
      <c r="D2224" s="363"/>
      <c r="E2224" s="346" t="s">
        <v>1387</v>
      </c>
      <c r="F2224" s="346" t="str">
        <f>IF(E2224="","",VLOOKUP(E2224,'2 Pdc unico (segm A)'!F$3:H$723,3,FALSE))</f>
        <v>Sopravvenienze attive e insussistenze del passivo</v>
      </c>
      <c r="G2224" s="287"/>
      <c r="H2224" s="389"/>
      <c r="I2224" s="65"/>
    </row>
    <row r="2225" spans="1:9" ht="29" x14ac:dyDescent="0.35">
      <c r="A2225" s="370" t="s">
        <v>22</v>
      </c>
      <c r="B2225" s="371" t="s">
        <v>4038</v>
      </c>
      <c r="C2225" s="371" t="s">
        <v>4039</v>
      </c>
      <c r="D2225" s="363"/>
      <c r="E2225" s="346" t="s">
        <v>1387</v>
      </c>
      <c r="F2225" s="346" t="str">
        <f>IF(E2225="","",VLOOKUP(E2225,'2 Pdc unico (segm A)'!F$3:H$723,3,FALSE))</f>
        <v>Sopravvenienze attive e insussistenze del passivo</v>
      </c>
      <c r="G2225" s="287"/>
      <c r="H2225" s="389"/>
      <c r="I2225" s="65"/>
    </row>
    <row r="2226" spans="1:9" ht="29" x14ac:dyDescent="0.35">
      <c r="A2226" s="370" t="s">
        <v>22</v>
      </c>
      <c r="B2226" s="371" t="s">
        <v>4040</v>
      </c>
      <c r="C2226" s="371" t="s">
        <v>4041</v>
      </c>
      <c r="D2226" s="363"/>
      <c r="E2226" s="346" t="s">
        <v>1387</v>
      </c>
      <c r="F2226" s="346" t="str">
        <f>IF(E2226="","",VLOOKUP(E2226,'2 Pdc unico (segm A)'!F$3:H$723,3,FALSE))</f>
        <v>Sopravvenienze attive e insussistenze del passivo</v>
      </c>
      <c r="G2226" s="287"/>
      <c r="H2226" s="389"/>
      <c r="I2226" s="65"/>
    </row>
    <row r="2227" spans="1:9" ht="29" x14ac:dyDescent="0.35">
      <c r="A2227" s="370" t="s">
        <v>22</v>
      </c>
      <c r="B2227" s="371" t="s">
        <v>4042</v>
      </c>
      <c r="C2227" s="371" t="s">
        <v>4043</v>
      </c>
      <c r="D2227" s="363"/>
      <c r="E2227" s="346" t="s">
        <v>1387</v>
      </c>
      <c r="F2227" s="346" t="str">
        <f>IF(E2227="","",VLOOKUP(E2227,'2 Pdc unico (segm A)'!F$3:H$723,3,FALSE))</f>
        <v>Sopravvenienze attive e insussistenze del passivo</v>
      </c>
      <c r="G2227" s="287"/>
      <c r="H2227" s="389"/>
      <c r="I2227" s="65"/>
    </row>
    <row r="2228" spans="1:9" ht="29" x14ac:dyDescent="0.35">
      <c r="A2228" s="370" t="s">
        <v>22</v>
      </c>
      <c r="B2228" s="371" t="s">
        <v>4044</v>
      </c>
      <c r="C2228" s="371" t="s">
        <v>4045</v>
      </c>
      <c r="D2228" s="363"/>
      <c r="E2228" s="346" t="s">
        <v>1387</v>
      </c>
      <c r="F2228" s="346" t="str">
        <f>IF(E2228="","",VLOOKUP(E2228,'2 Pdc unico (segm A)'!F$3:H$723,3,FALSE))</f>
        <v>Sopravvenienze attive e insussistenze del passivo</v>
      </c>
      <c r="G2228" s="287"/>
      <c r="H2228" s="389"/>
      <c r="I2228" s="65"/>
    </row>
    <row r="2229" spans="1:9" ht="29" x14ac:dyDescent="0.35">
      <c r="A2229" s="370" t="s">
        <v>22</v>
      </c>
      <c r="B2229" s="371" t="s">
        <v>4046</v>
      </c>
      <c r="C2229" s="371" t="s">
        <v>4047</v>
      </c>
      <c r="D2229" s="363"/>
      <c r="E2229" s="346" t="s">
        <v>1387</v>
      </c>
      <c r="F2229" s="346" t="str">
        <f>IF(E2229="","",VLOOKUP(E2229,'2 Pdc unico (segm A)'!F$3:H$723,3,FALSE))</f>
        <v>Sopravvenienze attive e insussistenze del passivo</v>
      </c>
      <c r="G2229" s="287"/>
      <c r="H2229" s="389"/>
      <c r="I2229" s="65"/>
    </row>
    <row r="2230" spans="1:9" ht="29" x14ac:dyDescent="0.35">
      <c r="A2230" s="370" t="s">
        <v>22</v>
      </c>
      <c r="B2230" s="371" t="s">
        <v>4048</v>
      </c>
      <c r="C2230" s="371" t="s">
        <v>4049</v>
      </c>
      <c r="D2230" s="363"/>
      <c r="E2230" s="346" t="s">
        <v>1387</v>
      </c>
      <c r="F2230" s="346" t="str">
        <f>IF(E2230="","",VLOOKUP(E2230,'2 Pdc unico (segm A)'!F$3:H$723,3,FALSE))</f>
        <v>Sopravvenienze attive e insussistenze del passivo</v>
      </c>
      <c r="G2230" s="287"/>
      <c r="H2230" s="389"/>
      <c r="I2230" s="65"/>
    </row>
    <row r="2231" spans="1:9" ht="29" x14ac:dyDescent="0.35">
      <c r="A2231" s="370" t="s">
        <v>22</v>
      </c>
      <c r="B2231" s="371" t="s">
        <v>4050</v>
      </c>
      <c r="C2231" s="371" t="s">
        <v>4051</v>
      </c>
      <c r="D2231" s="363"/>
      <c r="E2231" s="346" t="s">
        <v>1387</v>
      </c>
      <c r="F2231" s="346" t="str">
        <f>IF(E2231="","",VLOOKUP(E2231,'2 Pdc unico (segm A)'!F$3:H$723,3,FALSE))</f>
        <v>Sopravvenienze attive e insussistenze del passivo</v>
      </c>
      <c r="G2231" s="287"/>
      <c r="H2231" s="389"/>
      <c r="I2231" s="65"/>
    </row>
    <row r="2232" spans="1:9" ht="29" x14ac:dyDescent="0.35">
      <c r="A2232" s="368" t="s">
        <v>19</v>
      </c>
      <c r="B2232" s="369" t="s">
        <v>4052</v>
      </c>
      <c r="C2232" s="369" t="s">
        <v>4053</v>
      </c>
      <c r="D2232" s="363"/>
      <c r="E2232" s="101"/>
      <c r="F2232" s="101" t="str">
        <f>IF(E2232="","",VLOOKUP(E2232,'2 Pdc unico (segm A)'!F$3:H$723,3,FALSE))</f>
        <v/>
      </c>
      <c r="G2232" s="287"/>
      <c r="H2232" s="388"/>
      <c r="I2232" s="65"/>
    </row>
    <row r="2233" spans="1:9" ht="29" x14ac:dyDescent="0.35">
      <c r="A2233" s="370" t="s">
        <v>22</v>
      </c>
      <c r="B2233" s="371" t="s">
        <v>4054</v>
      </c>
      <c r="C2233" s="371" t="s">
        <v>4055</v>
      </c>
      <c r="D2233" s="363"/>
      <c r="E2233" s="346" t="s">
        <v>1387</v>
      </c>
      <c r="F2233" s="346" t="str">
        <f>IF(E2233="","",VLOOKUP(E2233,'2 Pdc unico (segm A)'!F$3:H$723,3,FALSE))</f>
        <v>Sopravvenienze attive e insussistenze del passivo</v>
      </c>
      <c r="G2233" s="287"/>
      <c r="H2233" s="389"/>
      <c r="I2233" s="65"/>
    </row>
    <row r="2234" spans="1:9" ht="29" x14ac:dyDescent="0.35">
      <c r="A2234" s="370" t="s">
        <v>22</v>
      </c>
      <c r="B2234" s="371" t="s">
        <v>4056</v>
      </c>
      <c r="C2234" s="371" t="s">
        <v>4057</v>
      </c>
      <c r="D2234" s="363"/>
      <c r="E2234" s="346" t="s">
        <v>1387</v>
      </c>
      <c r="F2234" s="346" t="str">
        <f>IF(E2234="","",VLOOKUP(E2234,'2 Pdc unico (segm A)'!F$3:H$723,3,FALSE))</f>
        <v>Sopravvenienze attive e insussistenze del passivo</v>
      </c>
      <c r="G2234" s="287"/>
      <c r="H2234" s="389"/>
      <c r="I2234" s="65"/>
    </row>
    <row r="2235" spans="1:9" ht="29" x14ac:dyDescent="0.35">
      <c r="A2235" s="370" t="s">
        <v>22</v>
      </c>
      <c r="B2235" s="371" t="s">
        <v>4058</v>
      </c>
      <c r="C2235" s="371" t="s">
        <v>4059</v>
      </c>
      <c r="D2235" s="363"/>
      <c r="E2235" s="346" t="s">
        <v>1387</v>
      </c>
      <c r="F2235" s="346" t="str">
        <f>IF(E2235="","",VLOOKUP(E2235,'2 Pdc unico (segm A)'!F$3:H$723,3,FALSE))</f>
        <v>Sopravvenienze attive e insussistenze del passivo</v>
      </c>
      <c r="G2235" s="287"/>
      <c r="H2235" s="389"/>
      <c r="I2235" s="65"/>
    </row>
    <row r="2236" spans="1:9" ht="29" x14ac:dyDescent="0.35">
      <c r="A2236" s="368" t="s">
        <v>19</v>
      </c>
      <c r="B2236" s="369" t="s">
        <v>4060</v>
      </c>
      <c r="C2236" s="369" t="s">
        <v>4061</v>
      </c>
      <c r="D2236" s="363"/>
      <c r="E2236" s="101"/>
      <c r="F2236" s="101" t="str">
        <f>IF(E2236="","",VLOOKUP(E2236,'2 Pdc unico (segm A)'!F$3:H$723,3,FALSE))</f>
        <v/>
      </c>
      <c r="G2236" s="287"/>
      <c r="H2236" s="388"/>
      <c r="I2236" s="65"/>
    </row>
    <row r="2237" spans="1:9" ht="29" x14ac:dyDescent="0.35">
      <c r="A2237" s="370" t="s">
        <v>22</v>
      </c>
      <c r="B2237" s="371" t="s">
        <v>4060</v>
      </c>
      <c r="C2237" s="371" t="s">
        <v>4062</v>
      </c>
      <c r="D2237" s="363"/>
      <c r="E2237" s="346" t="s">
        <v>1387</v>
      </c>
      <c r="F2237" s="346" t="str">
        <f>IF(E2237="","",VLOOKUP(E2237,'2 Pdc unico (segm A)'!F$3:H$723,3,FALSE))</f>
        <v>Sopravvenienze attive e insussistenze del passivo</v>
      </c>
      <c r="G2237" s="287"/>
      <c r="H2237" s="389"/>
      <c r="I2237" s="65"/>
    </row>
    <row r="2238" spans="1:9" ht="29" x14ac:dyDescent="0.35">
      <c r="A2238" s="100" t="s">
        <v>16</v>
      </c>
      <c r="B2238" s="367" t="s">
        <v>4063</v>
      </c>
      <c r="C2238" s="367" t="s">
        <v>4064</v>
      </c>
      <c r="D2238" s="363"/>
      <c r="E2238" s="100"/>
      <c r="F2238" s="100" t="str">
        <f>IF(E2238="","",VLOOKUP(E2238,'2 Pdc unico (segm A)'!F$3:H$723,3,FALSE))</f>
        <v/>
      </c>
      <c r="G2238" s="287"/>
      <c r="H2238" s="387"/>
      <c r="I2238" s="65"/>
    </row>
    <row r="2239" spans="1:9" ht="29" x14ac:dyDescent="0.35">
      <c r="A2239" s="368" t="s">
        <v>19</v>
      </c>
      <c r="B2239" s="369" t="s">
        <v>4065</v>
      </c>
      <c r="C2239" s="369" t="s">
        <v>4066</v>
      </c>
      <c r="D2239" s="363"/>
      <c r="E2239" s="101"/>
      <c r="F2239" s="101" t="str">
        <f>IF(E2239="","",VLOOKUP(E2239,'2 Pdc unico (segm A)'!F$3:H$723,3,FALSE))</f>
        <v/>
      </c>
      <c r="G2239" s="287"/>
      <c r="H2239" s="388"/>
      <c r="I2239" s="65"/>
    </row>
    <row r="2240" spans="1:9" ht="29" x14ac:dyDescent="0.35">
      <c r="A2240" s="370" t="s">
        <v>22</v>
      </c>
      <c r="B2240" s="371" t="s">
        <v>4065</v>
      </c>
      <c r="C2240" s="371" t="s">
        <v>4067</v>
      </c>
      <c r="D2240" s="363"/>
      <c r="E2240" s="346" t="s">
        <v>1387</v>
      </c>
      <c r="F2240" s="346" t="str">
        <f>IF(E2240="","",VLOOKUP(E2240,'2 Pdc unico (segm A)'!F$3:H$723,3,FALSE))</f>
        <v>Sopravvenienze attive e insussistenze del passivo</v>
      </c>
      <c r="G2240" s="287"/>
      <c r="H2240" s="389"/>
      <c r="I2240" s="65"/>
    </row>
    <row r="2241" spans="1:9" ht="29" x14ac:dyDescent="0.35">
      <c r="A2241" s="368" t="s">
        <v>19</v>
      </c>
      <c r="B2241" s="369" t="s">
        <v>4068</v>
      </c>
      <c r="C2241" s="369" t="s">
        <v>4069</v>
      </c>
      <c r="D2241" s="363"/>
      <c r="E2241" s="101"/>
      <c r="F2241" s="101" t="str">
        <f>IF(E2241="","",VLOOKUP(E2241,'2 Pdc unico (segm A)'!F$3:H$723,3,FALSE))</f>
        <v/>
      </c>
      <c r="G2241" s="287"/>
      <c r="H2241" s="388"/>
      <c r="I2241" s="65"/>
    </row>
    <row r="2242" spans="1:9" ht="29" x14ac:dyDescent="0.35">
      <c r="A2242" s="370" t="s">
        <v>22</v>
      </c>
      <c r="B2242" s="371" t="s">
        <v>4068</v>
      </c>
      <c r="C2242" s="371" t="s">
        <v>4070</v>
      </c>
      <c r="D2242" s="363"/>
      <c r="E2242" s="346" t="s">
        <v>1387</v>
      </c>
      <c r="F2242" s="346" t="str">
        <f>IF(E2242="","",VLOOKUP(E2242,'2 Pdc unico (segm A)'!F$3:H$723,3,FALSE))</f>
        <v>Sopravvenienze attive e insussistenze del passivo</v>
      </c>
      <c r="G2242" s="287"/>
      <c r="H2242" s="389"/>
      <c r="I2242" s="65"/>
    </row>
    <row r="2243" spans="1:9" ht="29" x14ac:dyDescent="0.35">
      <c r="A2243" s="368" t="s">
        <v>19</v>
      </c>
      <c r="B2243" s="369" t="s">
        <v>4071</v>
      </c>
      <c r="C2243" s="369" t="s">
        <v>4072</v>
      </c>
      <c r="D2243" s="363"/>
      <c r="E2243" s="101"/>
      <c r="F2243" s="101" t="str">
        <f>IF(E2243="","",VLOOKUP(E2243,'2 Pdc unico (segm A)'!F$3:H$723,3,FALSE))</f>
        <v/>
      </c>
      <c r="G2243" s="287"/>
      <c r="H2243" s="388"/>
      <c r="I2243" s="65"/>
    </row>
    <row r="2244" spans="1:9" ht="29" x14ac:dyDescent="0.35">
      <c r="A2244" s="370" t="s">
        <v>22</v>
      </c>
      <c r="B2244" s="371" t="s">
        <v>4071</v>
      </c>
      <c r="C2244" s="371" t="s">
        <v>4073</v>
      </c>
      <c r="D2244" s="363"/>
      <c r="E2244" s="346" t="s">
        <v>1387</v>
      </c>
      <c r="F2244" s="346" t="str">
        <f>IF(E2244="","",VLOOKUP(E2244,'2 Pdc unico (segm A)'!F$3:H$723,3,FALSE))</f>
        <v>Sopravvenienze attive e insussistenze del passivo</v>
      </c>
      <c r="G2244" s="287"/>
      <c r="H2244" s="389"/>
      <c r="I2244" s="65"/>
    </row>
    <row r="2245" spans="1:9" ht="29" x14ac:dyDescent="0.35">
      <c r="A2245" s="100" t="s">
        <v>16</v>
      </c>
      <c r="B2245" s="367" t="s">
        <v>4074</v>
      </c>
      <c r="C2245" s="367" t="s">
        <v>4075</v>
      </c>
      <c r="D2245" s="363"/>
      <c r="E2245" s="100"/>
      <c r="F2245" s="100" t="str">
        <f>IF(E2245="","",VLOOKUP(E2245,'2 Pdc unico (segm A)'!F$3:H$723,3,FALSE))</f>
        <v/>
      </c>
      <c r="G2245" s="287"/>
      <c r="H2245" s="387"/>
      <c r="I2245" s="65"/>
    </row>
    <row r="2246" spans="1:9" ht="29" x14ac:dyDescent="0.35">
      <c r="A2246" s="368" t="s">
        <v>19</v>
      </c>
      <c r="B2246" s="369" t="s">
        <v>4076</v>
      </c>
      <c r="C2246" s="369" t="s">
        <v>4077</v>
      </c>
      <c r="D2246" s="363"/>
      <c r="E2246" s="101"/>
      <c r="F2246" s="101" t="str">
        <f>IF(E2246="","",VLOOKUP(E2246,'2 Pdc unico (segm A)'!F$3:H$723,3,FALSE))</f>
        <v/>
      </c>
      <c r="G2246" s="287"/>
      <c r="H2246" s="388"/>
      <c r="I2246" s="65"/>
    </row>
    <row r="2247" spans="1:9" ht="29" x14ac:dyDescent="0.35">
      <c r="A2247" s="370" t="s">
        <v>22</v>
      </c>
      <c r="B2247" s="371" t="s">
        <v>4076</v>
      </c>
      <c r="C2247" s="371" t="s">
        <v>4078</v>
      </c>
      <c r="D2247" s="363"/>
      <c r="E2247" s="346" t="s">
        <v>1387</v>
      </c>
      <c r="F2247" s="346" t="str">
        <f>IF(E2247="","",VLOOKUP(E2247,'2 Pdc unico (segm A)'!F$3:H$723,3,FALSE))</f>
        <v>Sopravvenienze attive e insussistenze del passivo</v>
      </c>
      <c r="G2247" s="287"/>
      <c r="H2247" s="389"/>
      <c r="I2247" s="65"/>
    </row>
    <row r="2248" spans="1:9" ht="29" x14ac:dyDescent="0.35">
      <c r="A2248" s="368" t="s">
        <v>19</v>
      </c>
      <c r="B2248" s="369" t="s">
        <v>4079</v>
      </c>
      <c r="C2248" s="369" t="s">
        <v>4080</v>
      </c>
      <c r="D2248" s="363"/>
      <c r="E2248" s="101"/>
      <c r="F2248" s="101" t="str">
        <f>IF(E2248="","",VLOOKUP(E2248,'2 Pdc unico (segm A)'!F$3:H$723,3,FALSE))</f>
        <v/>
      </c>
      <c r="G2248" s="287"/>
      <c r="H2248" s="388"/>
      <c r="I2248" s="65"/>
    </row>
    <row r="2249" spans="1:9" ht="29" x14ac:dyDescent="0.35">
      <c r="A2249" s="370" t="s">
        <v>22</v>
      </c>
      <c r="B2249" s="371" t="s">
        <v>4079</v>
      </c>
      <c r="C2249" s="371" t="s">
        <v>4081</v>
      </c>
      <c r="D2249" s="363"/>
      <c r="E2249" s="346" t="s">
        <v>1387</v>
      </c>
      <c r="F2249" s="346" t="str">
        <f>IF(E2249="","",VLOOKUP(E2249,'2 Pdc unico (segm A)'!F$3:H$723,3,FALSE))</f>
        <v>Sopravvenienze attive e insussistenze del passivo</v>
      </c>
      <c r="G2249" s="287"/>
      <c r="H2249" s="389"/>
      <c r="I2249" s="65"/>
    </row>
    <row r="2250" spans="1:9" ht="29" x14ac:dyDescent="0.35">
      <c r="A2250" s="100" t="s">
        <v>16</v>
      </c>
      <c r="B2250" s="367" t="s">
        <v>4082</v>
      </c>
      <c r="C2250" s="367" t="s">
        <v>4083</v>
      </c>
      <c r="D2250" s="363"/>
      <c r="E2250" s="100"/>
      <c r="F2250" s="100" t="str">
        <f>IF(E2250="","",VLOOKUP(E2250,'2 Pdc unico (segm A)'!F$3:H$723,3,FALSE))</f>
        <v/>
      </c>
      <c r="G2250" s="287"/>
      <c r="H2250" s="387"/>
      <c r="I2250" s="65"/>
    </row>
    <row r="2251" spans="1:9" ht="29" x14ac:dyDescent="0.35">
      <c r="A2251" s="368" t="s">
        <v>19</v>
      </c>
      <c r="B2251" s="369" t="s">
        <v>4084</v>
      </c>
      <c r="C2251" s="369" t="s">
        <v>4085</v>
      </c>
      <c r="D2251" s="363"/>
      <c r="E2251" s="101"/>
      <c r="F2251" s="101" t="str">
        <f>IF(E2251="","",VLOOKUP(E2251,'2 Pdc unico (segm A)'!F$3:H$723,3,FALSE))</f>
        <v/>
      </c>
      <c r="G2251" s="287"/>
      <c r="H2251" s="388"/>
      <c r="I2251" s="65"/>
    </row>
    <row r="2252" spans="1:9" ht="29" x14ac:dyDescent="0.35">
      <c r="A2252" s="370" t="s">
        <v>22</v>
      </c>
      <c r="B2252" s="371" t="s">
        <v>4086</v>
      </c>
      <c r="C2252" s="371" t="s">
        <v>4087</v>
      </c>
      <c r="D2252" s="363"/>
      <c r="E2252" s="346" t="s">
        <v>1387</v>
      </c>
      <c r="F2252" s="346" t="str">
        <f>IF(E2252="","",VLOOKUP(E2252,'2 Pdc unico (segm A)'!F$3:H$723,3,FALSE))</f>
        <v>Sopravvenienze attive e insussistenze del passivo</v>
      </c>
      <c r="G2252" s="287"/>
      <c r="H2252" s="389"/>
      <c r="I2252" s="65"/>
    </row>
    <row r="2253" spans="1:9" ht="29" x14ac:dyDescent="0.35">
      <c r="A2253" s="370" t="s">
        <v>22</v>
      </c>
      <c r="B2253" s="371" t="s">
        <v>4088</v>
      </c>
      <c r="C2253" s="371" t="s">
        <v>4089</v>
      </c>
      <c r="D2253" s="363"/>
      <c r="E2253" s="346" t="s">
        <v>1387</v>
      </c>
      <c r="F2253" s="346" t="str">
        <f>IF(E2253="","",VLOOKUP(E2253,'2 Pdc unico (segm A)'!F$3:H$723,3,FALSE))</f>
        <v>Sopravvenienze attive e insussistenze del passivo</v>
      </c>
      <c r="G2253" s="287"/>
      <c r="H2253" s="389"/>
      <c r="I2253" s="65"/>
    </row>
    <row r="2254" spans="1:9" ht="29" x14ac:dyDescent="0.35">
      <c r="A2254" s="370" t="s">
        <v>22</v>
      </c>
      <c r="B2254" s="371" t="s">
        <v>4090</v>
      </c>
      <c r="C2254" s="371" t="s">
        <v>4091</v>
      </c>
      <c r="D2254" s="363"/>
      <c r="E2254" s="346" t="s">
        <v>1387</v>
      </c>
      <c r="F2254" s="346" t="str">
        <f>IF(E2254="","",VLOOKUP(E2254,'2 Pdc unico (segm A)'!F$3:H$723,3,FALSE))</f>
        <v>Sopravvenienze attive e insussistenze del passivo</v>
      </c>
      <c r="G2254" s="287"/>
      <c r="H2254" s="389"/>
      <c r="I2254" s="65"/>
    </row>
    <row r="2255" spans="1:9" ht="29" x14ac:dyDescent="0.35">
      <c r="A2255" s="370" t="s">
        <v>22</v>
      </c>
      <c r="B2255" s="371" t="s">
        <v>4092</v>
      </c>
      <c r="C2255" s="371" t="s">
        <v>4093</v>
      </c>
      <c r="D2255" s="363"/>
      <c r="E2255" s="346" t="s">
        <v>1387</v>
      </c>
      <c r="F2255" s="346" t="str">
        <f>IF(E2255="","",VLOOKUP(E2255,'2 Pdc unico (segm A)'!F$3:H$723,3,FALSE))</f>
        <v>Sopravvenienze attive e insussistenze del passivo</v>
      </c>
      <c r="G2255" s="287"/>
      <c r="H2255" s="389"/>
      <c r="I2255" s="65"/>
    </row>
    <row r="2256" spans="1:9" ht="29" x14ac:dyDescent="0.35">
      <c r="A2256" s="370" t="s">
        <v>22</v>
      </c>
      <c r="B2256" s="371" t="s">
        <v>4094</v>
      </c>
      <c r="C2256" s="371" t="s">
        <v>4095</v>
      </c>
      <c r="D2256" s="363"/>
      <c r="E2256" s="346" t="s">
        <v>1387</v>
      </c>
      <c r="F2256" s="346" t="str">
        <f>IF(E2256="","",VLOOKUP(E2256,'2 Pdc unico (segm A)'!F$3:H$723,3,FALSE))</f>
        <v>Sopravvenienze attive e insussistenze del passivo</v>
      </c>
      <c r="G2256" s="287"/>
      <c r="H2256" s="389"/>
      <c r="I2256" s="65"/>
    </row>
    <row r="2257" spans="1:9" ht="29" x14ac:dyDescent="0.35">
      <c r="A2257" s="370" t="s">
        <v>22</v>
      </c>
      <c r="B2257" s="371" t="s">
        <v>4096</v>
      </c>
      <c r="C2257" s="371" t="s">
        <v>4097</v>
      </c>
      <c r="D2257" s="363"/>
      <c r="E2257" s="346" t="s">
        <v>1387</v>
      </c>
      <c r="F2257" s="346" t="str">
        <f>IF(E2257="","",VLOOKUP(E2257,'2 Pdc unico (segm A)'!F$3:H$723,3,FALSE))</f>
        <v>Sopravvenienze attive e insussistenze del passivo</v>
      </c>
      <c r="G2257" s="287"/>
      <c r="H2257" s="389"/>
      <c r="I2257" s="65"/>
    </row>
    <row r="2258" spans="1:9" ht="29" x14ac:dyDescent="0.35">
      <c r="A2258" s="370" t="s">
        <v>22</v>
      </c>
      <c r="B2258" s="371" t="s">
        <v>4098</v>
      </c>
      <c r="C2258" s="371" t="s">
        <v>4099</v>
      </c>
      <c r="D2258" s="363"/>
      <c r="E2258" s="346" t="s">
        <v>1387</v>
      </c>
      <c r="F2258" s="346" t="str">
        <f>IF(E2258="","",VLOOKUP(E2258,'2 Pdc unico (segm A)'!F$3:H$723,3,FALSE))</f>
        <v>Sopravvenienze attive e insussistenze del passivo</v>
      </c>
      <c r="G2258" s="287"/>
      <c r="H2258" s="389"/>
      <c r="I2258" s="65"/>
    </row>
    <row r="2259" spans="1:9" ht="29" x14ac:dyDescent="0.35">
      <c r="A2259" s="370" t="s">
        <v>22</v>
      </c>
      <c r="B2259" s="371" t="s">
        <v>4100</v>
      </c>
      <c r="C2259" s="371" t="s">
        <v>4101</v>
      </c>
      <c r="D2259" s="363"/>
      <c r="E2259" s="346" t="s">
        <v>1387</v>
      </c>
      <c r="F2259" s="346" t="str">
        <f>IF(E2259="","",VLOOKUP(E2259,'2 Pdc unico (segm A)'!F$3:H$723,3,FALSE))</f>
        <v>Sopravvenienze attive e insussistenze del passivo</v>
      </c>
      <c r="G2259" s="287"/>
      <c r="H2259" s="389"/>
      <c r="I2259" s="65"/>
    </row>
    <row r="2260" spans="1:9" ht="29" x14ac:dyDescent="0.35">
      <c r="A2260" s="370" t="s">
        <v>22</v>
      </c>
      <c r="B2260" s="371" t="s">
        <v>4102</v>
      </c>
      <c r="C2260" s="371" t="s">
        <v>4103</v>
      </c>
      <c r="D2260" s="363"/>
      <c r="E2260" s="346" t="s">
        <v>1387</v>
      </c>
      <c r="F2260" s="346" t="str">
        <f>IF(E2260="","",VLOOKUP(E2260,'2 Pdc unico (segm A)'!F$3:H$723,3,FALSE))</f>
        <v>Sopravvenienze attive e insussistenze del passivo</v>
      </c>
      <c r="G2260" s="287"/>
      <c r="H2260" s="389"/>
      <c r="I2260" s="65"/>
    </row>
    <row r="2261" spans="1:9" ht="29" x14ac:dyDescent="0.35">
      <c r="A2261" s="370" t="s">
        <v>22</v>
      </c>
      <c r="B2261" s="371" t="s">
        <v>4104</v>
      </c>
      <c r="C2261" s="371" t="s">
        <v>4105</v>
      </c>
      <c r="D2261" s="363"/>
      <c r="E2261" s="346" t="s">
        <v>1387</v>
      </c>
      <c r="F2261" s="346" t="str">
        <f>IF(E2261="","",VLOOKUP(E2261,'2 Pdc unico (segm A)'!F$3:H$723,3,FALSE))</f>
        <v>Sopravvenienze attive e insussistenze del passivo</v>
      </c>
      <c r="G2261" s="287"/>
      <c r="H2261" s="389"/>
      <c r="I2261" s="65"/>
    </row>
    <row r="2262" spans="1:9" ht="29" x14ac:dyDescent="0.35">
      <c r="A2262" s="370" t="s">
        <v>22</v>
      </c>
      <c r="B2262" s="371" t="s">
        <v>4106</v>
      </c>
      <c r="C2262" s="371" t="s">
        <v>4107</v>
      </c>
      <c r="D2262" s="363"/>
      <c r="E2262" s="346" t="s">
        <v>1387</v>
      </c>
      <c r="F2262" s="346" t="str">
        <f>IF(E2262="","",VLOOKUP(E2262,'2 Pdc unico (segm A)'!F$3:H$723,3,FALSE))</f>
        <v>Sopravvenienze attive e insussistenze del passivo</v>
      </c>
      <c r="G2262" s="287"/>
      <c r="H2262" s="389"/>
      <c r="I2262" s="65"/>
    </row>
    <row r="2263" spans="1:9" ht="29" x14ac:dyDescent="0.35">
      <c r="A2263" s="370" t="s">
        <v>22</v>
      </c>
      <c r="B2263" s="371" t="s">
        <v>4108</v>
      </c>
      <c r="C2263" s="371" t="s">
        <v>4109</v>
      </c>
      <c r="D2263" s="363"/>
      <c r="E2263" s="346" t="s">
        <v>1387</v>
      </c>
      <c r="F2263" s="346" t="str">
        <f>IF(E2263="","",VLOOKUP(E2263,'2 Pdc unico (segm A)'!F$3:H$723,3,FALSE))</f>
        <v>Sopravvenienze attive e insussistenze del passivo</v>
      </c>
      <c r="G2263" s="287"/>
      <c r="H2263" s="389"/>
      <c r="I2263" s="65"/>
    </row>
    <row r="2264" spans="1:9" ht="29" x14ac:dyDescent="0.35">
      <c r="A2264" s="370" t="s">
        <v>22</v>
      </c>
      <c r="B2264" s="371" t="s">
        <v>4110</v>
      </c>
      <c r="C2264" s="371" t="s">
        <v>4111</v>
      </c>
      <c r="D2264" s="363"/>
      <c r="E2264" s="346" t="s">
        <v>1387</v>
      </c>
      <c r="F2264" s="346" t="str">
        <f>IF(E2264="","",VLOOKUP(E2264,'2 Pdc unico (segm A)'!F$3:H$723,3,FALSE))</f>
        <v>Sopravvenienze attive e insussistenze del passivo</v>
      </c>
      <c r="G2264" s="287"/>
      <c r="H2264" s="389"/>
      <c r="I2264" s="65"/>
    </row>
    <row r="2265" spans="1:9" ht="29" x14ac:dyDescent="0.35">
      <c r="A2265" s="368" t="s">
        <v>19</v>
      </c>
      <c r="B2265" s="369" t="s">
        <v>4112</v>
      </c>
      <c r="C2265" s="369" t="s">
        <v>4113</v>
      </c>
      <c r="D2265" s="363"/>
      <c r="E2265" s="101"/>
      <c r="F2265" s="101" t="str">
        <f>IF(E2265="","",VLOOKUP(E2265,'2 Pdc unico (segm A)'!F$3:H$723,3,FALSE))</f>
        <v/>
      </c>
      <c r="G2265" s="287"/>
      <c r="H2265" s="388"/>
      <c r="I2265" s="65"/>
    </row>
    <row r="2266" spans="1:9" ht="29" x14ac:dyDescent="0.35">
      <c r="A2266" s="370" t="s">
        <v>22</v>
      </c>
      <c r="B2266" s="371" t="s">
        <v>4114</v>
      </c>
      <c r="C2266" s="371" t="s">
        <v>4115</v>
      </c>
      <c r="D2266" s="363"/>
      <c r="E2266" s="346" t="s">
        <v>1387</v>
      </c>
      <c r="F2266" s="346" t="str">
        <f>IF(E2266="","",VLOOKUP(E2266,'2 Pdc unico (segm A)'!F$3:H$723,3,FALSE))</f>
        <v>Sopravvenienze attive e insussistenze del passivo</v>
      </c>
      <c r="G2266" s="287"/>
      <c r="H2266" s="389"/>
      <c r="I2266" s="65"/>
    </row>
    <row r="2267" spans="1:9" ht="29" x14ac:dyDescent="0.35">
      <c r="A2267" s="370" t="s">
        <v>22</v>
      </c>
      <c r="B2267" s="371" t="s">
        <v>4116</v>
      </c>
      <c r="C2267" s="371" t="s">
        <v>4117</v>
      </c>
      <c r="D2267" s="363"/>
      <c r="E2267" s="346" t="s">
        <v>1387</v>
      </c>
      <c r="F2267" s="346" t="str">
        <f>IF(E2267="","",VLOOKUP(E2267,'2 Pdc unico (segm A)'!F$3:H$723,3,FALSE))</f>
        <v>Sopravvenienze attive e insussistenze del passivo</v>
      </c>
      <c r="G2267" s="287"/>
      <c r="H2267" s="389"/>
      <c r="I2267" s="65"/>
    </row>
    <row r="2268" spans="1:9" ht="29" x14ac:dyDescent="0.35">
      <c r="A2268" s="370" t="s">
        <v>22</v>
      </c>
      <c r="B2268" s="371" t="s">
        <v>4118</v>
      </c>
      <c r="C2268" s="371" t="s">
        <v>4119</v>
      </c>
      <c r="D2268" s="363"/>
      <c r="E2268" s="346" t="s">
        <v>1387</v>
      </c>
      <c r="F2268" s="346" t="str">
        <f>IF(E2268="","",VLOOKUP(E2268,'2 Pdc unico (segm A)'!F$3:H$723,3,FALSE))</f>
        <v>Sopravvenienze attive e insussistenze del passivo</v>
      </c>
      <c r="G2268" s="287"/>
      <c r="H2268" s="389"/>
      <c r="I2268" s="65"/>
    </row>
    <row r="2269" spans="1:9" ht="29" x14ac:dyDescent="0.35">
      <c r="A2269" s="370" t="s">
        <v>22</v>
      </c>
      <c r="B2269" s="371" t="s">
        <v>4120</v>
      </c>
      <c r="C2269" s="371" t="s">
        <v>4121</v>
      </c>
      <c r="D2269" s="363"/>
      <c r="E2269" s="346" t="s">
        <v>1387</v>
      </c>
      <c r="F2269" s="346" t="str">
        <f>IF(E2269="","",VLOOKUP(E2269,'2 Pdc unico (segm A)'!F$3:H$723,3,FALSE))</f>
        <v>Sopravvenienze attive e insussistenze del passivo</v>
      </c>
      <c r="G2269" s="287"/>
      <c r="H2269" s="389"/>
      <c r="I2269" s="65"/>
    </row>
    <row r="2270" spans="1:9" ht="29" x14ac:dyDescent="0.35">
      <c r="A2270" s="370" t="s">
        <v>22</v>
      </c>
      <c r="B2270" s="371" t="s">
        <v>4122</v>
      </c>
      <c r="C2270" s="371" t="s">
        <v>4123</v>
      </c>
      <c r="D2270" s="363"/>
      <c r="E2270" s="346" t="s">
        <v>1387</v>
      </c>
      <c r="F2270" s="346" t="str">
        <f>IF(E2270="","",VLOOKUP(E2270,'2 Pdc unico (segm A)'!F$3:H$723,3,FALSE))</f>
        <v>Sopravvenienze attive e insussistenze del passivo</v>
      </c>
      <c r="G2270" s="287"/>
      <c r="H2270" s="389"/>
      <c r="I2270" s="65"/>
    </row>
    <row r="2271" spans="1:9" ht="29" x14ac:dyDescent="0.35">
      <c r="A2271" s="370" t="s">
        <v>22</v>
      </c>
      <c r="B2271" s="371" t="s">
        <v>4124</v>
      </c>
      <c r="C2271" s="371" t="s">
        <v>4125</v>
      </c>
      <c r="D2271" s="363"/>
      <c r="E2271" s="346" t="s">
        <v>1387</v>
      </c>
      <c r="F2271" s="346" t="str">
        <f>IF(E2271="","",VLOOKUP(E2271,'2 Pdc unico (segm A)'!F$3:H$723,3,FALSE))</f>
        <v>Sopravvenienze attive e insussistenze del passivo</v>
      </c>
      <c r="G2271" s="287"/>
      <c r="H2271" s="389"/>
      <c r="I2271" s="65"/>
    </row>
    <row r="2272" spans="1:9" ht="29" x14ac:dyDescent="0.35">
      <c r="A2272" s="370" t="s">
        <v>22</v>
      </c>
      <c r="B2272" s="371" t="s">
        <v>4126</v>
      </c>
      <c r="C2272" s="371" t="s">
        <v>4127</v>
      </c>
      <c r="D2272" s="363"/>
      <c r="E2272" s="346" t="s">
        <v>1387</v>
      </c>
      <c r="F2272" s="346" t="str">
        <f>IF(E2272="","",VLOOKUP(E2272,'2 Pdc unico (segm A)'!F$3:H$723,3,FALSE))</f>
        <v>Sopravvenienze attive e insussistenze del passivo</v>
      </c>
      <c r="G2272" s="287"/>
      <c r="H2272" s="389"/>
      <c r="I2272" s="65"/>
    </row>
    <row r="2273" spans="1:9" ht="29" x14ac:dyDescent="0.35">
      <c r="A2273" s="370" t="s">
        <v>22</v>
      </c>
      <c r="B2273" s="371" t="s">
        <v>4128</v>
      </c>
      <c r="C2273" s="371" t="s">
        <v>4129</v>
      </c>
      <c r="D2273" s="363"/>
      <c r="E2273" s="346" t="s">
        <v>1387</v>
      </c>
      <c r="F2273" s="346" t="str">
        <f>IF(E2273="","",VLOOKUP(E2273,'2 Pdc unico (segm A)'!F$3:H$723,3,FALSE))</f>
        <v>Sopravvenienze attive e insussistenze del passivo</v>
      </c>
      <c r="G2273" s="287"/>
      <c r="H2273" s="389"/>
      <c r="I2273" s="65"/>
    </row>
    <row r="2274" spans="1:9" ht="43.5" x14ac:dyDescent="0.35">
      <c r="A2274" s="370" t="s">
        <v>22</v>
      </c>
      <c r="B2274" s="371" t="s">
        <v>4130</v>
      </c>
      <c r="C2274" s="371" t="s">
        <v>4131</v>
      </c>
      <c r="D2274" s="363"/>
      <c r="E2274" s="346" t="s">
        <v>1387</v>
      </c>
      <c r="F2274" s="346" t="str">
        <f>IF(E2274="","",VLOOKUP(E2274,'2 Pdc unico (segm A)'!F$3:H$723,3,FALSE))</f>
        <v>Sopravvenienze attive e insussistenze del passivo</v>
      </c>
      <c r="G2274" s="287"/>
      <c r="H2274" s="389"/>
      <c r="I2274" s="65"/>
    </row>
    <row r="2275" spans="1:9" ht="29" x14ac:dyDescent="0.35">
      <c r="A2275" s="370" t="s">
        <v>22</v>
      </c>
      <c r="B2275" s="371" t="s">
        <v>4132</v>
      </c>
      <c r="C2275" s="371" t="s">
        <v>4133</v>
      </c>
      <c r="D2275" s="363"/>
      <c r="E2275" s="346" t="s">
        <v>1387</v>
      </c>
      <c r="F2275" s="346" t="str">
        <f>IF(E2275="","",VLOOKUP(E2275,'2 Pdc unico (segm A)'!F$3:H$723,3,FALSE))</f>
        <v>Sopravvenienze attive e insussistenze del passivo</v>
      </c>
      <c r="G2275" s="287"/>
      <c r="H2275" s="389"/>
      <c r="I2275" s="65"/>
    </row>
    <row r="2276" spans="1:9" ht="29" x14ac:dyDescent="0.35">
      <c r="A2276" s="370" t="s">
        <v>22</v>
      </c>
      <c r="B2276" s="371" t="s">
        <v>4134</v>
      </c>
      <c r="C2276" s="371" t="s">
        <v>4135</v>
      </c>
      <c r="D2276" s="363"/>
      <c r="E2276" s="346" t="s">
        <v>1387</v>
      </c>
      <c r="F2276" s="346" t="str">
        <f>IF(E2276="","",VLOOKUP(E2276,'2 Pdc unico (segm A)'!F$3:H$723,3,FALSE))</f>
        <v>Sopravvenienze attive e insussistenze del passivo</v>
      </c>
      <c r="G2276" s="287"/>
      <c r="H2276" s="389"/>
      <c r="I2276" s="65"/>
    </row>
    <row r="2277" spans="1:9" ht="29" x14ac:dyDescent="0.35">
      <c r="A2277" s="370" t="s">
        <v>22</v>
      </c>
      <c r="B2277" s="371" t="s">
        <v>4136</v>
      </c>
      <c r="C2277" s="371" t="s">
        <v>4137</v>
      </c>
      <c r="D2277" s="363"/>
      <c r="E2277" s="346" t="s">
        <v>1387</v>
      </c>
      <c r="F2277" s="346" t="str">
        <f>IF(E2277="","",VLOOKUP(E2277,'2 Pdc unico (segm A)'!F$3:H$723,3,FALSE))</f>
        <v>Sopravvenienze attive e insussistenze del passivo</v>
      </c>
      <c r="G2277" s="287"/>
      <c r="H2277" s="389"/>
      <c r="I2277" s="65"/>
    </row>
    <row r="2278" spans="1:9" ht="29" x14ac:dyDescent="0.35">
      <c r="A2278" s="370" t="s">
        <v>22</v>
      </c>
      <c r="B2278" s="371" t="s">
        <v>4138</v>
      </c>
      <c r="C2278" s="371" t="s">
        <v>4139</v>
      </c>
      <c r="D2278" s="363"/>
      <c r="E2278" s="346" t="s">
        <v>1387</v>
      </c>
      <c r="F2278" s="346" t="str">
        <f>IF(E2278="","",VLOOKUP(E2278,'2 Pdc unico (segm A)'!F$3:H$723,3,FALSE))</f>
        <v>Sopravvenienze attive e insussistenze del passivo</v>
      </c>
      <c r="G2278" s="287"/>
      <c r="H2278" s="389"/>
      <c r="I2278" s="65"/>
    </row>
    <row r="2279" spans="1:9" ht="29" x14ac:dyDescent="0.35">
      <c r="A2279" s="370" t="s">
        <v>22</v>
      </c>
      <c r="B2279" s="371" t="s">
        <v>4140</v>
      </c>
      <c r="C2279" s="371" t="s">
        <v>4141</v>
      </c>
      <c r="D2279" s="363"/>
      <c r="E2279" s="346" t="s">
        <v>1387</v>
      </c>
      <c r="F2279" s="346" t="str">
        <f>IF(E2279="","",VLOOKUP(E2279,'2 Pdc unico (segm A)'!F$3:H$723,3,FALSE))</f>
        <v>Sopravvenienze attive e insussistenze del passivo</v>
      </c>
      <c r="G2279" s="287"/>
      <c r="H2279" s="389"/>
      <c r="I2279" s="65"/>
    </row>
    <row r="2280" spans="1:9" ht="29" x14ac:dyDescent="0.35">
      <c r="A2280" s="370" t="s">
        <v>22</v>
      </c>
      <c r="B2280" s="371" t="s">
        <v>4142</v>
      </c>
      <c r="C2280" s="371" t="s">
        <v>4143</v>
      </c>
      <c r="D2280" s="363"/>
      <c r="E2280" s="346" t="s">
        <v>1387</v>
      </c>
      <c r="F2280" s="346" t="str">
        <f>IF(E2280="","",VLOOKUP(E2280,'2 Pdc unico (segm A)'!F$3:H$723,3,FALSE))</f>
        <v>Sopravvenienze attive e insussistenze del passivo</v>
      </c>
      <c r="G2280" s="287"/>
      <c r="H2280" s="389"/>
      <c r="I2280" s="65"/>
    </row>
    <row r="2281" spans="1:9" ht="29" x14ac:dyDescent="0.35">
      <c r="A2281" s="370" t="s">
        <v>22</v>
      </c>
      <c r="B2281" s="371" t="s">
        <v>4144</v>
      </c>
      <c r="C2281" s="371" t="s">
        <v>4145</v>
      </c>
      <c r="D2281" s="363"/>
      <c r="E2281" s="346" t="s">
        <v>1387</v>
      </c>
      <c r="F2281" s="346" t="str">
        <f>IF(E2281="","",VLOOKUP(E2281,'2 Pdc unico (segm A)'!F$3:H$723,3,FALSE))</f>
        <v>Sopravvenienze attive e insussistenze del passivo</v>
      </c>
      <c r="G2281" s="287"/>
      <c r="H2281" s="389"/>
      <c r="I2281" s="65"/>
    </row>
    <row r="2282" spans="1:9" ht="29" x14ac:dyDescent="0.35">
      <c r="A2282" s="370" t="s">
        <v>22</v>
      </c>
      <c r="B2282" s="371" t="s">
        <v>4146</v>
      </c>
      <c r="C2282" s="371" t="s">
        <v>4147</v>
      </c>
      <c r="D2282" s="363"/>
      <c r="E2282" s="346" t="s">
        <v>1387</v>
      </c>
      <c r="F2282" s="346" t="str">
        <f>IF(E2282="","",VLOOKUP(E2282,'2 Pdc unico (segm A)'!F$3:H$723,3,FALSE))</f>
        <v>Sopravvenienze attive e insussistenze del passivo</v>
      </c>
      <c r="G2282" s="287"/>
      <c r="H2282" s="389"/>
      <c r="I2282" s="65"/>
    </row>
    <row r="2283" spans="1:9" ht="29" x14ac:dyDescent="0.35">
      <c r="A2283" s="370" t="s">
        <v>22</v>
      </c>
      <c r="B2283" s="371" t="s">
        <v>4148</v>
      </c>
      <c r="C2283" s="371" t="s">
        <v>4149</v>
      </c>
      <c r="D2283" s="363"/>
      <c r="E2283" s="346" t="s">
        <v>1387</v>
      </c>
      <c r="F2283" s="346" t="str">
        <f>IF(E2283="","",VLOOKUP(E2283,'2 Pdc unico (segm A)'!F$3:H$723,3,FALSE))</f>
        <v>Sopravvenienze attive e insussistenze del passivo</v>
      </c>
      <c r="G2283" s="287"/>
      <c r="H2283" s="389"/>
      <c r="I2283" s="65"/>
    </row>
    <row r="2284" spans="1:9" ht="29" x14ac:dyDescent="0.35">
      <c r="A2284" s="370" t="s">
        <v>22</v>
      </c>
      <c r="B2284" s="371" t="s">
        <v>4150</v>
      </c>
      <c r="C2284" s="371" t="s">
        <v>4151</v>
      </c>
      <c r="D2284" s="363"/>
      <c r="E2284" s="346" t="s">
        <v>1387</v>
      </c>
      <c r="F2284" s="346" t="str">
        <f>IF(E2284="","",VLOOKUP(E2284,'2 Pdc unico (segm A)'!F$3:H$723,3,FALSE))</f>
        <v>Sopravvenienze attive e insussistenze del passivo</v>
      </c>
      <c r="G2284" s="287"/>
      <c r="H2284" s="389"/>
      <c r="I2284" s="65"/>
    </row>
    <row r="2285" spans="1:9" ht="29" x14ac:dyDescent="0.35">
      <c r="A2285" s="370" t="s">
        <v>22</v>
      </c>
      <c r="B2285" s="371" t="s">
        <v>4152</v>
      </c>
      <c r="C2285" s="371" t="s">
        <v>4153</v>
      </c>
      <c r="D2285" s="363"/>
      <c r="E2285" s="346" t="s">
        <v>1387</v>
      </c>
      <c r="F2285" s="346" t="str">
        <f>IF(E2285="","",VLOOKUP(E2285,'2 Pdc unico (segm A)'!F$3:H$723,3,FALSE))</f>
        <v>Sopravvenienze attive e insussistenze del passivo</v>
      </c>
      <c r="G2285" s="287"/>
      <c r="H2285" s="389"/>
      <c r="I2285" s="65"/>
    </row>
    <row r="2286" spans="1:9" ht="29" x14ac:dyDescent="0.35">
      <c r="A2286" s="368" t="s">
        <v>19</v>
      </c>
      <c r="B2286" s="369" t="s">
        <v>4154</v>
      </c>
      <c r="C2286" s="369" t="s">
        <v>4155</v>
      </c>
      <c r="D2286" s="363"/>
      <c r="E2286" s="101"/>
      <c r="F2286" s="101" t="str">
        <f>IF(E2286="","",VLOOKUP(E2286,'2 Pdc unico (segm A)'!F$3:H$723,3,FALSE))</f>
        <v/>
      </c>
      <c r="G2286" s="287"/>
      <c r="H2286" s="388"/>
      <c r="I2286" s="65"/>
    </row>
    <row r="2287" spans="1:9" ht="29" x14ac:dyDescent="0.35">
      <c r="A2287" s="370" t="s">
        <v>22</v>
      </c>
      <c r="B2287" s="371" t="s">
        <v>4156</v>
      </c>
      <c r="C2287" s="371" t="s">
        <v>4157</v>
      </c>
      <c r="D2287" s="363"/>
      <c r="E2287" s="346" t="s">
        <v>1387</v>
      </c>
      <c r="F2287" s="346" t="str">
        <f>IF(E2287="","",VLOOKUP(E2287,'2 Pdc unico (segm A)'!F$3:H$723,3,FALSE))</f>
        <v>Sopravvenienze attive e insussistenze del passivo</v>
      </c>
      <c r="G2287" s="287"/>
      <c r="H2287" s="389"/>
      <c r="I2287" s="65"/>
    </row>
    <row r="2288" spans="1:9" ht="29" x14ac:dyDescent="0.35">
      <c r="A2288" s="370" t="s">
        <v>22</v>
      </c>
      <c r="B2288" s="371" t="s">
        <v>4158</v>
      </c>
      <c r="C2288" s="371" t="s">
        <v>4159</v>
      </c>
      <c r="D2288" s="363"/>
      <c r="E2288" s="346" t="s">
        <v>1387</v>
      </c>
      <c r="F2288" s="346" t="str">
        <f>IF(E2288="","",VLOOKUP(E2288,'2 Pdc unico (segm A)'!F$3:H$723,3,FALSE))</f>
        <v>Sopravvenienze attive e insussistenze del passivo</v>
      </c>
      <c r="G2288" s="287"/>
      <c r="H2288" s="389"/>
      <c r="I2288" s="65"/>
    </row>
    <row r="2289" spans="1:9" ht="29" x14ac:dyDescent="0.35">
      <c r="A2289" s="370" t="s">
        <v>22</v>
      </c>
      <c r="B2289" s="371" t="s">
        <v>4160</v>
      </c>
      <c r="C2289" s="371" t="s">
        <v>4161</v>
      </c>
      <c r="D2289" s="363"/>
      <c r="E2289" s="346" t="s">
        <v>1387</v>
      </c>
      <c r="F2289" s="346" t="str">
        <f>IF(E2289="","",VLOOKUP(E2289,'2 Pdc unico (segm A)'!F$3:H$723,3,FALSE))</f>
        <v>Sopravvenienze attive e insussistenze del passivo</v>
      </c>
      <c r="G2289" s="287"/>
      <c r="H2289" s="389"/>
      <c r="I2289" s="65"/>
    </row>
    <row r="2290" spans="1:9" ht="29" x14ac:dyDescent="0.35">
      <c r="A2290" s="368" t="s">
        <v>19</v>
      </c>
      <c r="B2290" s="369" t="s">
        <v>4162</v>
      </c>
      <c r="C2290" s="369" t="s">
        <v>4163</v>
      </c>
      <c r="D2290" s="363"/>
      <c r="E2290" s="101"/>
      <c r="F2290" s="101" t="str">
        <f>IF(E2290="","",VLOOKUP(E2290,'2 Pdc unico (segm A)'!F$3:H$723,3,FALSE))</f>
        <v/>
      </c>
      <c r="G2290" s="287"/>
      <c r="H2290" s="388"/>
      <c r="I2290" s="65"/>
    </row>
    <row r="2291" spans="1:9" ht="29" x14ac:dyDescent="0.35">
      <c r="A2291" s="370" t="s">
        <v>22</v>
      </c>
      <c r="B2291" s="371" t="s">
        <v>4162</v>
      </c>
      <c r="C2291" s="371" t="s">
        <v>4164</v>
      </c>
      <c r="D2291" s="363"/>
      <c r="E2291" s="346" t="s">
        <v>1387</v>
      </c>
      <c r="F2291" s="346" t="str">
        <f>IF(E2291="","",VLOOKUP(E2291,'2 Pdc unico (segm A)'!F$3:H$723,3,FALSE))</f>
        <v>Sopravvenienze attive e insussistenze del passivo</v>
      </c>
      <c r="G2291" s="287"/>
      <c r="H2291" s="389"/>
      <c r="I2291" s="65"/>
    </row>
    <row r="2292" spans="1:9" ht="29" x14ac:dyDescent="0.35">
      <c r="A2292" s="100" t="s">
        <v>16</v>
      </c>
      <c r="B2292" s="367" t="s">
        <v>4165</v>
      </c>
      <c r="C2292" s="367" t="s">
        <v>4166</v>
      </c>
      <c r="D2292" s="363"/>
      <c r="E2292" s="100"/>
      <c r="F2292" s="100" t="str">
        <f>IF(E2292="","",VLOOKUP(E2292,'2 Pdc unico (segm A)'!F$3:H$723,3,FALSE))</f>
        <v/>
      </c>
      <c r="G2292" s="287"/>
      <c r="H2292" s="387"/>
      <c r="I2292" s="65"/>
    </row>
    <row r="2293" spans="1:9" ht="29" x14ac:dyDescent="0.35">
      <c r="A2293" s="368" t="s">
        <v>19</v>
      </c>
      <c r="B2293" s="369" t="s">
        <v>4167</v>
      </c>
      <c r="C2293" s="369" t="s">
        <v>4168</v>
      </c>
      <c r="D2293" s="363"/>
      <c r="E2293" s="101"/>
      <c r="F2293" s="101" t="str">
        <f>IF(E2293="","",VLOOKUP(E2293,'2 Pdc unico (segm A)'!F$3:H$723,3,FALSE))</f>
        <v/>
      </c>
      <c r="G2293" s="287"/>
      <c r="H2293" s="388"/>
      <c r="I2293" s="65"/>
    </row>
    <row r="2294" spans="1:9" ht="29" x14ac:dyDescent="0.35">
      <c r="A2294" s="370" t="s">
        <v>22</v>
      </c>
      <c r="B2294" s="371" t="s">
        <v>4167</v>
      </c>
      <c r="C2294" s="371" t="s">
        <v>4169</v>
      </c>
      <c r="D2294" s="363"/>
      <c r="E2294" s="346" t="s">
        <v>1387</v>
      </c>
      <c r="F2294" s="346" t="str">
        <f>IF(E2294="","",VLOOKUP(E2294,'2 Pdc unico (segm A)'!F$3:H$723,3,FALSE))</f>
        <v>Sopravvenienze attive e insussistenze del passivo</v>
      </c>
      <c r="G2294" s="287"/>
      <c r="H2294" s="389"/>
      <c r="I2294" s="65"/>
    </row>
    <row r="2295" spans="1:9" ht="29" x14ac:dyDescent="0.35">
      <c r="A2295" s="368" t="s">
        <v>19</v>
      </c>
      <c r="B2295" s="369" t="s">
        <v>4170</v>
      </c>
      <c r="C2295" s="369" t="s">
        <v>4171</v>
      </c>
      <c r="D2295" s="363"/>
      <c r="E2295" s="101"/>
      <c r="F2295" s="101" t="str">
        <f>IF(E2295="","",VLOOKUP(E2295,'2 Pdc unico (segm A)'!F$3:H$723,3,FALSE))</f>
        <v/>
      </c>
      <c r="G2295" s="287"/>
      <c r="H2295" s="388"/>
      <c r="I2295" s="65"/>
    </row>
    <row r="2296" spans="1:9" ht="29" x14ac:dyDescent="0.35">
      <c r="A2296" s="370" t="s">
        <v>22</v>
      </c>
      <c r="B2296" s="371" t="s">
        <v>4170</v>
      </c>
      <c r="C2296" s="371" t="s">
        <v>4172</v>
      </c>
      <c r="D2296" s="363"/>
      <c r="E2296" s="346" t="s">
        <v>1387</v>
      </c>
      <c r="F2296" s="346" t="str">
        <f>IF(E2296="","",VLOOKUP(E2296,'2 Pdc unico (segm A)'!F$3:H$723,3,FALSE))</f>
        <v>Sopravvenienze attive e insussistenze del passivo</v>
      </c>
      <c r="G2296" s="287"/>
      <c r="H2296" s="389"/>
      <c r="I2296" s="65"/>
    </row>
    <row r="2297" spans="1:9" ht="29" x14ac:dyDescent="0.35">
      <c r="A2297" s="368" t="s">
        <v>19</v>
      </c>
      <c r="B2297" s="369" t="s">
        <v>4173</v>
      </c>
      <c r="C2297" s="369" t="s">
        <v>4174</v>
      </c>
      <c r="D2297" s="363"/>
      <c r="E2297" s="101"/>
      <c r="F2297" s="101" t="str">
        <f>IF(E2297="","",VLOOKUP(E2297,'2 Pdc unico (segm A)'!F$3:H$723,3,FALSE))</f>
        <v/>
      </c>
      <c r="G2297" s="287"/>
      <c r="H2297" s="388"/>
      <c r="I2297" s="65"/>
    </row>
    <row r="2298" spans="1:9" ht="29" x14ac:dyDescent="0.35">
      <c r="A2298" s="370" t="s">
        <v>22</v>
      </c>
      <c r="B2298" s="371" t="s">
        <v>4173</v>
      </c>
      <c r="C2298" s="371" t="s">
        <v>4175</v>
      </c>
      <c r="D2298" s="363"/>
      <c r="E2298" s="346" t="s">
        <v>1387</v>
      </c>
      <c r="F2298" s="346" t="str">
        <f>IF(E2298="","",VLOOKUP(E2298,'2 Pdc unico (segm A)'!F$3:H$723,3,FALSE))</f>
        <v>Sopravvenienze attive e insussistenze del passivo</v>
      </c>
      <c r="G2298" s="287"/>
      <c r="H2298" s="389"/>
      <c r="I2298" s="65"/>
    </row>
    <row r="2299" spans="1:9" ht="29" x14ac:dyDescent="0.35">
      <c r="A2299" s="100" t="s">
        <v>16</v>
      </c>
      <c r="B2299" s="367" t="s">
        <v>4176</v>
      </c>
      <c r="C2299" s="367" t="s">
        <v>4177</v>
      </c>
      <c r="D2299" s="363"/>
      <c r="E2299" s="100"/>
      <c r="F2299" s="100" t="str">
        <f>IF(E2299="","",VLOOKUP(E2299,'2 Pdc unico (segm A)'!F$3:H$723,3,FALSE))</f>
        <v/>
      </c>
      <c r="G2299" s="287"/>
      <c r="H2299" s="387"/>
      <c r="I2299" s="65"/>
    </row>
    <row r="2300" spans="1:9" ht="29" x14ac:dyDescent="0.35">
      <c r="A2300" s="368" t="s">
        <v>19</v>
      </c>
      <c r="B2300" s="369" t="s">
        <v>4178</v>
      </c>
      <c r="C2300" s="369" t="s">
        <v>4179</v>
      </c>
      <c r="D2300" s="363"/>
      <c r="E2300" s="101"/>
      <c r="F2300" s="101" t="str">
        <f>IF(E2300="","",VLOOKUP(E2300,'2 Pdc unico (segm A)'!F$3:H$723,3,FALSE))</f>
        <v/>
      </c>
      <c r="G2300" s="287"/>
      <c r="H2300" s="388"/>
      <c r="I2300" s="65"/>
    </row>
    <row r="2301" spans="1:9" ht="29" x14ac:dyDescent="0.35">
      <c r="A2301" s="370" t="s">
        <v>22</v>
      </c>
      <c r="B2301" s="371" t="s">
        <v>4178</v>
      </c>
      <c r="C2301" s="371" t="s">
        <v>4180</v>
      </c>
      <c r="D2301" s="363"/>
      <c r="E2301" s="346" t="s">
        <v>1387</v>
      </c>
      <c r="F2301" s="346" t="str">
        <f>IF(E2301="","",VLOOKUP(E2301,'2 Pdc unico (segm A)'!F$3:H$723,3,FALSE))</f>
        <v>Sopravvenienze attive e insussistenze del passivo</v>
      </c>
      <c r="G2301" s="287"/>
      <c r="H2301" s="389"/>
      <c r="I2301" s="65"/>
    </row>
    <row r="2302" spans="1:9" ht="29" x14ac:dyDescent="0.35">
      <c r="A2302" s="368" t="s">
        <v>19</v>
      </c>
      <c r="B2302" s="369" t="s">
        <v>4181</v>
      </c>
      <c r="C2302" s="369" t="s">
        <v>4182</v>
      </c>
      <c r="D2302" s="363"/>
      <c r="E2302" s="101"/>
      <c r="F2302" s="101" t="str">
        <f>IF(E2302="","",VLOOKUP(E2302,'2 Pdc unico (segm A)'!F$3:H$723,3,FALSE))</f>
        <v/>
      </c>
      <c r="G2302" s="287"/>
      <c r="H2302" s="388"/>
      <c r="I2302" s="65"/>
    </row>
    <row r="2303" spans="1:9" ht="29" x14ac:dyDescent="0.35">
      <c r="A2303" s="370" t="s">
        <v>22</v>
      </c>
      <c r="B2303" s="371" t="s">
        <v>4181</v>
      </c>
      <c r="C2303" s="371" t="s">
        <v>4183</v>
      </c>
      <c r="D2303" s="363"/>
      <c r="E2303" s="346" t="s">
        <v>1387</v>
      </c>
      <c r="F2303" s="346" t="str">
        <f>IF(E2303="","",VLOOKUP(E2303,'2 Pdc unico (segm A)'!F$3:H$723,3,FALSE))</f>
        <v>Sopravvenienze attive e insussistenze del passivo</v>
      </c>
      <c r="G2303" s="287"/>
      <c r="H2303" s="389"/>
      <c r="I2303" s="65"/>
    </row>
    <row r="2304" spans="1:9" ht="29" x14ac:dyDescent="0.35">
      <c r="A2304" s="100" t="s">
        <v>16</v>
      </c>
      <c r="B2304" s="367" t="s">
        <v>4184</v>
      </c>
      <c r="C2304" s="367" t="s">
        <v>4185</v>
      </c>
      <c r="D2304" s="363"/>
      <c r="E2304" s="100"/>
      <c r="F2304" s="100" t="str">
        <f>IF(E2304="","",VLOOKUP(E2304,'2 Pdc unico (segm A)'!F$3:H$723,3,FALSE))</f>
        <v/>
      </c>
      <c r="G2304" s="287"/>
      <c r="H2304" s="387"/>
      <c r="I2304" s="65"/>
    </row>
    <row r="2305" spans="1:9" ht="29" x14ac:dyDescent="0.35">
      <c r="A2305" s="368" t="s">
        <v>19</v>
      </c>
      <c r="B2305" s="369" t="s">
        <v>4186</v>
      </c>
      <c r="C2305" s="369" t="s">
        <v>4187</v>
      </c>
      <c r="D2305" s="363"/>
      <c r="E2305" s="101"/>
      <c r="F2305" s="101" t="str">
        <f>IF(E2305="","",VLOOKUP(E2305,'2 Pdc unico (segm A)'!F$3:H$723,3,FALSE))</f>
        <v/>
      </c>
      <c r="G2305" s="287"/>
      <c r="H2305" s="388"/>
      <c r="I2305" s="65"/>
    </row>
    <row r="2306" spans="1:9" x14ac:dyDescent="0.35">
      <c r="A2306" s="370" t="s">
        <v>22</v>
      </c>
      <c r="B2306" s="371" t="s">
        <v>4188</v>
      </c>
      <c r="C2306" s="371" t="s">
        <v>4189</v>
      </c>
      <c r="D2306" s="363"/>
      <c r="E2306" s="344"/>
      <c r="F2306" s="344" t="str">
        <f>IF(E2306="","",VLOOKUP(E2306,'2 Pdc unico (segm A)'!F$3:H$723,3,FALSE))</f>
        <v/>
      </c>
      <c r="G2306" s="287"/>
      <c r="H2306" s="390"/>
      <c r="I2306" s="65"/>
    </row>
    <row r="2307" spans="1:9" ht="29" x14ac:dyDescent="0.35">
      <c r="A2307" s="370" t="s">
        <v>22</v>
      </c>
      <c r="B2307" s="371" t="s">
        <v>4190</v>
      </c>
      <c r="C2307" s="371" t="s">
        <v>4191</v>
      </c>
      <c r="D2307" s="363"/>
      <c r="E2307" s="344"/>
      <c r="F2307" s="344" t="str">
        <f>IF(E2307="","",VLOOKUP(E2307,'2 Pdc unico (segm A)'!F$3:H$723,3,FALSE))</f>
        <v/>
      </c>
      <c r="G2307" s="287"/>
      <c r="H2307" s="390"/>
      <c r="I2307" s="65"/>
    </row>
    <row r="2308" spans="1:9" ht="29" x14ac:dyDescent="0.35">
      <c r="A2308" s="370" t="s">
        <v>22</v>
      </c>
      <c r="B2308" s="371" t="s">
        <v>4192</v>
      </c>
      <c r="C2308" s="371" t="s">
        <v>4193</v>
      </c>
      <c r="D2308" s="363"/>
      <c r="E2308" s="344"/>
      <c r="F2308" s="344" t="str">
        <f>IF(E2308="","",VLOOKUP(E2308,'2 Pdc unico (segm A)'!F$3:H$723,3,FALSE))</f>
        <v/>
      </c>
      <c r="G2308" s="287"/>
      <c r="H2308" s="390"/>
      <c r="I2308" s="65"/>
    </row>
    <row r="2309" spans="1:9" x14ac:dyDescent="0.35">
      <c r="A2309" s="370" t="s">
        <v>22</v>
      </c>
      <c r="B2309" s="371" t="s">
        <v>4194</v>
      </c>
      <c r="C2309" s="371" t="s">
        <v>4195</v>
      </c>
      <c r="D2309" s="363"/>
      <c r="E2309" s="344"/>
      <c r="F2309" s="344" t="str">
        <f>IF(E2309="","",VLOOKUP(E2309,'2 Pdc unico (segm A)'!F$3:H$723,3,FALSE))</f>
        <v/>
      </c>
      <c r="G2309" s="287"/>
      <c r="H2309" s="390"/>
      <c r="I2309" s="65"/>
    </row>
    <row r="2310" spans="1:9" ht="29" x14ac:dyDescent="0.35">
      <c r="A2310" s="370" t="s">
        <v>22</v>
      </c>
      <c r="B2310" s="371" t="s">
        <v>4196</v>
      </c>
      <c r="C2310" s="371" t="s">
        <v>4197</v>
      </c>
      <c r="D2310" s="363"/>
      <c r="E2310" s="344"/>
      <c r="F2310" s="344" t="str">
        <f>IF(E2310="","",VLOOKUP(E2310,'2 Pdc unico (segm A)'!F$3:H$723,3,FALSE))</f>
        <v/>
      </c>
      <c r="G2310" s="287"/>
      <c r="H2310" s="390"/>
      <c r="I2310" s="65"/>
    </row>
    <row r="2311" spans="1:9" x14ac:dyDescent="0.35">
      <c r="A2311" s="370" t="s">
        <v>22</v>
      </c>
      <c r="B2311" s="371" t="s">
        <v>4198</v>
      </c>
      <c r="C2311" s="371" t="s">
        <v>4199</v>
      </c>
      <c r="D2311" s="363"/>
      <c r="E2311" s="344"/>
      <c r="F2311" s="344" t="str">
        <f>IF(E2311="","",VLOOKUP(E2311,'2 Pdc unico (segm A)'!F$3:H$723,3,FALSE))</f>
        <v/>
      </c>
      <c r="G2311" s="287"/>
      <c r="H2311" s="390"/>
      <c r="I2311" s="65"/>
    </row>
    <row r="2312" spans="1:9" x14ac:dyDescent="0.35">
      <c r="A2312" s="370" t="s">
        <v>22</v>
      </c>
      <c r="B2312" s="371" t="s">
        <v>4200</v>
      </c>
      <c r="C2312" s="371" t="s">
        <v>4201</v>
      </c>
      <c r="D2312" s="363"/>
      <c r="E2312" s="344"/>
      <c r="F2312" s="344" t="str">
        <f>IF(E2312="","",VLOOKUP(E2312,'2 Pdc unico (segm A)'!F$3:H$723,3,FALSE))</f>
        <v/>
      </c>
      <c r="G2312" s="287"/>
      <c r="H2312" s="390"/>
      <c r="I2312" s="65"/>
    </row>
    <row r="2313" spans="1:9" ht="29" x14ac:dyDescent="0.35">
      <c r="A2313" s="370" t="s">
        <v>22</v>
      </c>
      <c r="B2313" s="371" t="s">
        <v>4202</v>
      </c>
      <c r="C2313" s="371" t="s">
        <v>4203</v>
      </c>
      <c r="D2313" s="363"/>
      <c r="E2313" s="344"/>
      <c r="F2313" s="344" t="str">
        <f>IF(E2313="","",VLOOKUP(E2313,'2 Pdc unico (segm A)'!F$3:H$723,3,FALSE))</f>
        <v/>
      </c>
      <c r="G2313" s="287"/>
      <c r="H2313" s="390"/>
      <c r="I2313" s="65"/>
    </row>
    <row r="2314" spans="1:9" ht="29" x14ac:dyDescent="0.35">
      <c r="A2314" s="370" t="s">
        <v>22</v>
      </c>
      <c r="B2314" s="371" t="s">
        <v>4204</v>
      </c>
      <c r="C2314" s="371" t="s">
        <v>4205</v>
      </c>
      <c r="D2314" s="363"/>
      <c r="E2314" s="344"/>
      <c r="F2314" s="344" t="str">
        <f>IF(E2314="","",VLOOKUP(E2314,'2 Pdc unico (segm A)'!F$3:H$723,3,FALSE))</f>
        <v/>
      </c>
      <c r="G2314" s="287"/>
      <c r="H2314" s="390"/>
      <c r="I2314" s="65"/>
    </row>
    <row r="2315" spans="1:9" ht="29" x14ac:dyDescent="0.35">
      <c r="A2315" s="370" t="s">
        <v>22</v>
      </c>
      <c r="B2315" s="371" t="s">
        <v>4206</v>
      </c>
      <c r="C2315" s="371" t="s">
        <v>4207</v>
      </c>
      <c r="D2315" s="363"/>
      <c r="E2315" s="344"/>
      <c r="F2315" s="344" t="str">
        <f>IF(E2315="","",VLOOKUP(E2315,'2 Pdc unico (segm A)'!F$3:H$723,3,FALSE))</f>
        <v/>
      </c>
      <c r="G2315" s="287"/>
      <c r="H2315" s="390"/>
      <c r="I2315" s="65"/>
    </row>
    <row r="2316" spans="1:9" ht="29" x14ac:dyDescent="0.35">
      <c r="A2316" s="370" t="s">
        <v>22</v>
      </c>
      <c r="B2316" s="371" t="s">
        <v>4208</v>
      </c>
      <c r="C2316" s="371" t="s">
        <v>4209</v>
      </c>
      <c r="D2316" s="363"/>
      <c r="E2316" s="344"/>
      <c r="F2316" s="344" t="str">
        <f>IF(E2316="","",VLOOKUP(E2316,'2 Pdc unico (segm A)'!F$3:H$723,3,FALSE))</f>
        <v/>
      </c>
      <c r="G2316" s="287"/>
      <c r="H2316" s="390"/>
      <c r="I2316" s="65"/>
    </row>
    <row r="2317" spans="1:9" ht="29" x14ac:dyDescent="0.35">
      <c r="A2317" s="370" t="s">
        <v>22</v>
      </c>
      <c r="B2317" s="371" t="s">
        <v>4210</v>
      </c>
      <c r="C2317" s="371" t="s">
        <v>4211</v>
      </c>
      <c r="D2317" s="363"/>
      <c r="E2317" s="344"/>
      <c r="F2317" s="344" t="str">
        <f>IF(E2317="","",VLOOKUP(E2317,'2 Pdc unico (segm A)'!F$3:H$723,3,FALSE))</f>
        <v/>
      </c>
      <c r="G2317" s="287"/>
      <c r="H2317" s="390"/>
      <c r="I2317" s="65"/>
    </row>
    <row r="2318" spans="1:9" ht="29" x14ac:dyDescent="0.35">
      <c r="A2318" s="370" t="s">
        <v>22</v>
      </c>
      <c r="B2318" s="371" t="s">
        <v>4212</v>
      </c>
      <c r="C2318" s="371" t="s">
        <v>4213</v>
      </c>
      <c r="D2318" s="363"/>
      <c r="E2318" s="344"/>
      <c r="F2318" s="344" t="str">
        <f>IF(E2318="","",VLOOKUP(E2318,'2 Pdc unico (segm A)'!F$3:H$723,3,FALSE))</f>
        <v/>
      </c>
      <c r="G2318" s="287"/>
      <c r="H2318" s="390"/>
      <c r="I2318" s="65"/>
    </row>
    <row r="2319" spans="1:9" ht="29" x14ac:dyDescent="0.35">
      <c r="A2319" s="368" t="s">
        <v>19</v>
      </c>
      <c r="B2319" s="369" t="s">
        <v>4214</v>
      </c>
      <c r="C2319" s="369" t="s">
        <v>4215</v>
      </c>
      <c r="D2319" s="363"/>
      <c r="E2319" s="101"/>
      <c r="F2319" s="101" t="str">
        <f>IF(E2319="","",VLOOKUP(E2319,'2 Pdc unico (segm A)'!F$3:H$723,3,FALSE))</f>
        <v/>
      </c>
      <c r="G2319" s="287"/>
      <c r="H2319" s="388"/>
      <c r="I2319" s="65"/>
    </row>
    <row r="2320" spans="1:9" ht="29" x14ac:dyDescent="0.35">
      <c r="A2320" s="370" t="s">
        <v>22</v>
      </c>
      <c r="B2320" s="371" t="s">
        <v>4216</v>
      </c>
      <c r="C2320" s="371" t="s">
        <v>4217</v>
      </c>
      <c r="D2320" s="363"/>
      <c r="E2320" s="344"/>
      <c r="F2320" s="344" t="str">
        <f>IF(E2320="","",VLOOKUP(E2320,'2 Pdc unico (segm A)'!F$3:H$723,3,FALSE))</f>
        <v/>
      </c>
      <c r="G2320" s="287"/>
      <c r="H2320" s="390"/>
      <c r="I2320" s="65"/>
    </row>
    <row r="2321" spans="1:9" x14ac:dyDescent="0.35">
      <c r="A2321" s="370" t="s">
        <v>22</v>
      </c>
      <c r="B2321" s="371" t="s">
        <v>4218</v>
      </c>
      <c r="C2321" s="371" t="s">
        <v>4219</v>
      </c>
      <c r="D2321" s="363"/>
      <c r="E2321" s="344"/>
      <c r="F2321" s="344" t="str">
        <f>IF(E2321="","",VLOOKUP(E2321,'2 Pdc unico (segm A)'!F$3:H$723,3,FALSE))</f>
        <v/>
      </c>
      <c r="G2321" s="287"/>
      <c r="H2321" s="390"/>
      <c r="I2321" s="65"/>
    </row>
    <row r="2322" spans="1:9" x14ac:dyDescent="0.35">
      <c r="A2322" s="370" t="s">
        <v>22</v>
      </c>
      <c r="B2322" s="371" t="s">
        <v>4220</v>
      </c>
      <c r="C2322" s="371" t="s">
        <v>4221</v>
      </c>
      <c r="D2322" s="363"/>
      <c r="E2322" s="344"/>
      <c r="F2322" s="344" t="str">
        <f>IF(E2322="","",VLOOKUP(E2322,'2 Pdc unico (segm A)'!F$3:H$723,3,FALSE))</f>
        <v/>
      </c>
      <c r="G2322" s="287"/>
      <c r="H2322" s="390"/>
      <c r="I2322" s="65"/>
    </row>
    <row r="2323" spans="1:9" ht="29" x14ac:dyDescent="0.35">
      <c r="A2323" s="370" t="s">
        <v>22</v>
      </c>
      <c r="B2323" s="371" t="s">
        <v>4222</v>
      </c>
      <c r="C2323" s="371" t="s">
        <v>4223</v>
      </c>
      <c r="D2323" s="363"/>
      <c r="E2323" s="344"/>
      <c r="F2323" s="344" t="str">
        <f>IF(E2323="","",VLOOKUP(E2323,'2 Pdc unico (segm A)'!F$3:H$723,3,FALSE))</f>
        <v/>
      </c>
      <c r="G2323" s="287"/>
      <c r="H2323" s="390"/>
      <c r="I2323" s="65"/>
    </row>
    <row r="2324" spans="1:9" x14ac:dyDescent="0.35">
      <c r="A2324" s="370" t="s">
        <v>22</v>
      </c>
      <c r="B2324" s="371" t="s">
        <v>4224</v>
      </c>
      <c r="C2324" s="371" t="s">
        <v>4225</v>
      </c>
      <c r="D2324" s="363"/>
      <c r="E2324" s="344"/>
      <c r="F2324" s="344" t="str">
        <f>IF(E2324="","",VLOOKUP(E2324,'2 Pdc unico (segm A)'!F$3:H$723,3,FALSE))</f>
        <v/>
      </c>
      <c r="G2324" s="287"/>
      <c r="H2324" s="390"/>
      <c r="I2324" s="65"/>
    </row>
    <row r="2325" spans="1:9" x14ac:dyDescent="0.35">
      <c r="A2325" s="370" t="s">
        <v>22</v>
      </c>
      <c r="B2325" s="371" t="s">
        <v>4226</v>
      </c>
      <c r="C2325" s="371" t="s">
        <v>4227</v>
      </c>
      <c r="D2325" s="363"/>
      <c r="E2325" s="344"/>
      <c r="F2325" s="344" t="str">
        <f>IF(E2325="","",VLOOKUP(E2325,'2 Pdc unico (segm A)'!F$3:H$723,3,FALSE))</f>
        <v/>
      </c>
      <c r="G2325" s="287"/>
      <c r="H2325" s="390"/>
      <c r="I2325" s="65"/>
    </row>
    <row r="2326" spans="1:9" ht="29" x14ac:dyDescent="0.35">
      <c r="A2326" s="370" t="s">
        <v>22</v>
      </c>
      <c r="B2326" s="371" t="s">
        <v>4228</v>
      </c>
      <c r="C2326" s="371" t="s">
        <v>4229</v>
      </c>
      <c r="D2326" s="363"/>
      <c r="E2326" s="344"/>
      <c r="F2326" s="344" t="str">
        <f>IF(E2326="","",VLOOKUP(E2326,'2 Pdc unico (segm A)'!F$3:H$723,3,FALSE))</f>
        <v/>
      </c>
      <c r="G2326" s="287"/>
      <c r="H2326" s="390"/>
      <c r="I2326" s="65"/>
    </row>
    <row r="2327" spans="1:9" x14ac:dyDescent="0.35">
      <c r="A2327" s="370" t="s">
        <v>22</v>
      </c>
      <c r="B2327" s="371" t="s">
        <v>4230</v>
      </c>
      <c r="C2327" s="371" t="s">
        <v>4231</v>
      </c>
      <c r="D2327" s="363"/>
      <c r="E2327" s="344"/>
      <c r="F2327" s="344" t="str">
        <f>IF(E2327="","",VLOOKUP(E2327,'2 Pdc unico (segm A)'!F$3:H$723,3,FALSE))</f>
        <v/>
      </c>
      <c r="G2327" s="287"/>
      <c r="H2327" s="390"/>
      <c r="I2327" s="65"/>
    </row>
    <row r="2328" spans="1:9" ht="29" x14ac:dyDescent="0.35">
      <c r="A2328" s="370" t="s">
        <v>22</v>
      </c>
      <c r="B2328" s="371" t="s">
        <v>4232</v>
      </c>
      <c r="C2328" s="371" t="s">
        <v>4233</v>
      </c>
      <c r="D2328" s="363"/>
      <c r="E2328" s="344"/>
      <c r="F2328" s="344" t="str">
        <f>IF(E2328="","",VLOOKUP(E2328,'2 Pdc unico (segm A)'!F$3:H$723,3,FALSE))</f>
        <v/>
      </c>
      <c r="G2328" s="287"/>
      <c r="H2328" s="390"/>
      <c r="I2328" s="65"/>
    </row>
    <row r="2329" spans="1:9" x14ac:dyDescent="0.35">
      <c r="A2329" s="370" t="s">
        <v>22</v>
      </c>
      <c r="B2329" s="371" t="s">
        <v>4234</v>
      </c>
      <c r="C2329" s="371" t="s">
        <v>4235</v>
      </c>
      <c r="D2329" s="363"/>
      <c r="E2329" s="344"/>
      <c r="F2329" s="344" t="str">
        <f>IF(E2329="","",VLOOKUP(E2329,'2 Pdc unico (segm A)'!F$3:H$723,3,FALSE))</f>
        <v/>
      </c>
      <c r="G2329" s="287"/>
      <c r="H2329" s="390"/>
      <c r="I2329" s="65"/>
    </row>
    <row r="2330" spans="1:9" ht="29" x14ac:dyDescent="0.35">
      <c r="A2330" s="370" t="s">
        <v>22</v>
      </c>
      <c r="B2330" s="371" t="s">
        <v>4236</v>
      </c>
      <c r="C2330" s="371" t="s">
        <v>4237</v>
      </c>
      <c r="D2330" s="363"/>
      <c r="E2330" s="344"/>
      <c r="F2330" s="344" t="str">
        <f>IF(E2330="","",VLOOKUP(E2330,'2 Pdc unico (segm A)'!F$3:H$723,3,FALSE))</f>
        <v/>
      </c>
      <c r="G2330" s="287"/>
      <c r="H2330" s="390"/>
      <c r="I2330" s="65"/>
    </row>
    <row r="2331" spans="1:9" ht="29" x14ac:dyDescent="0.35">
      <c r="A2331" s="370" t="s">
        <v>22</v>
      </c>
      <c r="B2331" s="371" t="s">
        <v>4238</v>
      </c>
      <c r="C2331" s="371" t="s">
        <v>4239</v>
      </c>
      <c r="D2331" s="363"/>
      <c r="E2331" s="344"/>
      <c r="F2331" s="344" t="str">
        <f>IF(E2331="","",VLOOKUP(E2331,'2 Pdc unico (segm A)'!F$3:H$723,3,FALSE))</f>
        <v/>
      </c>
      <c r="G2331" s="287"/>
      <c r="H2331" s="390"/>
      <c r="I2331" s="65"/>
    </row>
    <row r="2332" spans="1:9" x14ac:dyDescent="0.35">
      <c r="A2332" s="370" t="s">
        <v>22</v>
      </c>
      <c r="B2332" s="371" t="s">
        <v>4240</v>
      </c>
      <c r="C2332" s="371" t="s">
        <v>4241</v>
      </c>
      <c r="D2332" s="363"/>
      <c r="E2332" s="344"/>
      <c r="F2332" s="344" t="str">
        <f>IF(E2332="","",VLOOKUP(E2332,'2 Pdc unico (segm A)'!F$3:H$723,3,FALSE))</f>
        <v/>
      </c>
      <c r="G2332" s="287"/>
      <c r="H2332" s="390"/>
      <c r="I2332" s="65"/>
    </row>
    <row r="2333" spans="1:9" ht="29" x14ac:dyDescent="0.35">
      <c r="A2333" s="370" t="s">
        <v>22</v>
      </c>
      <c r="B2333" s="371" t="s">
        <v>4242</v>
      </c>
      <c r="C2333" s="371" t="s">
        <v>4243</v>
      </c>
      <c r="D2333" s="363"/>
      <c r="E2333" s="344"/>
      <c r="F2333" s="344" t="str">
        <f>IF(E2333="","",VLOOKUP(E2333,'2 Pdc unico (segm A)'!F$3:H$723,3,FALSE))</f>
        <v/>
      </c>
      <c r="G2333" s="287"/>
      <c r="H2333" s="390"/>
      <c r="I2333" s="65"/>
    </row>
    <row r="2334" spans="1:9" ht="29" x14ac:dyDescent="0.35">
      <c r="A2334" s="370" t="s">
        <v>22</v>
      </c>
      <c r="B2334" s="371" t="s">
        <v>4244</v>
      </c>
      <c r="C2334" s="371" t="s">
        <v>4245</v>
      </c>
      <c r="D2334" s="363"/>
      <c r="E2334" s="344"/>
      <c r="F2334" s="344" t="str">
        <f>IF(E2334="","",VLOOKUP(E2334,'2 Pdc unico (segm A)'!F$3:H$723,3,FALSE))</f>
        <v/>
      </c>
      <c r="G2334" s="287"/>
      <c r="H2334" s="390"/>
      <c r="I2334" s="65"/>
    </row>
    <row r="2335" spans="1:9" ht="29" x14ac:dyDescent="0.35">
      <c r="A2335" s="370" t="s">
        <v>22</v>
      </c>
      <c r="B2335" s="371" t="s">
        <v>4246</v>
      </c>
      <c r="C2335" s="371" t="s">
        <v>4247</v>
      </c>
      <c r="D2335" s="363"/>
      <c r="E2335" s="344"/>
      <c r="F2335" s="344" t="str">
        <f>IF(E2335="","",VLOOKUP(E2335,'2 Pdc unico (segm A)'!F$3:H$723,3,FALSE))</f>
        <v/>
      </c>
      <c r="G2335" s="287"/>
      <c r="H2335" s="390"/>
      <c r="I2335" s="65"/>
    </row>
    <row r="2336" spans="1:9" ht="29" x14ac:dyDescent="0.35">
      <c r="A2336" s="370" t="s">
        <v>22</v>
      </c>
      <c r="B2336" s="371" t="s">
        <v>4248</v>
      </c>
      <c r="C2336" s="371" t="s">
        <v>4249</v>
      </c>
      <c r="D2336" s="363"/>
      <c r="E2336" s="344"/>
      <c r="F2336" s="344" t="str">
        <f>IF(E2336="","",VLOOKUP(E2336,'2 Pdc unico (segm A)'!F$3:H$723,3,FALSE))</f>
        <v/>
      </c>
      <c r="G2336" s="287"/>
      <c r="H2336" s="390"/>
      <c r="I2336" s="65"/>
    </row>
    <row r="2337" spans="1:9" x14ac:dyDescent="0.35">
      <c r="A2337" s="370" t="s">
        <v>22</v>
      </c>
      <c r="B2337" s="371" t="s">
        <v>4250</v>
      </c>
      <c r="C2337" s="371" t="s">
        <v>4251</v>
      </c>
      <c r="D2337" s="363"/>
      <c r="E2337" s="344"/>
      <c r="F2337" s="344" t="str">
        <f>IF(E2337="","",VLOOKUP(E2337,'2 Pdc unico (segm A)'!F$3:H$723,3,FALSE))</f>
        <v/>
      </c>
      <c r="G2337" s="287"/>
      <c r="H2337" s="390"/>
      <c r="I2337" s="65"/>
    </row>
    <row r="2338" spans="1:9" ht="29" x14ac:dyDescent="0.35">
      <c r="A2338" s="370" t="s">
        <v>22</v>
      </c>
      <c r="B2338" s="371" t="s">
        <v>4252</v>
      </c>
      <c r="C2338" s="371" t="s">
        <v>4253</v>
      </c>
      <c r="D2338" s="363"/>
      <c r="E2338" s="344"/>
      <c r="F2338" s="344" t="str">
        <f>IF(E2338="","",VLOOKUP(E2338,'2 Pdc unico (segm A)'!F$3:H$723,3,FALSE))</f>
        <v/>
      </c>
      <c r="G2338" s="287"/>
      <c r="H2338" s="390"/>
      <c r="I2338" s="65"/>
    </row>
    <row r="2339" spans="1:9" ht="29" x14ac:dyDescent="0.35">
      <c r="A2339" s="370" t="s">
        <v>22</v>
      </c>
      <c r="B2339" s="371" t="s">
        <v>4254</v>
      </c>
      <c r="C2339" s="371" t="s">
        <v>4255</v>
      </c>
      <c r="D2339" s="363"/>
      <c r="E2339" s="344"/>
      <c r="F2339" s="344" t="str">
        <f>IF(E2339="","",VLOOKUP(E2339,'2 Pdc unico (segm A)'!F$3:H$723,3,FALSE))</f>
        <v/>
      </c>
      <c r="G2339" s="287"/>
      <c r="H2339" s="390"/>
      <c r="I2339" s="65"/>
    </row>
    <row r="2340" spans="1:9" ht="18.5" x14ac:dyDescent="0.35">
      <c r="A2340" s="368" t="s">
        <v>19</v>
      </c>
      <c r="B2340" s="369" t="s">
        <v>4256</v>
      </c>
      <c r="C2340" s="369" t="s">
        <v>4257</v>
      </c>
      <c r="D2340" s="363"/>
      <c r="E2340" s="101"/>
      <c r="F2340" s="101" t="str">
        <f>IF(E2340="","",VLOOKUP(E2340,'2 Pdc unico (segm A)'!F$3:H$723,3,FALSE))</f>
        <v/>
      </c>
      <c r="G2340" s="287"/>
      <c r="H2340" s="388"/>
      <c r="I2340" s="65"/>
    </row>
    <row r="2341" spans="1:9" x14ac:dyDescent="0.35">
      <c r="A2341" s="370" t="s">
        <v>22</v>
      </c>
      <c r="B2341" s="371" t="s">
        <v>4258</v>
      </c>
      <c r="C2341" s="371" t="s">
        <v>4259</v>
      </c>
      <c r="D2341" s="363"/>
      <c r="E2341" s="344"/>
      <c r="F2341" s="344" t="str">
        <f>IF(E2341="","",VLOOKUP(E2341,'2 Pdc unico (segm A)'!F$3:H$723,3,FALSE))</f>
        <v/>
      </c>
      <c r="G2341" s="287"/>
      <c r="H2341" s="390"/>
      <c r="I2341" s="65"/>
    </row>
    <row r="2342" spans="1:9" x14ac:dyDescent="0.35">
      <c r="A2342" s="370" t="s">
        <v>22</v>
      </c>
      <c r="B2342" s="371" t="s">
        <v>4260</v>
      </c>
      <c r="C2342" s="371" t="s">
        <v>4261</v>
      </c>
      <c r="D2342" s="363"/>
      <c r="E2342" s="344"/>
      <c r="F2342" s="344" t="str">
        <f>IF(E2342="","",VLOOKUP(E2342,'2 Pdc unico (segm A)'!F$3:H$723,3,FALSE))</f>
        <v/>
      </c>
      <c r="G2342" s="287"/>
      <c r="H2342" s="390"/>
      <c r="I2342" s="65"/>
    </row>
    <row r="2343" spans="1:9" ht="29" x14ac:dyDescent="0.35">
      <c r="A2343" s="370" t="s">
        <v>22</v>
      </c>
      <c r="B2343" s="371" t="s">
        <v>4262</v>
      </c>
      <c r="C2343" s="371" t="s">
        <v>4263</v>
      </c>
      <c r="D2343" s="363"/>
      <c r="E2343" s="344"/>
      <c r="F2343" s="344" t="str">
        <f>IF(E2343="","",VLOOKUP(E2343,'2 Pdc unico (segm A)'!F$3:H$723,3,FALSE))</f>
        <v/>
      </c>
      <c r="G2343" s="287"/>
      <c r="H2343" s="390"/>
      <c r="I2343" s="65"/>
    </row>
    <row r="2344" spans="1:9" ht="29" x14ac:dyDescent="0.35">
      <c r="A2344" s="368" t="s">
        <v>19</v>
      </c>
      <c r="B2344" s="369" t="s">
        <v>4264</v>
      </c>
      <c r="C2344" s="369" t="s">
        <v>4265</v>
      </c>
      <c r="D2344" s="363"/>
      <c r="E2344" s="101"/>
      <c r="F2344" s="101" t="str">
        <f>IF(E2344="","",VLOOKUP(E2344,'2 Pdc unico (segm A)'!F$3:H$723,3,FALSE))</f>
        <v/>
      </c>
      <c r="G2344" s="287"/>
      <c r="H2344" s="388"/>
      <c r="I2344" s="65"/>
    </row>
    <row r="2345" spans="1:9" ht="29" x14ac:dyDescent="0.35">
      <c r="A2345" s="370" t="s">
        <v>22</v>
      </c>
      <c r="B2345" s="371" t="s">
        <v>4264</v>
      </c>
      <c r="C2345" s="371" t="s">
        <v>4266</v>
      </c>
      <c r="D2345" s="363"/>
      <c r="E2345" s="344"/>
      <c r="F2345" s="344" t="str">
        <f>IF(E2345="","",VLOOKUP(E2345,'2 Pdc unico (segm A)'!F$3:H$723,3,FALSE))</f>
        <v/>
      </c>
      <c r="G2345" s="287"/>
      <c r="H2345" s="390"/>
      <c r="I2345" s="65"/>
    </row>
    <row r="2346" spans="1:9" ht="18.5" x14ac:dyDescent="0.35">
      <c r="A2346" s="100" t="s">
        <v>16</v>
      </c>
      <c r="B2346" s="367" t="s">
        <v>4267</v>
      </c>
      <c r="C2346" s="367" t="s">
        <v>4268</v>
      </c>
      <c r="D2346" s="363"/>
      <c r="E2346" s="100"/>
      <c r="F2346" s="100" t="str">
        <f>IF(E2346="","",VLOOKUP(E2346,'2 Pdc unico (segm A)'!F$3:H$723,3,FALSE))</f>
        <v/>
      </c>
      <c r="G2346" s="287"/>
      <c r="H2346" s="387"/>
      <c r="I2346" s="65"/>
    </row>
    <row r="2347" spans="1:9" ht="29" x14ac:dyDescent="0.35">
      <c r="A2347" s="368" t="s">
        <v>19</v>
      </c>
      <c r="B2347" s="369" t="s">
        <v>4269</v>
      </c>
      <c r="C2347" s="369" t="s">
        <v>4270</v>
      </c>
      <c r="D2347" s="363"/>
      <c r="E2347" s="101"/>
      <c r="F2347" s="101" t="str">
        <f>IF(E2347="","",VLOOKUP(E2347,'2 Pdc unico (segm A)'!F$3:H$723,3,FALSE))</f>
        <v/>
      </c>
      <c r="G2347" s="287"/>
      <c r="H2347" s="388"/>
      <c r="I2347" s="65"/>
    </row>
    <row r="2348" spans="1:9" ht="29" x14ac:dyDescent="0.35">
      <c r="A2348" s="370" t="s">
        <v>22</v>
      </c>
      <c r="B2348" s="371" t="s">
        <v>4269</v>
      </c>
      <c r="C2348" s="371" t="s">
        <v>4271</v>
      </c>
      <c r="D2348" s="363"/>
      <c r="E2348" s="344"/>
      <c r="F2348" s="344" t="str">
        <f>IF(E2348="","",VLOOKUP(E2348,'2 Pdc unico (segm A)'!F$3:H$723,3,FALSE))</f>
        <v/>
      </c>
      <c r="G2348" s="287"/>
      <c r="H2348" s="390"/>
      <c r="I2348" s="65"/>
    </row>
    <row r="2349" spans="1:9" ht="18.5" x14ac:dyDescent="0.35">
      <c r="A2349" s="368" t="s">
        <v>19</v>
      </c>
      <c r="B2349" s="369" t="s">
        <v>4272</v>
      </c>
      <c r="C2349" s="369" t="s">
        <v>4273</v>
      </c>
      <c r="D2349" s="363"/>
      <c r="E2349" s="101"/>
      <c r="F2349" s="101" t="str">
        <f>IF(E2349="","",VLOOKUP(E2349,'2 Pdc unico (segm A)'!F$3:H$723,3,FALSE))</f>
        <v/>
      </c>
      <c r="G2349" s="287"/>
      <c r="H2349" s="388"/>
      <c r="I2349" s="65"/>
    </row>
    <row r="2350" spans="1:9" x14ac:dyDescent="0.35">
      <c r="A2350" s="370" t="s">
        <v>22</v>
      </c>
      <c r="B2350" s="371" t="s">
        <v>4272</v>
      </c>
      <c r="C2350" s="371" t="s">
        <v>4274</v>
      </c>
      <c r="D2350" s="363"/>
      <c r="E2350" s="344"/>
      <c r="F2350" s="344" t="str">
        <f>IF(E2350="","",VLOOKUP(E2350,'2 Pdc unico (segm A)'!F$3:H$723,3,FALSE))</f>
        <v/>
      </c>
      <c r="G2350" s="287"/>
      <c r="H2350" s="390"/>
      <c r="I2350" s="65"/>
    </row>
    <row r="2351" spans="1:9" ht="18.5" x14ac:dyDescent="0.35">
      <c r="A2351" s="368" t="s">
        <v>19</v>
      </c>
      <c r="B2351" s="369" t="s">
        <v>4275</v>
      </c>
      <c r="C2351" s="369" t="s">
        <v>4276</v>
      </c>
      <c r="D2351" s="363"/>
      <c r="E2351" s="101"/>
      <c r="F2351" s="101" t="str">
        <f>IF(E2351="","",VLOOKUP(E2351,'2 Pdc unico (segm A)'!F$3:H$723,3,FALSE))</f>
        <v/>
      </c>
      <c r="G2351" s="287"/>
      <c r="H2351" s="388"/>
      <c r="I2351" s="65"/>
    </row>
    <row r="2352" spans="1:9" x14ac:dyDescent="0.35">
      <c r="A2352" s="370" t="s">
        <v>22</v>
      </c>
      <c r="B2352" s="371" t="s">
        <v>4275</v>
      </c>
      <c r="C2352" s="371" t="s">
        <v>4277</v>
      </c>
      <c r="D2352" s="363"/>
      <c r="E2352" s="344"/>
      <c r="F2352" s="344" t="str">
        <f>IF(E2352="","",VLOOKUP(E2352,'2 Pdc unico (segm A)'!F$3:H$723,3,FALSE))</f>
        <v/>
      </c>
      <c r="G2352" s="287"/>
      <c r="H2352" s="390"/>
      <c r="I2352" s="65"/>
    </row>
    <row r="2353" spans="1:9" ht="29" x14ac:dyDescent="0.35">
      <c r="A2353" s="100" t="s">
        <v>16</v>
      </c>
      <c r="B2353" s="367" t="s">
        <v>4278</v>
      </c>
      <c r="C2353" s="367" t="s">
        <v>4279</v>
      </c>
      <c r="D2353" s="363"/>
      <c r="E2353" s="100"/>
      <c r="F2353" s="100" t="str">
        <f>IF(E2353="","",VLOOKUP(E2353,'2 Pdc unico (segm A)'!F$3:H$723,3,FALSE))</f>
        <v/>
      </c>
      <c r="G2353" s="287"/>
      <c r="H2353" s="387"/>
      <c r="I2353" s="65"/>
    </row>
    <row r="2354" spans="1:9" ht="18.5" x14ac:dyDescent="0.35">
      <c r="A2354" s="368" t="s">
        <v>19</v>
      </c>
      <c r="B2354" s="369" t="s">
        <v>4280</v>
      </c>
      <c r="C2354" s="369" t="s">
        <v>4281</v>
      </c>
      <c r="D2354" s="363"/>
      <c r="E2354" s="101"/>
      <c r="F2354" s="101" t="str">
        <f>IF(E2354="","",VLOOKUP(E2354,'2 Pdc unico (segm A)'!F$3:H$723,3,FALSE))</f>
        <v/>
      </c>
      <c r="G2354" s="287"/>
      <c r="H2354" s="388"/>
      <c r="I2354" s="65"/>
    </row>
    <row r="2355" spans="1:9" x14ac:dyDescent="0.35">
      <c r="A2355" s="370" t="s">
        <v>22</v>
      </c>
      <c r="B2355" s="371" t="s">
        <v>4280</v>
      </c>
      <c r="C2355" s="371" t="s">
        <v>4282</v>
      </c>
      <c r="D2355" s="363"/>
      <c r="E2355" s="344"/>
      <c r="F2355" s="344" t="str">
        <f>IF(E2355="","",VLOOKUP(E2355,'2 Pdc unico (segm A)'!F$3:H$723,3,FALSE))</f>
        <v/>
      </c>
      <c r="G2355" s="287"/>
      <c r="H2355" s="390"/>
      <c r="I2355" s="65"/>
    </row>
    <row r="2356" spans="1:9" ht="18.5" x14ac:dyDescent="0.35">
      <c r="A2356" s="368" t="s">
        <v>19</v>
      </c>
      <c r="B2356" s="369" t="s">
        <v>4283</v>
      </c>
      <c r="C2356" s="369" t="s">
        <v>4284</v>
      </c>
      <c r="D2356" s="363"/>
      <c r="E2356" s="101"/>
      <c r="F2356" s="101" t="str">
        <f>IF(E2356="","",VLOOKUP(E2356,'2 Pdc unico (segm A)'!F$3:H$723,3,FALSE))</f>
        <v/>
      </c>
      <c r="G2356" s="287"/>
      <c r="H2356" s="388"/>
      <c r="I2356" s="65"/>
    </row>
    <row r="2357" spans="1:9" x14ac:dyDescent="0.35">
      <c r="A2357" s="370" t="s">
        <v>22</v>
      </c>
      <c r="B2357" s="371" t="s">
        <v>4283</v>
      </c>
      <c r="C2357" s="371" t="s">
        <v>4285</v>
      </c>
      <c r="D2357" s="363"/>
      <c r="E2357" s="344"/>
      <c r="F2357" s="344" t="str">
        <f>IF(E2357="","",VLOOKUP(E2357,'2 Pdc unico (segm A)'!F$3:H$723,3,FALSE))</f>
        <v/>
      </c>
      <c r="G2357" s="287"/>
      <c r="H2357" s="390"/>
      <c r="I2357" s="65"/>
    </row>
    <row r="2358" spans="1:9" ht="18.5" x14ac:dyDescent="0.35">
      <c r="A2358" s="100" t="s">
        <v>16</v>
      </c>
      <c r="B2358" s="367" t="s">
        <v>4286</v>
      </c>
      <c r="C2358" s="367" t="s">
        <v>4287</v>
      </c>
      <c r="D2358" s="363"/>
      <c r="E2358" s="100"/>
      <c r="F2358" s="100" t="str">
        <f>IF(E2358="","",VLOOKUP(E2358,'2 Pdc unico (segm A)'!F$3:H$723,3,FALSE))</f>
        <v/>
      </c>
      <c r="G2358" s="287"/>
      <c r="H2358" s="387"/>
      <c r="I2358" s="65"/>
    </row>
    <row r="2359" spans="1:9" ht="18.5" x14ac:dyDescent="0.35">
      <c r="A2359" s="368" t="s">
        <v>19</v>
      </c>
      <c r="B2359" s="369" t="s">
        <v>4288</v>
      </c>
      <c r="C2359" s="369" t="s">
        <v>4289</v>
      </c>
      <c r="D2359" s="363"/>
      <c r="E2359" s="101"/>
      <c r="F2359" s="101" t="str">
        <f>IF(E2359="","",VLOOKUP(E2359,'2 Pdc unico (segm A)'!F$3:H$723,3,FALSE))</f>
        <v/>
      </c>
      <c r="G2359" s="287"/>
      <c r="H2359" s="388"/>
      <c r="I2359" s="65"/>
    </row>
    <row r="2360" spans="1:9" x14ac:dyDescent="0.35">
      <c r="A2360" s="370" t="s">
        <v>22</v>
      </c>
      <c r="B2360" s="371" t="s">
        <v>4290</v>
      </c>
      <c r="C2360" s="371" t="s">
        <v>4291</v>
      </c>
      <c r="D2360" s="363"/>
      <c r="E2360" s="346" t="s">
        <v>781</v>
      </c>
      <c r="F2360" s="346" t="str">
        <f>IF(E2360="","",VLOOKUP(E2360,'2 Pdc unico (segm A)'!F$3:H$723,3,FALSE))</f>
        <v>Trasferimenti attivi in conto esercizio</v>
      </c>
      <c r="G2360" s="287"/>
      <c r="H2360" s="389"/>
      <c r="I2360" s="65"/>
    </row>
    <row r="2361" spans="1:9" x14ac:dyDescent="0.35">
      <c r="A2361" s="370" t="s">
        <v>22</v>
      </c>
      <c r="B2361" s="371" t="s">
        <v>4292</v>
      </c>
      <c r="C2361" s="371" t="s">
        <v>4293</v>
      </c>
      <c r="D2361" s="363"/>
      <c r="E2361" s="346" t="s">
        <v>781</v>
      </c>
      <c r="F2361" s="346" t="str">
        <f>IF(E2361="","",VLOOKUP(E2361,'2 Pdc unico (segm A)'!F$3:H$723,3,FALSE))</f>
        <v>Trasferimenti attivi in conto esercizio</v>
      </c>
      <c r="G2361" s="287"/>
      <c r="H2361" s="389"/>
      <c r="I2361" s="65"/>
    </row>
    <row r="2362" spans="1:9" x14ac:dyDescent="0.35">
      <c r="A2362" s="370" t="s">
        <v>22</v>
      </c>
      <c r="B2362" s="371" t="s">
        <v>4294</v>
      </c>
      <c r="C2362" s="371" t="s">
        <v>4295</v>
      </c>
      <c r="D2362" s="363"/>
      <c r="E2362" s="346" t="s">
        <v>781</v>
      </c>
      <c r="F2362" s="346" t="str">
        <f>IF(E2362="","",VLOOKUP(E2362,'2 Pdc unico (segm A)'!F$3:H$723,3,FALSE))</f>
        <v>Trasferimenti attivi in conto esercizio</v>
      </c>
      <c r="G2362" s="287"/>
      <c r="H2362" s="389"/>
      <c r="I2362" s="65"/>
    </row>
    <row r="2363" spans="1:9" x14ac:dyDescent="0.35">
      <c r="A2363" s="370" t="s">
        <v>22</v>
      </c>
      <c r="B2363" s="371" t="s">
        <v>4296</v>
      </c>
      <c r="C2363" s="371" t="s">
        <v>4297</v>
      </c>
      <c r="D2363" s="363"/>
      <c r="E2363" s="346" t="s">
        <v>781</v>
      </c>
      <c r="F2363" s="346" t="str">
        <f>IF(E2363="","",VLOOKUP(E2363,'2 Pdc unico (segm A)'!F$3:H$723,3,FALSE))</f>
        <v>Trasferimenti attivi in conto esercizio</v>
      </c>
      <c r="G2363" s="287"/>
      <c r="H2363" s="389"/>
      <c r="I2363" s="65"/>
    </row>
    <row r="2364" spans="1:9" x14ac:dyDescent="0.35">
      <c r="A2364" s="370" t="s">
        <v>22</v>
      </c>
      <c r="B2364" s="371" t="s">
        <v>4298</v>
      </c>
      <c r="C2364" s="371" t="s">
        <v>4299</v>
      </c>
      <c r="D2364" s="363"/>
      <c r="E2364" s="346" t="s">
        <v>781</v>
      </c>
      <c r="F2364" s="346" t="str">
        <f>IF(E2364="","",VLOOKUP(E2364,'2 Pdc unico (segm A)'!F$3:H$723,3,FALSE))</f>
        <v>Trasferimenti attivi in conto esercizio</v>
      </c>
      <c r="G2364" s="287"/>
      <c r="H2364" s="389"/>
      <c r="I2364" s="65"/>
    </row>
    <row r="2365" spans="1:9" x14ac:dyDescent="0.35">
      <c r="A2365" s="370" t="s">
        <v>22</v>
      </c>
      <c r="B2365" s="371" t="s">
        <v>4300</v>
      </c>
      <c r="C2365" s="371" t="s">
        <v>4301</v>
      </c>
      <c r="D2365" s="363"/>
      <c r="E2365" s="346" t="s">
        <v>781</v>
      </c>
      <c r="F2365" s="346" t="str">
        <f>IF(E2365="","",VLOOKUP(E2365,'2 Pdc unico (segm A)'!F$3:H$723,3,FALSE))</f>
        <v>Trasferimenti attivi in conto esercizio</v>
      </c>
      <c r="G2365" s="287"/>
      <c r="H2365" s="389"/>
      <c r="I2365" s="65"/>
    </row>
    <row r="2366" spans="1:9" x14ac:dyDescent="0.35">
      <c r="A2366" s="370" t="s">
        <v>22</v>
      </c>
      <c r="B2366" s="371" t="s">
        <v>4302</v>
      </c>
      <c r="C2366" s="371" t="s">
        <v>4303</v>
      </c>
      <c r="D2366" s="363"/>
      <c r="E2366" s="346" t="s">
        <v>781</v>
      </c>
      <c r="F2366" s="346" t="str">
        <f>IF(E2366="","",VLOOKUP(E2366,'2 Pdc unico (segm A)'!F$3:H$723,3,FALSE))</f>
        <v>Trasferimenti attivi in conto esercizio</v>
      </c>
      <c r="G2366" s="287"/>
      <c r="H2366" s="389"/>
      <c r="I2366" s="65"/>
    </row>
    <row r="2367" spans="1:9" x14ac:dyDescent="0.35">
      <c r="A2367" s="370" t="s">
        <v>22</v>
      </c>
      <c r="B2367" s="371" t="s">
        <v>4304</v>
      </c>
      <c r="C2367" s="371" t="s">
        <v>4305</v>
      </c>
      <c r="D2367" s="363"/>
      <c r="E2367" s="346" t="s">
        <v>781</v>
      </c>
      <c r="F2367" s="346" t="str">
        <f>IF(E2367="","",VLOOKUP(E2367,'2 Pdc unico (segm A)'!F$3:H$723,3,FALSE))</f>
        <v>Trasferimenti attivi in conto esercizio</v>
      </c>
      <c r="G2367" s="287"/>
      <c r="H2367" s="389"/>
      <c r="I2367" s="65"/>
    </row>
    <row r="2368" spans="1:9" x14ac:dyDescent="0.35">
      <c r="A2368" s="370" t="s">
        <v>22</v>
      </c>
      <c r="B2368" s="371" t="s">
        <v>4306</v>
      </c>
      <c r="C2368" s="371" t="s">
        <v>4307</v>
      </c>
      <c r="D2368" s="363"/>
      <c r="E2368" s="346" t="s">
        <v>781</v>
      </c>
      <c r="F2368" s="346" t="str">
        <f>IF(E2368="","",VLOOKUP(E2368,'2 Pdc unico (segm A)'!F$3:H$723,3,FALSE))</f>
        <v>Trasferimenti attivi in conto esercizio</v>
      </c>
      <c r="G2368" s="287"/>
      <c r="H2368" s="389"/>
      <c r="I2368" s="65"/>
    </row>
    <row r="2369" spans="1:9" x14ac:dyDescent="0.35">
      <c r="A2369" s="370" t="s">
        <v>22</v>
      </c>
      <c r="B2369" s="371" t="s">
        <v>4308</v>
      </c>
      <c r="C2369" s="371" t="s">
        <v>4309</v>
      </c>
      <c r="D2369" s="363"/>
      <c r="E2369" s="346" t="s">
        <v>781</v>
      </c>
      <c r="F2369" s="346" t="str">
        <f>IF(E2369="","",VLOOKUP(E2369,'2 Pdc unico (segm A)'!F$3:H$723,3,FALSE))</f>
        <v>Trasferimenti attivi in conto esercizio</v>
      </c>
      <c r="G2369" s="287"/>
      <c r="H2369" s="389"/>
      <c r="I2369" s="65"/>
    </row>
    <row r="2370" spans="1:9" ht="29" x14ac:dyDescent="0.35">
      <c r="A2370" s="370" t="s">
        <v>22</v>
      </c>
      <c r="B2370" s="371" t="s">
        <v>4310</v>
      </c>
      <c r="C2370" s="371" t="s">
        <v>4311</v>
      </c>
      <c r="D2370" s="363"/>
      <c r="E2370" s="346" t="s">
        <v>781</v>
      </c>
      <c r="F2370" s="346" t="str">
        <f>IF(E2370="","",VLOOKUP(E2370,'2 Pdc unico (segm A)'!F$3:H$723,3,FALSE))</f>
        <v>Trasferimenti attivi in conto esercizio</v>
      </c>
      <c r="G2370" s="287"/>
      <c r="H2370" s="389"/>
      <c r="I2370" s="65"/>
    </row>
    <row r="2371" spans="1:9" ht="29" x14ac:dyDescent="0.35">
      <c r="A2371" s="370" t="s">
        <v>22</v>
      </c>
      <c r="B2371" s="371" t="s">
        <v>4312</v>
      </c>
      <c r="C2371" s="371" t="s">
        <v>4313</v>
      </c>
      <c r="D2371" s="363"/>
      <c r="E2371" s="346" t="s">
        <v>781</v>
      </c>
      <c r="F2371" s="346" t="str">
        <f>IF(E2371="","",VLOOKUP(E2371,'2 Pdc unico (segm A)'!F$3:H$723,3,FALSE))</f>
        <v>Trasferimenti attivi in conto esercizio</v>
      </c>
      <c r="G2371" s="287"/>
      <c r="H2371" s="389"/>
      <c r="I2371" s="65"/>
    </row>
    <row r="2372" spans="1:9" x14ac:dyDescent="0.35">
      <c r="A2372" s="370" t="s">
        <v>22</v>
      </c>
      <c r="B2372" s="371" t="s">
        <v>4314</v>
      </c>
      <c r="C2372" s="371" t="s">
        <v>4315</v>
      </c>
      <c r="D2372" s="363"/>
      <c r="E2372" s="346" t="s">
        <v>781</v>
      </c>
      <c r="F2372" s="346" t="str">
        <f>IF(E2372="","",VLOOKUP(E2372,'2 Pdc unico (segm A)'!F$3:H$723,3,FALSE))</f>
        <v>Trasferimenti attivi in conto esercizio</v>
      </c>
      <c r="G2372" s="287"/>
      <c r="H2372" s="389"/>
      <c r="I2372" s="65"/>
    </row>
    <row r="2373" spans="1:9" ht="18.5" x14ac:dyDescent="0.35">
      <c r="A2373" s="368" t="s">
        <v>19</v>
      </c>
      <c r="B2373" s="369" t="s">
        <v>4316</v>
      </c>
      <c r="C2373" s="369" t="s">
        <v>4317</v>
      </c>
      <c r="D2373" s="363"/>
      <c r="E2373" s="101"/>
      <c r="F2373" s="101" t="str">
        <f>IF(E2373="","",VLOOKUP(E2373,'2 Pdc unico (segm A)'!F$3:H$723,3,FALSE))</f>
        <v/>
      </c>
      <c r="G2373" s="287"/>
      <c r="H2373" s="388"/>
      <c r="I2373" s="65"/>
    </row>
    <row r="2374" spans="1:9" x14ac:dyDescent="0.35">
      <c r="A2374" s="370" t="s">
        <v>22</v>
      </c>
      <c r="B2374" s="371" t="s">
        <v>4318</v>
      </c>
      <c r="C2374" s="371" t="s">
        <v>4319</v>
      </c>
      <c r="D2374" s="363"/>
      <c r="E2374" s="346" t="s">
        <v>781</v>
      </c>
      <c r="F2374" s="346" t="str">
        <f>IF(E2374="","",VLOOKUP(E2374,'2 Pdc unico (segm A)'!F$3:H$723,3,FALSE))</f>
        <v>Trasferimenti attivi in conto esercizio</v>
      </c>
      <c r="G2374" s="287"/>
      <c r="H2374" s="389"/>
      <c r="I2374" s="65"/>
    </row>
    <row r="2375" spans="1:9" x14ac:dyDescent="0.35">
      <c r="A2375" s="370" t="s">
        <v>22</v>
      </c>
      <c r="B2375" s="371" t="s">
        <v>4320</v>
      </c>
      <c r="C2375" s="371" t="s">
        <v>4321</v>
      </c>
      <c r="D2375" s="363"/>
      <c r="E2375" s="346" t="s">
        <v>781</v>
      </c>
      <c r="F2375" s="346" t="str">
        <f>IF(E2375="","",VLOOKUP(E2375,'2 Pdc unico (segm A)'!F$3:H$723,3,FALSE))</f>
        <v>Trasferimenti attivi in conto esercizio</v>
      </c>
      <c r="G2375" s="287"/>
      <c r="H2375" s="389"/>
      <c r="I2375" s="65"/>
    </row>
    <row r="2376" spans="1:9" x14ac:dyDescent="0.35">
      <c r="A2376" s="370" t="s">
        <v>22</v>
      </c>
      <c r="B2376" s="371" t="s">
        <v>4322</v>
      </c>
      <c r="C2376" s="371" t="s">
        <v>4323</v>
      </c>
      <c r="D2376" s="363"/>
      <c r="E2376" s="346" t="s">
        <v>781</v>
      </c>
      <c r="F2376" s="346" t="str">
        <f>IF(E2376="","",VLOOKUP(E2376,'2 Pdc unico (segm A)'!F$3:H$723,3,FALSE))</f>
        <v>Trasferimenti attivi in conto esercizio</v>
      </c>
      <c r="G2376" s="287"/>
      <c r="H2376" s="389"/>
      <c r="I2376" s="65"/>
    </row>
    <row r="2377" spans="1:9" x14ac:dyDescent="0.35">
      <c r="A2377" s="370" t="s">
        <v>22</v>
      </c>
      <c r="B2377" s="371" t="s">
        <v>4324</v>
      </c>
      <c r="C2377" s="371" t="s">
        <v>4325</v>
      </c>
      <c r="D2377" s="363"/>
      <c r="E2377" s="346" t="s">
        <v>781</v>
      </c>
      <c r="F2377" s="346" t="str">
        <f>IF(E2377="","",VLOOKUP(E2377,'2 Pdc unico (segm A)'!F$3:H$723,3,FALSE))</f>
        <v>Trasferimenti attivi in conto esercizio</v>
      </c>
      <c r="G2377" s="287"/>
      <c r="H2377" s="389"/>
      <c r="I2377" s="65"/>
    </row>
    <row r="2378" spans="1:9" x14ac:dyDescent="0.35">
      <c r="A2378" s="370" t="s">
        <v>22</v>
      </c>
      <c r="B2378" s="371" t="s">
        <v>4326</v>
      </c>
      <c r="C2378" s="371" t="s">
        <v>4327</v>
      </c>
      <c r="D2378" s="363"/>
      <c r="E2378" s="346" t="s">
        <v>781</v>
      </c>
      <c r="F2378" s="346" t="str">
        <f>IF(E2378="","",VLOOKUP(E2378,'2 Pdc unico (segm A)'!F$3:H$723,3,FALSE))</f>
        <v>Trasferimenti attivi in conto esercizio</v>
      </c>
      <c r="G2378" s="287"/>
      <c r="H2378" s="389"/>
      <c r="I2378" s="65"/>
    </row>
    <row r="2379" spans="1:9" x14ac:dyDescent="0.35">
      <c r="A2379" s="370" t="s">
        <v>22</v>
      </c>
      <c r="B2379" s="371" t="s">
        <v>4328</v>
      </c>
      <c r="C2379" s="371" t="s">
        <v>4329</v>
      </c>
      <c r="D2379" s="363"/>
      <c r="E2379" s="346" t="s">
        <v>781</v>
      </c>
      <c r="F2379" s="346" t="str">
        <f>IF(E2379="","",VLOOKUP(E2379,'2 Pdc unico (segm A)'!F$3:H$723,3,FALSE))</f>
        <v>Trasferimenti attivi in conto esercizio</v>
      </c>
      <c r="G2379" s="287"/>
      <c r="H2379" s="389"/>
      <c r="I2379" s="65"/>
    </row>
    <row r="2380" spans="1:9" x14ac:dyDescent="0.35">
      <c r="A2380" s="370" t="s">
        <v>22</v>
      </c>
      <c r="B2380" s="371" t="s">
        <v>4330</v>
      </c>
      <c r="C2380" s="371" t="s">
        <v>4331</v>
      </c>
      <c r="D2380" s="363"/>
      <c r="E2380" s="346" t="s">
        <v>781</v>
      </c>
      <c r="F2380" s="346" t="str">
        <f>IF(E2380="","",VLOOKUP(E2380,'2 Pdc unico (segm A)'!F$3:H$723,3,FALSE))</f>
        <v>Trasferimenti attivi in conto esercizio</v>
      </c>
      <c r="G2380" s="287"/>
      <c r="H2380" s="389"/>
      <c r="I2380" s="65"/>
    </row>
    <row r="2381" spans="1:9" x14ac:dyDescent="0.35">
      <c r="A2381" s="370" t="s">
        <v>22</v>
      </c>
      <c r="B2381" s="371" t="s">
        <v>4332</v>
      </c>
      <c r="C2381" s="371" t="s">
        <v>4333</v>
      </c>
      <c r="D2381" s="363"/>
      <c r="E2381" s="346" t="s">
        <v>781</v>
      </c>
      <c r="F2381" s="346" t="str">
        <f>IF(E2381="","",VLOOKUP(E2381,'2 Pdc unico (segm A)'!F$3:H$723,3,FALSE))</f>
        <v>Trasferimenti attivi in conto esercizio</v>
      </c>
      <c r="G2381" s="287"/>
      <c r="H2381" s="389"/>
      <c r="I2381" s="65"/>
    </row>
    <row r="2382" spans="1:9" ht="29" x14ac:dyDescent="0.35">
      <c r="A2382" s="370" t="s">
        <v>22</v>
      </c>
      <c r="B2382" s="371" t="s">
        <v>4334</v>
      </c>
      <c r="C2382" s="371" t="s">
        <v>4335</v>
      </c>
      <c r="D2382" s="363"/>
      <c r="E2382" s="346" t="s">
        <v>781</v>
      </c>
      <c r="F2382" s="346" t="str">
        <f>IF(E2382="","",VLOOKUP(E2382,'2 Pdc unico (segm A)'!F$3:H$723,3,FALSE))</f>
        <v>Trasferimenti attivi in conto esercizio</v>
      </c>
      <c r="G2382" s="287"/>
      <c r="H2382" s="389"/>
      <c r="I2382" s="65"/>
    </row>
    <row r="2383" spans="1:9" x14ac:dyDescent="0.35">
      <c r="A2383" s="370" t="s">
        <v>22</v>
      </c>
      <c r="B2383" s="371" t="s">
        <v>4336</v>
      </c>
      <c r="C2383" s="371" t="s">
        <v>4337</v>
      </c>
      <c r="D2383" s="363"/>
      <c r="E2383" s="346" t="s">
        <v>781</v>
      </c>
      <c r="F2383" s="346" t="str">
        <f>IF(E2383="","",VLOOKUP(E2383,'2 Pdc unico (segm A)'!F$3:H$723,3,FALSE))</f>
        <v>Trasferimenti attivi in conto esercizio</v>
      </c>
      <c r="G2383" s="287"/>
      <c r="H2383" s="389"/>
      <c r="I2383" s="65"/>
    </row>
    <row r="2384" spans="1:9" x14ac:dyDescent="0.35">
      <c r="A2384" s="370" t="s">
        <v>22</v>
      </c>
      <c r="B2384" s="371" t="s">
        <v>4338</v>
      </c>
      <c r="C2384" s="371" t="s">
        <v>4339</v>
      </c>
      <c r="D2384" s="363"/>
      <c r="E2384" s="346" t="s">
        <v>781</v>
      </c>
      <c r="F2384" s="346" t="str">
        <f>IF(E2384="","",VLOOKUP(E2384,'2 Pdc unico (segm A)'!F$3:H$723,3,FALSE))</f>
        <v>Trasferimenti attivi in conto esercizio</v>
      </c>
      <c r="G2384" s="287"/>
      <c r="H2384" s="389"/>
      <c r="I2384" s="65"/>
    </row>
    <row r="2385" spans="1:9" ht="29" x14ac:dyDescent="0.35">
      <c r="A2385" s="370" t="s">
        <v>22</v>
      </c>
      <c r="B2385" s="371" t="s">
        <v>4340</v>
      </c>
      <c r="C2385" s="371" t="s">
        <v>4341</v>
      </c>
      <c r="D2385" s="363"/>
      <c r="E2385" s="346" t="s">
        <v>781</v>
      </c>
      <c r="F2385" s="346" t="str">
        <f>IF(E2385="","",VLOOKUP(E2385,'2 Pdc unico (segm A)'!F$3:H$723,3,FALSE))</f>
        <v>Trasferimenti attivi in conto esercizio</v>
      </c>
      <c r="G2385" s="287"/>
      <c r="H2385" s="389"/>
      <c r="I2385" s="65"/>
    </row>
    <row r="2386" spans="1:9" x14ac:dyDescent="0.35">
      <c r="A2386" s="370" t="s">
        <v>22</v>
      </c>
      <c r="B2386" s="371" t="s">
        <v>4342</v>
      </c>
      <c r="C2386" s="371" t="s">
        <v>4343</v>
      </c>
      <c r="D2386" s="363"/>
      <c r="E2386" s="346" t="s">
        <v>781</v>
      </c>
      <c r="F2386" s="346" t="str">
        <f>IF(E2386="","",VLOOKUP(E2386,'2 Pdc unico (segm A)'!F$3:H$723,3,FALSE))</f>
        <v>Trasferimenti attivi in conto esercizio</v>
      </c>
      <c r="G2386" s="287"/>
      <c r="H2386" s="389"/>
      <c r="I2386" s="65"/>
    </row>
    <row r="2387" spans="1:9" ht="29" x14ac:dyDescent="0.35">
      <c r="A2387" s="370" t="s">
        <v>22</v>
      </c>
      <c r="B2387" s="371" t="s">
        <v>4344</v>
      </c>
      <c r="C2387" s="371" t="s">
        <v>4345</v>
      </c>
      <c r="D2387" s="363"/>
      <c r="E2387" s="346" t="s">
        <v>781</v>
      </c>
      <c r="F2387" s="346" t="str">
        <f>IF(E2387="","",VLOOKUP(E2387,'2 Pdc unico (segm A)'!F$3:H$723,3,FALSE))</f>
        <v>Trasferimenti attivi in conto esercizio</v>
      </c>
      <c r="G2387" s="287"/>
      <c r="H2387" s="389"/>
      <c r="I2387" s="65"/>
    </row>
    <row r="2388" spans="1:9" ht="29" x14ac:dyDescent="0.35">
      <c r="A2388" s="370" t="s">
        <v>22</v>
      </c>
      <c r="B2388" s="371" t="s">
        <v>4346</v>
      </c>
      <c r="C2388" s="371" t="s">
        <v>4347</v>
      </c>
      <c r="D2388" s="363"/>
      <c r="E2388" s="346" t="s">
        <v>781</v>
      </c>
      <c r="F2388" s="346" t="str">
        <f>IF(E2388="","",VLOOKUP(E2388,'2 Pdc unico (segm A)'!F$3:H$723,3,FALSE))</f>
        <v>Trasferimenti attivi in conto esercizio</v>
      </c>
      <c r="G2388" s="287"/>
      <c r="H2388" s="389"/>
      <c r="I2388" s="65"/>
    </row>
    <row r="2389" spans="1:9" x14ac:dyDescent="0.35">
      <c r="A2389" s="370" t="s">
        <v>22</v>
      </c>
      <c r="B2389" s="371" t="s">
        <v>4348</v>
      </c>
      <c r="C2389" s="371" t="s">
        <v>4349</v>
      </c>
      <c r="D2389" s="363"/>
      <c r="E2389" s="346" t="s">
        <v>781</v>
      </c>
      <c r="F2389" s="346" t="str">
        <f>IF(E2389="","",VLOOKUP(E2389,'2 Pdc unico (segm A)'!F$3:H$723,3,FALSE))</f>
        <v>Trasferimenti attivi in conto esercizio</v>
      </c>
      <c r="G2389" s="287"/>
      <c r="H2389" s="389"/>
      <c r="I2389" s="65"/>
    </row>
    <row r="2390" spans="1:9" x14ac:dyDescent="0.35">
      <c r="A2390" s="370" t="s">
        <v>22</v>
      </c>
      <c r="B2390" s="371" t="s">
        <v>4350</v>
      </c>
      <c r="C2390" s="371" t="s">
        <v>4351</v>
      </c>
      <c r="D2390" s="363"/>
      <c r="E2390" s="346" t="s">
        <v>781</v>
      </c>
      <c r="F2390" s="346" t="str">
        <f>IF(E2390="","",VLOOKUP(E2390,'2 Pdc unico (segm A)'!F$3:H$723,3,FALSE))</f>
        <v>Trasferimenti attivi in conto esercizio</v>
      </c>
      <c r="G2390" s="287"/>
      <c r="H2390" s="389"/>
      <c r="I2390" s="65"/>
    </row>
    <row r="2391" spans="1:9" x14ac:dyDescent="0.35">
      <c r="A2391" s="370" t="s">
        <v>22</v>
      </c>
      <c r="B2391" s="371" t="s">
        <v>4352</v>
      </c>
      <c r="C2391" s="371" t="s">
        <v>4353</v>
      </c>
      <c r="D2391" s="363"/>
      <c r="E2391" s="346" t="s">
        <v>781</v>
      </c>
      <c r="F2391" s="346" t="str">
        <f>IF(E2391="","",VLOOKUP(E2391,'2 Pdc unico (segm A)'!F$3:H$723,3,FALSE))</f>
        <v>Trasferimenti attivi in conto esercizio</v>
      </c>
      <c r="G2391" s="287"/>
      <c r="H2391" s="389"/>
      <c r="I2391" s="65"/>
    </row>
    <row r="2392" spans="1:9" ht="29" x14ac:dyDescent="0.35">
      <c r="A2392" s="370" t="s">
        <v>22</v>
      </c>
      <c r="B2392" s="371" t="s">
        <v>4354</v>
      </c>
      <c r="C2392" s="371" t="s">
        <v>4355</v>
      </c>
      <c r="D2392" s="363"/>
      <c r="E2392" s="346" t="s">
        <v>781</v>
      </c>
      <c r="F2392" s="346" t="str">
        <f>IF(E2392="","",VLOOKUP(E2392,'2 Pdc unico (segm A)'!F$3:H$723,3,FALSE))</f>
        <v>Trasferimenti attivi in conto esercizio</v>
      </c>
      <c r="G2392" s="287"/>
      <c r="H2392" s="389"/>
      <c r="I2392" s="65"/>
    </row>
    <row r="2393" spans="1:9" x14ac:dyDescent="0.35">
      <c r="A2393" s="370" t="s">
        <v>22</v>
      </c>
      <c r="B2393" s="371" t="s">
        <v>4356</v>
      </c>
      <c r="C2393" s="371" t="s">
        <v>4357</v>
      </c>
      <c r="D2393" s="363"/>
      <c r="E2393" s="346" t="s">
        <v>781</v>
      </c>
      <c r="F2393" s="346" t="str">
        <f>IF(E2393="","",VLOOKUP(E2393,'2 Pdc unico (segm A)'!F$3:H$723,3,FALSE))</f>
        <v>Trasferimenti attivi in conto esercizio</v>
      </c>
      <c r="G2393" s="287"/>
      <c r="H2393" s="389"/>
      <c r="I2393" s="65"/>
    </row>
    <row r="2394" spans="1:9" ht="18.5" x14ac:dyDescent="0.35">
      <c r="A2394" s="368" t="s">
        <v>19</v>
      </c>
      <c r="B2394" s="369" t="s">
        <v>4358</v>
      </c>
      <c r="C2394" s="369" t="s">
        <v>4359</v>
      </c>
      <c r="D2394" s="363"/>
      <c r="E2394" s="101"/>
      <c r="F2394" s="101" t="str">
        <f>IF(E2394="","",VLOOKUP(E2394,'2 Pdc unico (segm A)'!F$3:H$723,3,FALSE))</f>
        <v/>
      </c>
      <c r="G2394" s="287"/>
      <c r="H2394" s="388"/>
      <c r="I2394" s="65"/>
    </row>
    <row r="2395" spans="1:9" x14ac:dyDescent="0.35">
      <c r="A2395" s="370" t="s">
        <v>22</v>
      </c>
      <c r="B2395" s="371" t="s">
        <v>4360</v>
      </c>
      <c r="C2395" s="371" t="s">
        <v>4361</v>
      </c>
      <c r="D2395" s="363"/>
      <c r="E2395" s="346" t="s">
        <v>781</v>
      </c>
      <c r="F2395" s="346" t="str">
        <f>IF(E2395="","",VLOOKUP(E2395,'2 Pdc unico (segm A)'!F$3:H$723,3,FALSE))</f>
        <v>Trasferimenti attivi in conto esercizio</v>
      </c>
      <c r="G2395" s="287"/>
      <c r="H2395" s="389"/>
      <c r="I2395" s="65"/>
    </row>
    <row r="2396" spans="1:9" x14ac:dyDescent="0.35">
      <c r="A2396" s="370" t="s">
        <v>22</v>
      </c>
      <c r="B2396" s="371" t="s">
        <v>4362</v>
      </c>
      <c r="C2396" s="371" t="s">
        <v>4363</v>
      </c>
      <c r="D2396" s="363"/>
      <c r="E2396" s="346" t="s">
        <v>781</v>
      </c>
      <c r="F2396" s="346" t="str">
        <f>IF(E2396="","",VLOOKUP(E2396,'2 Pdc unico (segm A)'!F$3:H$723,3,FALSE))</f>
        <v>Trasferimenti attivi in conto esercizio</v>
      </c>
      <c r="G2396" s="287"/>
      <c r="H2396" s="389"/>
      <c r="I2396" s="65"/>
    </row>
    <row r="2397" spans="1:9" x14ac:dyDescent="0.35">
      <c r="A2397" s="370" t="s">
        <v>22</v>
      </c>
      <c r="B2397" s="371" t="s">
        <v>4364</v>
      </c>
      <c r="C2397" s="371" t="s">
        <v>4365</v>
      </c>
      <c r="D2397" s="363"/>
      <c r="E2397" s="346" t="s">
        <v>781</v>
      </c>
      <c r="F2397" s="346" t="str">
        <f>IF(E2397="","",VLOOKUP(E2397,'2 Pdc unico (segm A)'!F$3:H$723,3,FALSE))</f>
        <v>Trasferimenti attivi in conto esercizio</v>
      </c>
      <c r="G2397" s="287"/>
      <c r="H2397" s="389"/>
      <c r="I2397" s="65"/>
    </row>
    <row r="2398" spans="1:9" ht="29" x14ac:dyDescent="0.35">
      <c r="A2398" s="368" t="s">
        <v>19</v>
      </c>
      <c r="B2398" s="369" t="s">
        <v>4366</v>
      </c>
      <c r="C2398" s="369" t="s">
        <v>4367</v>
      </c>
      <c r="D2398" s="363"/>
      <c r="E2398" s="101"/>
      <c r="F2398" s="101" t="str">
        <f>IF(E2398="","",VLOOKUP(E2398,'2 Pdc unico (segm A)'!F$3:H$723,3,FALSE))</f>
        <v/>
      </c>
      <c r="G2398" s="287"/>
      <c r="H2398" s="388"/>
      <c r="I2398" s="65"/>
    </row>
    <row r="2399" spans="1:9" ht="29" x14ac:dyDescent="0.35">
      <c r="A2399" s="370" t="s">
        <v>22</v>
      </c>
      <c r="B2399" s="371" t="s">
        <v>4366</v>
      </c>
      <c r="C2399" s="371" t="s">
        <v>4368</v>
      </c>
      <c r="D2399" s="363"/>
      <c r="E2399" s="346" t="s">
        <v>781</v>
      </c>
      <c r="F2399" s="346" t="str">
        <f>IF(E2399="","",VLOOKUP(E2399,'2 Pdc unico (segm A)'!F$3:H$723,3,FALSE))</f>
        <v>Trasferimenti attivi in conto esercizio</v>
      </c>
      <c r="G2399" s="287"/>
      <c r="H2399" s="389"/>
      <c r="I2399" s="65"/>
    </row>
    <row r="2400" spans="1:9" ht="18.5" x14ac:dyDescent="0.35">
      <c r="A2400" s="100" t="s">
        <v>16</v>
      </c>
      <c r="B2400" s="367" t="s">
        <v>4369</v>
      </c>
      <c r="C2400" s="367" t="s">
        <v>4370</v>
      </c>
      <c r="D2400" s="363"/>
      <c r="E2400" s="100"/>
      <c r="F2400" s="100" t="str">
        <f>IF(E2400="","",VLOOKUP(E2400,'2 Pdc unico (segm A)'!F$3:H$723,3,FALSE))</f>
        <v/>
      </c>
      <c r="G2400" s="287"/>
      <c r="H2400" s="387"/>
      <c r="I2400" s="65"/>
    </row>
    <row r="2401" spans="1:9" ht="18.5" x14ac:dyDescent="0.35">
      <c r="A2401" s="368" t="s">
        <v>19</v>
      </c>
      <c r="B2401" s="369" t="s">
        <v>4369</v>
      </c>
      <c r="C2401" s="369" t="s">
        <v>4371</v>
      </c>
      <c r="D2401" s="363"/>
      <c r="E2401" s="101"/>
      <c r="F2401" s="101" t="str">
        <f>IF(E2401="","",VLOOKUP(E2401,'2 Pdc unico (segm A)'!F$3:H$723,3,FALSE))</f>
        <v/>
      </c>
      <c r="G2401" s="287"/>
      <c r="H2401" s="388"/>
      <c r="I2401" s="65"/>
    </row>
    <row r="2402" spans="1:9" x14ac:dyDescent="0.35">
      <c r="A2402" s="370" t="s">
        <v>22</v>
      </c>
      <c r="B2402" s="371" t="s">
        <v>4369</v>
      </c>
      <c r="C2402" s="371" t="s">
        <v>4372</v>
      </c>
      <c r="D2402" s="363"/>
      <c r="E2402" s="346" t="s">
        <v>781</v>
      </c>
      <c r="F2402" s="346" t="str">
        <f>IF(E2402="","",VLOOKUP(E2402,'2 Pdc unico (segm A)'!F$3:H$723,3,FALSE))</f>
        <v>Trasferimenti attivi in conto esercizio</v>
      </c>
      <c r="G2402" s="287"/>
      <c r="H2402" s="389"/>
      <c r="I2402" s="65"/>
    </row>
    <row r="2403" spans="1:9" ht="18.5" x14ac:dyDescent="0.35">
      <c r="A2403" s="100" t="s">
        <v>16</v>
      </c>
      <c r="B2403" s="367" t="s">
        <v>4373</v>
      </c>
      <c r="C2403" s="367" t="s">
        <v>4374</v>
      </c>
      <c r="D2403" s="363"/>
      <c r="E2403" s="100"/>
      <c r="F2403" s="100" t="str">
        <f>IF(E2403="","",VLOOKUP(E2403,'2 Pdc unico (segm A)'!F$3:H$723,3,FALSE))</f>
        <v/>
      </c>
      <c r="G2403" s="287"/>
      <c r="H2403" s="387"/>
      <c r="I2403" s="65"/>
    </row>
    <row r="2404" spans="1:9" ht="18.5" x14ac:dyDescent="0.35">
      <c r="A2404" s="368" t="s">
        <v>19</v>
      </c>
      <c r="B2404" s="369" t="s">
        <v>4375</v>
      </c>
      <c r="C2404" s="369" t="s">
        <v>4376</v>
      </c>
      <c r="D2404" s="363"/>
      <c r="E2404" s="101"/>
      <c r="F2404" s="101" t="str">
        <f>IF(E2404="","",VLOOKUP(E2404,'2 Pdc unico (segm A)'!F$3:H$723,3,FALSE))</f>
        <v/>
      </c>
      <c r="G2404" s="287"/>
      <c r="H2404" s="388"/>
      <c r="I2404" s="65"/>
    </row>
    <row r="2405" spans="1:9" x14ac:dyDescent="0.35">
      <c r="A2405" s="370" t="s">
        <v>22</v>
      </c>
      <c r="B2405" s="371" t="s">
        <v>4375</v>
      </c>
      <c r="C2405" s="371" t="s">
        <v>4377</v>
      </c>
      <c r="D2405" s="363"/>
      <c r="E2405" s="346" t="s">
        <v>781</v>
      </c>
      <c r="F2405" s="346" t="str">
        <f>IF(E2405="","",VLOOKUP(E2405,'2 Pdc unico (segm A)'!F$3:H$723,3,FALSE))</f>
        <v>Trasferimenti attivi in conto esercizio</v>
      </c>
      <c r="G2405" s="287"/>
      <c r="H2405" s="389"/>
      <c r="I2405" s="65"/>
    </row>
    <row r="2406" spans="1:9" ht="18.5" x14ac:dyDescent="0.35">
      <c r="A2406" s="368" t="s">
        <v>19</v>
      </c>
      <c r="B2406" s="369" t="s">
        <v>4378</v>
      </c>
      <c r="C2406" s="369" t="s">
        <v>4379</v>
      </c>
      <c r="D2406" s="363"/>
      <c r="E2406" s="101"/>
      <c r="F2406" s="101" t="str">
        <f>IF(E2406="","",VLOOKUP(E2406,'2 Pdc unico (segm A)'!F$3:H$723,3,FALSE))</f>
        <v/>
      </c>
      <c r="G2406" s="287"/>
      <c r="H2406" s="388"/>
      <c r="I2406" s="65"/>
    </row>
    <row r="2407" spans="1:9" x14ac:dyDescent="0.35">
      <c r="A2407" s="370" t="s">
        <v>22</v>
      </c>
      <c r="B2407" s="371" t="s">
        <v>4378</v>
      </c>
      <c r="C2407" s="371" t="s">
        <v>4380</v>
      </c>
      <c r="D2407" s="363"/>
      <c r="E2407" s="346" t="s">
        <v>781</v>
      </c>
      <c r="F2407" s="346" t="str">
        <f>IF(E2407="","",VLOOKUP(E2407,'2 Pdc unico (segm A)'!F$3:H$723,3,FALSE))</f>
        <v>Trasferimenti attivi in conto esercizio</v>
      </c>
      <c r="G2407" s="287"/>
      <c r="H2407" s="389"/>
      <c r="I2407" s="65"/>
    </row>
    <row r="2408" spans="1:9" ht="18.5" x14ac:dyDescent="0.35">
      <c r="A2408" s="368" t="s">
        <v>19</v>
      </c>
      <c r="B2408" s="369" t="s">
        <v>4381</v>
      </c>
      <c r="C2408" s="369" t="s">
        <v>4382</v>
      </c>
      <c r="D2408" s="363"/>
      <c r="E2408" s="101"/>
      <c r="F2408" s="101" t="str">
        <f>IF(E2408="","",VLOOKUP(E2408,'2 Pdc unico (segm A)'!F$3:H$723,3,FALSE))</f>
        <v/>
      </c>
      <c r="G2408" s="287"/>
      <c r="H2408" s="388"/>
      <c r="I2408" s="65"/>
    </row>
    <row r="2409" spans="1:9" x14ac:dyDescent="0.35">
      <c r="A2409" s="370" t="s">
        <v>22</v>
      </c>
      <c r="B2409" s="371" t="s">
        <v>4381</v>
      </c>
      <c r="C2409" s="371" t="s">
        <v>4383</v>
      </c>
      <c r="D2409" s="363"/>
      <c r="E2409" s="346" t="s">
        <v>781</v>
      </c>
      <c r="F2409" s="346" t="str">
        <f>IF(E2409="","",VLOOKUP(E2409,'2 Pdc unico (segm A)'!F$3:H$723,3,FALSE))</f>
        <v>Trasferimenti attivi in conto esercizio</v>
      </c>
      <c r="G2409" s="287"/>
      <c r="H2409" s="389"/>
      <c r="I2409" s="65"/>
    </row>
    <row r="2410" spans="1:9" ht="18.5" x14ac:dyDescent="0.35">
      <c r="A2410" s="100" t="s">
        <v>16</v>
      </c>
      <c r="B2410" s="367" t="s">
        <v>4384</v>
      </c>
      <c r="C2410" s="367" t="s">
        <v>4385</v>
      </c>
      <c r="D2410" s="363"/>
      <c r="E2410" s="100"/>
      <c r="F2410" s="100" t="str">
        <f>IF(E2410="","",VLOOKUP(E2410,'2 Pdc unico (segm A)'!F$3:H$723,3,FALSE))</f>
        <v/>
      </c>
      <c r="G2410" s="287"/>
      <c r="H2410" s="387"/>
      <c r="I2410" s="65"/>
    </row>
    <row r="2411" spans="1:9" ht="18.5" x14ac:dyDescent="0.35">
      <c r="A2411" s="368" t="s">
        <v>19</v>
      </c>
      <c r="B2411" s="369" t="s">
        <v>4384</v>
      </c>
      <c r="C2411" s="369" t="s">
        <v>4386</v>
      </c>
      <c r="D2411" s="363"/>
      <c r="E2411" s="101"/>
      <c r="F2411" s="101" t="str">
        <f>IF(E2411="","",VLOOKUP(E2411,'2 Pdc unico (segm A)'!F$3:H$723,3,FALSE))</f>
        <v/>
      </c>
      <c r="G2411" s="287"/>
      <c r="H2411" s="388"/>
      <c r="I2411" s="65"/>
    </row>
    <row r="2412" spans="1:9" x14ac:dyDescent="0.35">
      <c r="A2412" s="370" t="s">
        <v>22</v>
      </c>
      <c r="B2412" s="371" t="s">
        <v>4387</v>
      </c>
      <c r="C2412" s="371" t="s">
        <v>4388</v>
      </c>
      <c r="D2412" s="363"/>
      <c r="E2412" s="346" t="s">
        <v>781</v>
      </c>
      <c r="F2412" s="346" t="str">
        <f>IF(E2412="","",VLOOKUP(E2412,'2 Pdc unico (segm A)'!F$3:H$723,3,FALSE))</f>
        <v>Trasferimenti attivi in conto esercizio</v>
      </c>
      <c r="G2412" s="287"/>
      <c r="H2412" s="389"/>
      <c r="I2412" s="65"/>
    </row>
    <row r="2413" spans="1:9" ht="18.5" x14ac:dyDescent="0.35">
      <c r="A2413" s="100" t="s">
        <v>16</v>
      </c>
      <c r="B2413" s="367" t="s">
        <v>4389</v>
      </c>
      <c r="C2413" s="367" t="s">
        <v>4390</v>
      </c>
      <c r="D2413" s="363"/>
      <c r="E2413" s="100"/>
      <c r="F2413" s="100" t="str">
        <f>IF(E2413="","",VLOOKUP(E2413,'2 Pdc unico (segm A)'!F$3:H$723,3,FALSE))</f>
        <v/>
      </c>
      <c r="G2413" s="287"/>
      <c r="H2413" s="387"/>
      <c r="I2413" s="65"/>
    </row>
    <row r="2414" spans="1:9" ht="18.5" x14ac:dyDescent="0.35">
      <c r="A2414" s="368" t="s">
        <v>19</v>
      </c>
      <c r="B2414" s="369" t="s">
        <v>4391</v>
      </c>
      <c r="C2414" s="369" t="s">
        <v>4392</v>
      </c>
      <c r="D2414" s="363"/>
      <c r="E2414" s="101"/>
      <c r="F2414" s="101" t="str">
        <f>IF(E2414="","",VLOOKUP(E2414,'2 Pdc unico (segm A)'!F$3:H$723,3,FALSE))</f>
        <v/>
      </c>
      <c r="G2414" s="287"/>
      <c r="H2414" s="388"/>
      <c r="I2414" s="65"/>
    </row>
    <row r="2415" spans="1:9" x14ac:dyDescent="0.35">
      <c r="A2415" s="370" t="s">
        <v>22</v>
      </c>
      <c r="B2415" s="371" t="s">
        <v>4391</v>
      </c>
      <c r="C2415" s="371" t="s">
        <v>4393</v>
      </c>
      <c r="D2415" s="363"/>
      <c r="E2415" s="346" t="s">
        <v>781</v>
      </c>
      <c r="F2415" s="346" t="str">
        <f>IF(E2415="","",VLOOKUP(E2415,'2 Pdc unico (segm A)'!F$3:H$723,3,FALSE))</f>
        <v>Trasferimenti attivi in conto esercizio</v>
      </c>
      <c r="G2415" s="287"/>
      <c r="H2415" s="389"/>
      <c r="I2415" s="65"/>
    </row>
    <row r="2416" spans="1:9" ht="18.5" x14ac:dyDescent="0.35">
      <c r="A2416" s="368" t="s">
        <v>19</v>
      </c>
      <c r="B2416" s="369" t="s">
        <v>4394</v>
      </c>
      <c r="C2416" s="369" t="s">
        <v>4395</v>
      </c>
      <c r="D2416" s="363"/>
      <c r="E2416" s="101"/>
      <c r="F2416" s="101" t="str">
        <f>IF(E2416="","",VLOOKUP(E2416,'2 Pdc unico (segm A)'!F$3:H$723,3,FALSE))</f>
        <v/>
      </c>
      <c r="G2416" s="287"/>
      <c r="H2416" s="388"/>
      <c r="I2416" s="65"/>
    </row>
    <row r="2417" spans="1:9" x14ac:dyDescent="0.35">
      <c r="A2417" s="370" t="s">
        <v>22</v>
      </c>
      <c r="B2417" s="371" t="s">
        <v>4394</v>
      </c>
      <c r="C2417" s="371" t="s">
        <v>4396</v>
      </c>
      <c r="D2417" s="363"/>
      <c r="E2417" s="346" t="s">
        <v>781</v>
      </c>
      <c r="F2417" s="346" t="str">
        <f>IF(E2417="","",VLOOKUP(E2417,'2 Pdc unico (segm A)'!F$3:H$723,3,FALSE))</f>
        <v>Trasferimenti attivi in conto esercizio</v>
      </c>
      <c r="G2417" s="287"/>
      <c r="H2417" s="389"/>
      <c r="I2417" s="65"/>
    </row>
    <row r="2418" spans="1:9" ht="18.5" x14ac:dyDescent="0.35">
      <c r="A2418" s="99" t="s">
        <v>13</v>
      </c>
      <c r="B2418" s="366" t="s">
        <v>4397</v>
      </c>
      <c r="C2418" s="366" t="s">
        <v>4398</v>
      </c>
      <c r="D2418" s="363"/>
      <c r="E2418" s="99"/>
      <c r="F2418" s="99" t="str">
        <f>IF(E2418="","",VLOOKUP(E2418,'2 Pdc unico (segm A)'!F$3:H$723,3,FALSE))</f>
        <v/>
      </c>
      <c r="G2418" s="287"/>
      <c r="H2418" s="386"/>
      <c r="I2418" s="65"/>
    </row>
    <row r="2419" spans="1:9" ht="18.5" x14ac:dyDescent="0.35">
      <c r="A2419" s="100" t="s">
        <v>16</v>
      </c>
      <c r="B2419" s="367" t="s">
        <v>4397</v>
      </c>
      <c r="C2419" s="367" t="s">
        <v>4399</v>
      </c>
      <c r="D2419" s="363"/>
      <c r="E2419" s="100"/>
      <c r="F2419" s="100" t="str">
        <f>IF(E2419="","",VLOOKUP(E2419,'2 Pdc unico (segm A)'!F$3:H$723,3,FALSE))</f>
        <v/>
      </c>
      <c r="G2419" s="287"/>
      <c r="H2419" s="387"/>
      <c r="I2419" s="65"/>
    </row>
    <row r="2420" spans="1:9" ht="18.5" x14ac:dyDescent="0.35">
      <c r="A2420" s="368" t="s">
        <v>19</v>
      </c>
      <c r="B2420" s="369" t="s">
        <v>4397</v>
      </c>
      <c r="C2420" s="369" t="s">
        <v>4400</v>
      </c>
      <c r="D2420" s="363"/>
      <c r="E2420" s="101"/>
      <c r="F2420" s="101" t="str">
        <f>IF(E2420="","",VLOOKUP(E2420,'2 Pdc unico (segm A)'!F$3:H$723,3,FALSE))</f>
        <v/>
      </c>
      <c r="G2420" s="287"/>
      <c r="H2420" s="388"/>
      <c r="I2420" s="65"/>
    </row>
    <row r="2421" spans="1:9" x14ac:dyDescent="0.35">
      <c r="A2421" s="370" t="s">
        <v>22</v>
      </c>
      <c r="B2421" s="371" t="s">
        <v>4397</v>
      </c>
      <c r="C2421" s="371" t="s">
        <v>4401</v>
      </c>
      <c r="D2421" s="363"/>
      <c r="E2421" s="346" t="s">
        <v>1387</v>
      </c>
      <c r="F2421" s="346" t="str">
        <f>IF(E2421="","",VLOOKUP(E2421,'2 Pdc unico (segm A)'!F$3:H$723,3,FALSE))</f>
        <v>Sopravvenienze attive e insussistenze del passivo</v>
      </c>
      <c r="G2421" s="287"/>
      <c r="H2421" s="389"/>
      <c r="I2421" s="65"/>
    </row>
    <row r="2422" spans="1:9" ht="18.5" x14ac:dyDescent="0.35">
      <c r="A2422" s="99" t="s">
        <v>13</v>
      </c>
      <c r="B2422" s="366" t="s">
        <v>4402</v>
      </c>
      <c r="C2422" s="366" t="s">
        <v>4403</v>
      </c>
      <c r="D2422" s="363"/>
      <c r="E2422" s="99"/>
      <c r="F2422" s="99" t="str">
        <f>IF(E2422="","",VLOOKUP(E2422,'2 Pdc unico (segm A)'!F$3:H$723,3,FALSE))</f>
        <v/>
      </c>
      <c r="G2422" s="287"/>
      <c r="H2422" s="386"/>
      <c r="I2422" s="65"/>
    </row>
    <row r="2423" spans="1:9" ht="18.5" x14ac:dyDescent="0.35">
      <c r="A2423" s="100" t="s">
        <v>16</v>
      </c>
      <c r="B2423" s="367" t="s">
        <v>3243</v>
      </c>
      <c r="C2423" s="367" t="s">
        <v>4404</v>
      </c>
      <c r="D2423" s="363"/>
      <c r="E2423" s="100"/>
      <c r="F2423" s="100" t="str">
        <f>IF(E2423="","",VLOOKUP(E2423,'2 Pdc unico (segm A)'!F$3:H$723,3,FALSE))</f>
        <v/>
      </c>
      <c r="G2423" s="287"/>
      <c r="H2423" s="387"/>
      <c r="I2423" s="65"/>
    </row>
    <row r="2424" spans="1:9" ht="18.5" x14ac:dyDescent="0.35">
      <c r="A2424" s="368" t="s">
        <v>19</v>
      </c>
      <c r="B2424" s="369" t="s">
        <v>4405</v>
      </c>
      <c r="C2424" s="369" t="s">
        <v>4406</v>
      </c>
      <c r="D2424" s="363"/>
      <c r="E2424" s="101"/>
      <c r="F2424" s="101" t="str">
        <f>IF(E2424="","",VLOOKUP(E2424,'2 Pdc unico (segm A)'!F$3:H$723,3,FALSE))</f>
        <v/>
      </c>
      <c r="G2424" s="287"/>
      <c r="H2424" s="388"/>
      <c r="I2424" s="65"/>
    </row>
    <row r="2425" spans="1:9" x14ac:dyDescent="0.35">
      <c r="A2425" s="370" t="s">
        <v>22</v>
      </c>
      <c r="B2425" s="371" t="s">
        <v>4405</v>
      </c>
      <c r="C2425" s="371" t="s">
        <v>4407</v>
      </c>
      <c r="D2425" s="363"/>
      <c r="E2425" s="346" t="s">
        <v>1387</v>
      </c>
      <c r="F2425" s="346" t="str">
        <f>IF(E2425="","",VLOOKUP(E2425,'2 Pdc unico (segm A)'!F$3:H$723,3,FALSE))</f>
        <v>Sopravvenienze attive e insussistenze del passivo</v>
      </c>
      <c r="G2425" s="287"/>
      <c r="H2425" s="389"/>
      <c r="I2425" s="65"/>
    </row>
    <row r="2426" spans="1:9" ht="18.5" x14ac:dyDescent="0.35">
      <c r="A2426" s="368" t="s">
        <v>19</v>
      </c>
      <c r="B2426" s="369" t="s">
        <v>4408</v>
      </c>
      <c r="C2426" s="369" t="s">
        <v>4409</v>
      </c>
      <c r="D2426" s="363"/>
      <c r="E2426" s="101"/>
      <c r="F2426" s="101" t="str">
        <f>IF(E2426="","",VLOOKUP(E2426,'2 Pdc unico (segm A)'!F$3:H$723,3,FALSE))</f>
        <v/>
      </c>
      <c r="G2426" s="287"/>
      <c r="H2426" s="388"/>
      <c r="I2426" s="65"/>
    </row>
    <row r="2427" spans="1:9" x14ac:dyDescent="0.35">
      <c r="A2427" s="370" t="s">
        <v>22</v>
      </c>
      <c r="B2427" s="371" t="s">
        <v>4408</v>
      </c>
      <c r="C2427" s="371" t="s">
        <v>4410</v>
      </c>
      <c r="D2427" s="363"/>
      <c r="E2427" s="346" t="s">
        <v>1387</v>
      </c>
      <c r="F2427" s="346" t="str">
        <f>IF(E2427="","",VLOOKUP(E2427,'2 Pdc unico (segm A)'!F$3:H$723,3,FALSE))</f>
        <v>Sopravvenienze attive e insussistenze del passivo</v>
      </c>
      <c r="G2427" s="287"/>
      <c r="H2427" s="389"/>
      <c r="I2427" s="65"/>
    </row>
    <row r="2428" spans="1:9" ht="18.5" x14ac:dyDescent="0.35">
      <c r="A2428" s="100" t="s">
        <v>16</v>
      </c>
      <c r="B2428" s="367" t="s">
        <v>4411</v>
      </c>
      <c r="C2428" s="367" t="s">
        <v>4412</v>
      </c>
      <c r="D2428" s="363"/>
      <c r="E2428" s="100"/>
      <c r="F2428" s="100" t="str">
        <f>IF(E2428="","",VLOOKUP(E2428,'2 Pdc unico (segm A)'!F$3:H$723,3,FALSE))</f>
        <v/>
      </c>
      <c r="G2428" s="287"/>
      <c r="H2428" s="387"/>
      <c r="I2428" s="65"/>
    </row>
    <row r="2429" spans="1:9" ht="18.5" x14ac:dyDescent="0.35">
      <c r="A2429" s="368" t="s">
        <v>19</v>
      </c>
      <c r="B2429" s="369" t="s">
        <v>4411</v>
      </c>
      <c r="C2429" s="369" t="s">
        <v>4413</v>
      </c>
      <c r="D2429" s="363"/>
      <c r="E2429" s="101"/>
      <c r="F2429" s="101" t="str">
        <f>IF(E2429="","",VLOOKUP(E2429,'2 Pdc unico (segm A)'!F$3:H$723,3,FALSE))</f>
        <v/>
      </c>
      <c r="G2429" s="287"/>
      <c r="H2429" s="388"/>
      <c r="I2429" s="65"/>
    </row>
    <row r="2430" spans="1:9" x14ac:dyDescent="0.35">
      <c r="A2430" s="370" t="s">
        <v>22</v>
      </c>
      <c r="B2430" s="371" t="s">
        <v>4411</v>
      </c>
      <c r="C2430" s="371" t="s">
        <v>4414</v>
      </c>
      <c r="D2430" s="363"/>
      <c r="E2430" s="346" t="s">
        <v>1387</v>
      </c>
      <c r="F2430" s="346" t="str">
        <f>IF(E2430="","",VLOOKUP(E2430,'2 Pdc unico (segm A)'!F$3:H$723,3,FALSE))</f>
        <v>Sopravvenienze attive e insussistenze del passivo</v>
      </c>
      <c r="G2430" s="287"/>
      <c r="H2430" s="389"/>
      <c r="I2430" s="65"/>
    </row>
    <row r="2431" spans="1:9" ht="18.5" x14ac:dyDescent="0.35">
      <c r="A2431" s="99" t="s">
        <v>13</v>
      </c>
      <c r="B2431" s="366" t="s">
        <v>4415</v>
      </c>
      <c r="C2431" s="366" t="s">
        <v>4416</v>
      </c>
      <c r="D2431" s="363"/>
      <c r="E2431" s="99"/>
      <c r="F2431" s="99" t="str">
        <f>IF(E2431="","",VLOOKUP(E2431,'2 Pdc unico (segm A)'!F$3:H$723,3,FALSE))</f>
        <v/>
      </c>
      <c r="G2431" s="287"/>
      <c r="H2431" s="386"/>
      <c r="I2431" s="65"/>
    </row>
    <row r="2432" spans="1:9" ht="18.5" x14ac:dyDescent="0.35">
      <c r="A2432" s="100" t="s">
        <v>16</v>
      </c>
      <c r="B2432" s="367" t="s">
        <v>4417</v>
      </c>
      <c r="C2432" s="367" t="s">
        <v>4418</v>
      </c>
      <c r="D2432" s="363"/>
      <c r="E2432" s="100"/>
      <c r="F2432" s="100" t="str">
        <f>IF(E2432="","",VLOOKUP(E2432,'2 Pdc unico (segm A)'!F$3:H$723,3,FALSE))</f>
        <v/>
      </c>
      <c r="G2432" s="287"/>
      <c r="H2432" s="387"/>
      <c r="I2432" s="65"/>
    </row>
    <row r="2433" spans="1:9" ht="29" x14ac:dyDescent="0.35">
      <c r="A2433" s="368" t="s">
        <v>19</v>
      </c>
      <c r="B2433" s="369" t="s">
        <v>4419</v>
      </c>
      <c r="C2433" s="369" t="s">
        <v>4420</v>
      </c>
      <c r="D2433" s="363"/>
      <c r="E2433" s="101"/>
      <c r="F2433" s="101" t="str">
        <f>IF(E2433="","",VLOOKUP(E2433,'2 Pdc unico (segm A)'!F$3:H$723,3,FALSE))</f>
        <v/>
      </c>
      <c r="G2433" s="287"/>
      <c r="H2433" s="388"/>
      <c r="I2433" s="65"/>
    </row>
    <row r="2434" spans="1:9" x14ac:dyDescent="0.35">
      <c r="A2434" s="370" t="s">
        <v>22</v>
      </c>
      <c r="B2434" s="371" t="s">
        <v>4421</v>
      </c>
      <c r="C2434" s="371" t="s">
        <v>4422</v>
      </c>
      <c r="D2434" s="363"/>
      <c r="E2434" s="346" t="s">
        <v>194</v>
      </c>
      <c r="F2434" s="346" t="str">
        <f>IF(E2434="","",VLOOKUP(E2434,'2 Pdc unico (segm A)'!F$3:H$723,3,FALSE))</f>
        <v>Altri proventi e ricavi diversi</v>
      </c>
      <c r="G2434" s="287"/>
      <c r="H2434" s="389"/>
      <c r="I2434" s="65"/>
    </row>
    <row r="2435" spans="1:9" x14ac:dyDescent="0.35">
      <c r="A2435" s="370" t="s">
        <v>22</v>
      </c>
      <c r="B2435" s="371" t="s">
        <v>4423</v>
      </c>
      <c r="C2435" s="371" t="s">
        <v>4424</v>
      </c>
      <c r="D2435" s="363"/>
      <c r="E2435" s="346" t="s">
        <v>194</v>
      </c>
      <c r="F2435" s="346" t="str">
        <f>IF(E2435="","",VLOOKUP(E2435,'2 Pdc unico (segm A)'!F$3:H$723,3,FALSE))</f>
        <v>Altri proventi e ricavi diversi</v>
      </c>
      <c r="G2435" s="287"/>
      <c r="H2435" s="389"/>
      <c r="I2435" s="65"/>
    </row>
    <row r="2436" spans="1:9" x14ac:dyDescent="0.35">
      <c r="A2436" s="370" t="s">
        <v>22</v>
      </c>
      <c r="B2436" s="371" t="s">
        <v>4425</v>
      </c>
      <c r="C2436" s="371" t="s">
        <v>4426</v>
      </c>
      <c r="D2436" s="363"/>
      <c r="E2436" s="346" t="s">
        <v>194</v>
      </c>
      <c r="F2436" s="346" t="str">
        <f>IF(E2436="","",VLOOKUP(E2436,'2 Pdc unico (segm A)'!F$3:H$723,3,FALSE))</f>
        <v>Altri proventi e ricavi diversi</v>
      </c>
      <c r="G2436" s="287"/>
      <c r="H2436" s="389"/>
      <c r="I2436" s="65"/>
    </row>
    <row r="2437" spans="1:9" ht="29" x14ac:dyDescent="0.35">
      <c r="A2437" s="370" t="s">
        <v>22</v>
      </c>
      <c r="B2437" s="371" t="s">
        <v>4427</v>
      </c>
      <c r="C2437" s="371" t="s">
        <v>4428</v>
      </c>
      <c r="D2437" s="363"/>
      <c r="E2437" s="346" t="s">
        <v>194</v>
      </c>
      <c r="F2437" s="346" t="str">
        <f>IF(E2437="","",VLOOKUP(E2437,'2 Pdc unico (segm A)'!F$3:H$723,3,FALSE))</f>
        <v>Altri proventi e ricavi diversi</v>
      </c>
      <c r="G2437" s="287"/>
      <c r="H2437" s="389"/>
      <c r="I2437" s="65"/>
    </row>
    <row r="2438" spans="1:9" ht="18.5" x14ac:dyDescent="0.35">
      <c r="A2438" s="368" t="s">
        <v>19</v>
      </c>
      <c r="B2438" s="369" t="s">
        <v>4429</v>
      </c>
      <c r="C2438" s="369" t="s">
        <v>4430</v>
      </c>
      <c r="D2438" s="363"/>
      <c r="E2438" s="101"/>
      <c r="F2438" s="101" t="str">
        <f>IF(E2438="","",VLOOKUP(E2438,'2 Pdc unico (segm A)'!F$3:H$723,3,FALSE))</f>
        <v/>
      </c>
      <c r="G2438" s="287"/>
      <c r="H2438" s="388"/>
      <c r="I2438" s="65"/>
    </row>
    <row r="2439" spans="1:9" x14ac:dyDescent="0.35">
      <c r="A2439" s="370" t="s">
        <v>22</v>
      </c>
      <c r="B2439" s="371" t="s">
        <v>4431</v>
      </c>
      <c r="C2439" s="371" t="s">
        <v>4432</v>
      </c>
      <c r="D2439" s="363"/>
      <c r="E2439" s="346" t="s">
        <v>194</v>
      </c>
      <c r="F2439" s="346" t="str">
        <f>IF(E2439="","",VLOOKUP(E2439,'2 Pdc unico (segm A)'!F$3:H$723,3,FALSE))</f>
        <v>Altri proventi e ricavi diversi</v>
      </c>
      <c r="G2439" s="287"/>
      <c r="H2439" s="389"/>
      <c r="I2439" s="65"/>
    </row>
    <row r="2440" spans="1:9" x14ac:dyDescent="0.35">
      <c r="A2440" s="370" t="s">
        <v>22</v>
      </c>
      <c r="B2440" s="371" t="s">
        <v>4433</v>
      </c>
      <c r="C2440" s="371" t="s">
        <v>4434</v>
      </c>
      <c r="D2440" s="363"/>
      <c r="E2440" s="346" t="s">
        <v>194</v>
      </c>
      <c r="F2440" s="346" t="str">
        <f>IF(E2440="","",VLOOKUP(E2440,'2 Pdc unico (segm A)'!F$3:H$723,3,FALSE))</f>
        <v>Altri proventi e ricavi diversi</v>
      </c>
      <c r="G2440" s="287"/>
      <c r="H2440" s="389"/>
      <c r="I2440" s="65"/>
    </row>
    <row r="2441" spans="1:9" x14ac:dyDescent="0.35">
      <c r="A2441" s="370" t="s">
        <v>22</v>
      </c>
      <c r="B2441" s="371" t="s">
        <v>4435</v>
      </c>
      <c r="C2441" s="371" t="s">
        <v>4436</v>
      </c>
      <c r="D2441" s="363"/>
      <c r="E2441" s="346" t="s">
        <v>194</v>
      </c>
      <c r="F2441" s="346" t="str">
        <f>IF(E2441="","",VLOOKUP(E2441,'2 Pdc unico (segm A)'!F$3:H$723,3,FALSE))</f>
        <v>Altri proventi e ricavi diversi</v>
      </c>
      <c r="G2441" s="287"/>
      <c r="H2441" s="389"/>
      <c r="I2441" s="65"/>
    </row>
    <row r="2442" spans="1:9" x14ac:dyDescent="0.35">
      <c r="A2442" s="370" t="s">
        <v>22</v>
      </c>
      <c r="B2442" s="371" t="s">
        <v>4437</v>
      </c>
      <c r="C2442" s="371" t="s">
        <v>4438</v>
      </c>
      <c r="D2442" s="363"/>
      <c r="E2442" s="346" t="s">
        <v>194</v>
      </c>
      <c r="F2442" s="346" t="str">
        <f>IF(E2442="","",VLOOKUP(E2442,'2 Pdc unico (segm A)'!F$3:H$723,3,FALSE))</f>
        <v>Altri proventi e ricavi diversi</v>
      </c>
      <c r="G2442" s="287"/>
      <c r="H2442" s="389"/>
      <c r="I2442" s="65"/>
    </row>
    <row r="2443" spans="1:9" ht="18.5" x14ac:dyDescent="0.35">
      <c r="A2443" s="368" t="s">
        <v>19</v>
      </c>
      <c r="B2443" s="369" t="s">
        <v>4439</v>
      </c>
      <c r="C2443" s="369" t="s">
        <v>4440</v>
      </c>
      <c r="D2443" s="363"/>
      <c r="E2443" s="101"/>
      <c r="F2443" s="101" t="str">
        <f>IF(E2443="","",VLOOKUP(E2443,'2 Pdc unico (segm A)'!F$3:H$723,3,FALSE))</f>
        <v/>
      </c>
      <c r="G2443" s="287"/>
      <c r="H2443" s="388"/>
      <c r="I2443" s="65"/>
    </row>
    <row r="2444" spans="1:9" x14ac:dyDescent="0.35">
      <c r="A2444" s="370" t="s">
        <v>22</v>
      </c>
      <c r="B2444" s="371" t="s">
        <v>4441</v>
      </c>
      <c r="C2444" s="371" t="s">
        <v>4442</v>
      </c>
      <c r="D2444" s="363"/>
      <c r="E2444" s="346" t="s">
        <v>194</v>
      </c>
      <c r="F2444" s="346" t="str">
        <f>IF(E2444="","",VLOOKUP(E2444,'2 Pdc unico (segm A)'!F$3:H$723,3,FALSE))</f>
        <v>Altri proventi e ricavi diversi</v>
      </c>
      <c r="G2444" s="287"/>
      <c r="H2444" s="389"/>
      <c r="I2444" s="65"/>
    </row>
    <row r="2445" spans="1:9" x14ac:dyDescent="0.35">
      <c r="A2445" s="370" t="s">
        <v>22</v>
      </c>
      <c r="B2445" s="371" t="s">
        <v>4443</v>
      </c>
      <c r="C2445" s="371" t="s">
        <v>4444</v>
      </c>
      <c r="D2445" s="363"/>
      <c r="E2445" s="346" t="s">
        <v>194</v>
      </c>
      <c r="F2445" s="346" t="str">
        <f>IF(E2445="","",VLOOKUP(E2445,'2 Pdc unico (segm A)'!F$3:H$723,3,FALSE))</f>
        <v>Altri proventi e ricavi diversi</v>
      </c>
      <c r="G2445" s="287"/>
      <c r="H2445" s="389"/>
      <c r="I2445" s="65"/>
    </row>
    <row r="2446" spans="1:9" ht="18.5" x14ac:dyDescent="0.35">
      <c r="A2446" s="368" t="s">
        <v>19</v>
      </c>
      <c r="B2446" s="369" t="s">
        <v>4445</v>
      </c>
      <c r="C2446" s="369" t="s">
        <v>4446</v>
      </c>
      <c r="D2446" s="363"/>
      <c r="E2446" s="101"/>
      <c r="F2446" s="101" t="str">
        <f>IF(E2446="","",VLOOKUP(E2446,'2 Pdc unico (segm A)'!F$3:H$723,3,FALSE))</f>
        <v/>
      </c>
      <c r="G2446" s="287"/>
      <c r="H2446" s="388"/>
      <c r="I2446" s="65"/>
    </row>
    <row r="2447" spans="1:9" x14ac:dyDescent="0.35">
      <c r="A2447" s="370" t="s">
        <v>22</v>
      </c>
      <c r="B2447" s="371" t="s">
        <v>4447</v>
      </c>
      <c r="C2447" s="371" t="s">
        <v>4448</v>
      </c>
      <c r="D2447" s="363"/>
      <c r="E2447" s="346" t="s">
        <v>194</v>
      </c>
      <c r="F2447" s="346" t="str">
        <f>IF(E2447="","",VLOOKUP(E2447,'2 Pdc unico (segm A)'!F$3:H$723,3,FALSE))</f>
        <v>Altri proventi e ricavi diversi</v>
      </c>
      <c r="G2447" s="287"/>
      <c r="H2447" s="389"/>
      <c r="I2447" s="65"/>
    </row>
    <row r="2448" spans="1:9" x14ac:dyDescent="0.35">
      <c r="A2448" s="370" t="s">
        <v>22</v>
      </c>
      <c r="B2448" s="371" t="s">
        <v>4449</v>
      </c>
      <c r="C2448" s="371" t="s">
        <v>4450</v>
      </c>
      <c r="D2448" s="363"/>
      <c r="E2448" s="346" t="s">
        <v>194</v>
      </c>
      <c r="F2448" s="346" t="str">
        <f>IF(E2448="","",VLOOKUP(E2448,'2 Pdc unico (segm A)'!F$3:H$723,3,FALSE))</f>
        <v>Altri proventi e ricavi diversi</v>
      </c>
      <c r="G2448" s="287"/>
      <c r="H2448" s="389"/>
      <c r="I2448" s="65"/>
    </row>
    <row r="2449" spans="1:9" x14ac:dyDescent="0.35">
      <c r="A2449" s="370" t="s">
        <v>22</v>
      </c>
      <c r="B2449" s="371" t="s">
        <v>4451</v>
      </c>
      <c r="C2449" s="371" t="s">
        <v>4452</v>
      </c>
      <c r="D2449" s="363"/>
      <c r="E2449" s="346" t="s">
        <v>194</v>
      </c>
      <c r="F2449" s="346" t="str">
        <f>IF(E2449="","",VLOOKUP(E2449,'2 Pdc unico (segm A)'!F$3:H$723,3,FALSE))</f>
        <v>Altri proventi e ricavi diversi</v>
      </c>
      <c r="G2449" s="287"/>
      <c r="H2449" s="389"/>
      <c r="I2449" s="65"/>
    </row>
    <row r="2450" spans="1:9" ht="18.5" x14ac:dyDescent="0.35">
      <c r="A2450" s="368" t="s">
        <v>19</v>
      </c>
      <c r="B2450" s="369" t="s">
        <v>4453</v>
      </c>
      <c r="C2450" s="369" t="s">
        <v>4454</v>
      </c>
      <c r="D2450" s="363"/>
      <c r="E2450" s="101"/>
      <c r="F2450" s="101" t="str">
        <f>IF(E2450="","",VLOOKUP(E2450,'2 Pdc unico (segm A)'!F$3:H$723,3,FALSE))</f>
        <v/>
      </c>
      <c r="G2450" s="287"/>
      <c r="H2450" s="388"/>
      <c r="I2450" s="65"/>
    </row>
    <row r="2451" spans="1:9" x14ac:dyDescent="0.35">
      <c r="A2451" s="370" t="s">
        <v>22</v>
      </c>
      <c r="B2451" s="371" t="s">
        <v>4455</v>
      </c>
      <c r="C2451" s="371" t="s">
        <v>4456</v>
      </c>
      <c r="D2451" s="363"/>
      <c r="E2451" s="346" t="s">
        <v>194</v>
      </c>
      <c r="F2451" s="346" t="str">
        <f>IF(E2451="","",VLOOKUP(E2451,'2 Pdc unico (segm A)'!F$3:H$723,3,FALSE))</f>
        <v>Altri proventi e ricavi diversi</v>
      </c>
      <c r="G2451" s="287"/>
      <c r="H2451" s="389"/>
      <c r="I2451" s="65"/>
    </row>
    <row r="2452" spans="1:9" ht="18.5" x14ac:dyDescent="0.35">
      <c r="A2452" s="368" t="s">
        <v>19</v>
      </c>
      <c r="B2452" s="369" t="s">
        <v>4457</v>
      </c>
      <c r="C2452" s="369" t="s">
        <v>4458</v>
      </c>
      <c r="D2452" s="363"/>
      <c r="E2452" s="101"/>
      <c r="F2452" s="101" t="str">
        <f>IF(E2452="","",VLOOKUP(E2452,'2 Pdc unico (segm A)'!F$3:H$723,3,FALSE))</f>
        <v/>
      </c>
      <c r="G2452" s="287"/>
      <c r="H2452" s="388"/>
      <c r="I2452" s="65"/>
    </row>
    <row r="2453" spans="1:9" x14ac:dyDescent="0.35">
      <c r="A2453" s="370" t="s">
        <v>22</v>
      </c>
      <c r="B2453" s="371" t="s">
        <v>4459</v>
      </c>
      <c r="C2453" s="371" t="s">
        <v>4460</v>
      </c>
      <c r="D2453" s="363"/>
      <c r="E2453" s="346" t="s">
        <v>194</v>
      </c>
      <c r="F2453" s="346" t="str">
        <f>IF(E2453="","",VLOOKUP(E2453,'2 Pdc unico (segm A)'!F$3:H$723,3,FALSE))</f>
        <v>Altri proventi e ricavi diversi</v>
      </c>
      <c r="G2453" s="287"/>
      <c r="H2453" s="389"/>
      <c r="I2453" s="65"/>
    </row>
    <row r="2454" spans="1:9" x14ac:dyDescent="0.35">
      <c r="A2454" s="370" t="s">
        <v>22</v>
      </c>
      <c r="B2454" s="371" t="s">
        <v>4461</v>
      </c>
      <c r="C2454" s="371" t="s">
        <v>4462</v>
      </c>
      <c r="D2454" s="363"/>
      <c r="E2454" s="346" t="s">
        <v>194</v>
      </c>
      <c r="F2454" s="346" t="str">
        <f>IF(E2454="","",VLOOKUP(E2454,'2 Pdc unico (segm A)'!F$3:H$723,3,FALSE))</f>
        <v>Altri proventi e ricavi diversi</v>
      </c>
      <c r="G2454" s="287"/>
      <c r="H2454" s="389"/>
      <c r="I2454" s="65"/>
    </row>
    <row r="2455" spans="1:9" x14ac:dyDescent="0.35">
      <c r="A2455" s="370" t="s">
        <v>22</v>
      </c>
      <c r="B2455" s="371" t="s">
        <v>4463</v>
      </c>
      <c r="C2455" s="371" t="s">
        <v>4464</v>
      </c>
      <c r="D2455" s="363"/>
      <c r="E2455" s="346" t="s">
        <v>194</v>
      </c>
      <c r="F2455" s="346" t="str">
        <f>IF(E2455="","",VLOOKUP(E2455,'2 Pdc unico (segm A)'!F$3:H$723,3,FALSE))</f>
        <v>Altri proventi e ricavi diversi</v>
      </c>
      <c r="G2455" s="287"/>
      <c r="H2455" s="389"/>
      <c r="I2455" s="65"/>
    </row>
    <row r="2456" spans="1:9" x14ac:dyDescent="0.35">
      <c r="A2456" s="370" t="s">
        <v>22</v>
      </c>
      <c r="B2456" s="371" t="s">
        <v>4465</v>
      </c>
      <c r="C2456" s="371" t="s">
        <v>4466</v>
      </c>
      <c r="D2456" s="363"/>
      <c r="E2456" s="346" t="s">
        <v>194</v>
      </c>
      <c r="F2456" s="346" t="str">
        <f>IF(E2456="","",VLOOKUP(E2456,'2 Pdc unico (segm A)'!F$3:H$723,3,FALSE))</f>
        <v>Altri proventi e ricavi diversi</v>
      </c>
      <c r="G2456" s="287"/>
      <c r="H2456" s="389"/>
      <c r="I2456" s="65"/>
    </row>
    <row r="2457" spans="1:9" x14ac:dyDescent="0.35">
      <c r="A2457" s="370" t="s">
        <v>22</v>
      </c>
      <c r="B2457" s="371" t="s">
        <v>4467</v>
      </c>
      <c r="C2457" s="371" t="s">
        <v>4468</v>
      </c>
      <c r="D2457" s="363"/>
      <c r="E2457" s="346" t="s">
        <v>194</v>
      </c>
      <c r="F2457" s="346" t="str">
        <f>IF(E2457="","",VLOOKUP(E2457,'2 Pdc unico (segm A)'!F$3:H$723,3,FALSE))</f>
        <v>Altri proventi e ricavi diversi</v>
      </c>
      <c r="G2457" s="287"/>
      <c r="H2457" s="389"/>
      <c r="I2457" s="65"/>
    </row>
    <row r="2458" spans="1:9" x14ac:dyDescent="0.35">
      <c r="A2458" s="370" t="s">
        <v>22</v>
      </c>
      <c r="B2458" s="371" t="s">
        <v>4469</v>
      </c>
      <c r="C2458" s="371" t="s">
        <v>4470</v>
      </c>
      <c r="D2458" s="363"/>
      <c r="E2458" s="346" t="s">
        <v>194</v>
      </c>
      <c r="F2458" s="346" t="str">
        <f>IF(E2458="","",VLOOKUP(E2458,'2 Pdc unico (segm A)'!F$3:H$723,3,FALSE))</f>
        <v>Altri proventi e ricavi diversi</v>
      </c>
      <c r="G2458" s="287"/>
      <c r="H2458" s="389"/>
      <c r="I2458" s="65"/>
    </row>
    <row r="2459" spans="1:9" ht="18.5" x14ac:dyDescent="0.35">
      <c r="A2459" s="368" t="s">
        <v>19</v>
      </c>
      <c r="B2459" s="369" t="s">
        <v>4471</v>
      </c>
      <c r="C2459" s="369" t="s">
        <v>4472</v>
      </c>
      <c r="D2459" s="363"/>
      <c r="E2459" s="101"/>
      <c r="F2459" s="101" t="str">
        <f>IF(E2459="","",VLOOKUP(E2459,'2 Pdc unico (segm A)'!F$3:H$723,3,FALSE))</f>
        <v/>
      </c>
      <c r="G2459" s="287"/>
      <c r="H2459" s="388"/>
      <c r="I2459" s="65"/>
    </row>
    <row r="2460" spans="1:9" x14ac:dyDescent="0.35">
      <c r="A2460" s="370" t="s">
        <v>22</v>
      </c>
      <c r="B2460" s="371" t="s">
        <v>4473</v>
      </c>
      <c r="C2460" s="371" t="s">
        <v>4474</v>
      </c>
      <c r="D2460" s="363"/>
      <c r="E2460" s="346" t="s">
        <v>194</v>
      </c>
      <c r="F2460" s="346" t="str">
        <f>IF(E2460="","",VLOOKUP(E2460,'2 Pdc unico (segm A)'!F$3:H$723,3,FALSE))</f>
        <v>Altri proventi e ricavi diversi</v>
      </c>
      <c r="G2460" s="287"/>
      <c r="H2460" s="389"/>
      <c r="I2460" s="65"/>
    </row>
    <row r="2461" spans="1:9" x14ac:dyDescent="0.35">
      <c r="A2461" s="370" t="s">
        <v>22</v>
      </c>
      <c r="B2461" s="371" t="s">
        <v>4475</v>
      </c>
      <c r="C2461" s="371" t="s">
        <v>4476</v>
      </c>
      <c r="D2461" s="363"/>
      <c r="E2461" s="346"/>
      <c r="F2461" s="346" t="str">
        <f>IF(E2461="","",VLOOKUP(E2461,'2 Pdc unico (segm A)'!F$3:H$723,3,FALSE))</f>
        <v/>
      </c>
      <c r="G2461" s="287"/>
      <c r="H2461" s="389"/>
      <c r="I2461" s="65"/>
    </row>
    <row r="2462" spans="1:9" x14ac:dyDescent="0.35">
      <c r="A2462" s="370" t="s">
        <v>22</v>
      </c>
      <c r="B2462" s="371" t="s">
        <v>4477</v>
      </c>
      <c r="C2462" s="371" t="s">
        <v>4478</v>
      </c>
      <c r="D2462" s="363"/>
      <c r="E2462" s="346" t="s">
        <v>194</v>
      </c>
      <c r="F2462" s="346" t="str">
        <f>IF(E2462="","",VLOOKUP(E2462,'2 Pdc unico (segm A)'!F$3:H$723,3,FALSE))</f>
        <v>Altri proventi e ricavi diversi</v>
      </c>
      <c r="G2462" s="287"/>
      <c r="H2462" s="389"/>
      <c r="I2462" s="65"/>
    </row>
    <row r="2463" spans="1:9" x14ac:dyDescent="0.35">
      <c r="A2463" s="370" t="s">
        <v>22</v>
      </c>
      <c r="B2463" s="371" t="s">
        <v>4479</v>
      </c>
      <c r="C2463" s="371" t="s">
        <v>4480</v>
      </c>
      <c r="D2463" s="363"/>
      <c r="E2463" s="346" t="s">
        <v>194</v>
      </c>
      <c r="F2463" s="346" t="str">
        <f>IF(E2463="","",VLOOKUP(E2463,'2 Pdc unico (segm A)'!F$3:H$723,3,FALSE))</f>
        <v>Altri proventi e ricavi diversi</v>
      </c>
      <c r="G2463" s="287"/>
      <c r="H2463" s="389"/>
      <c r="I2463" s="65"/>
    </row>
    <row r="2464" spans="1:9" x14ac:dyDescent="0.35">
      <c r="A2464" s="370" t="s">
        <v>22</v>
      </c>
      <c r="B2464" s="371" t="s">
        <v>4481</v>
      </c>
      <c r="C2464" s="371" t="s">
        <v>4482</v>
      </c>
      <c r="D2464" s="363"/>
      <c r="E2464" s="346" t="s">
        <v>194</v>
      </c>
      <c r="F2464" s="346" t="str">
        <f>IF(E2464="","",VLOOKUP(E2464,'2 Pdc unico (segm A)'!F$3:H$723,3,FALSE))</f>
        <v>Altri proventi e ricavi diversi</v>
      </c>
      <c r="G2464" s="287"/>
      <c r="H2464" s="389"/>
      <c r="I2464" s="65"/>
    </row>
    <row r="2465" spans="1:9" x14ac:dyDescent="0.35">
      <c r="A2465" s="370" t="s">
        <v>22</v>
      </c>
      <c r="B2465" s="371" t="s">
        <v>4483</v>
      </c>
      <c r="C2465" s="371" t="s">
        <v>4484</v>
      </c>
      <c r="D2465" s="363"/>
      <c r="E2465" s="346" t="s">
        <v>194</v>
      </c>
      <c r="F2465" s="346" t="str">
        <f>IF(E2465="","",VLOOKUP(E2465,'2 Pdc unico (segm A)'!F$3:H$723,3,FALSE))</f>
        <v>Altri proventi e ricavi diversi</v>
      </c>
      <c r="G2465" s="287"/>
      <c r="H2465" s="389"/>
      <c r="I2465" s="65"/>
    </row>
    <row r="2466" spans="1:9" x14ac:dyDescent="0.35">
      <c r="A2466" s="370" t="s">
        <v>22</v>
      </c>
      <c r="B2466" s="371" t="s">
        <v>4485</v>
      </c>
      <c r="C2466" s="371" t="s">
        <v>4486</v>
      </c>
      <c r="D2466" s="363"/>
      <c r="E2466" s="346" t="s">
        <v>194</v>
      </c>
      <c r="F2466" s="346" t="str">
        <f>IF(E2466="","",VLOOKUP(E2466,'2 Pdc unico (segm A)'!F$3:H$723,3,FALSE))</f>
        <v>Altri proventi e ricavi diversi</v>
      </c>
      <c r="G2466" s="287"/>
      <c r="H2466" s="389"/>
      <c r="I2466" s="65"/>
    </row>
    <row r="2467" spans="1:9" x14ac:dyDescent="0.35">
      <c r="A2467" s="370" t="s">
        <v>22</v>
      </c>
      <c r="B2467" s="371" t="s">
        <v>4487</v>
      </c>
      <c r="C2467" s="371" t="s">
        <v>4488</v>
      </c>
      <c r="D2467" s="363"/>
      <c r="E2467" s="346" t="s">
        <v>194</v>
      </c>
      <c r="F2467" s="346" t="str">
        <f>IF(E2467="","",VLOOKUP(E2467,'2 Pdc unico (segm A)'!F$3:H$723,3,FALSE))</f>
        <v>Altri proventi e ricavi diversi</v>
      </c>
      <c r="G2467" s="287"/>
      <c r="H2467" s="389"/>
      <c r="I2467" s="65"/>
    </row>
    <row r="2468" spans="1:9" x14ac:dyDescent="0.35">
      <c r="A2468" s="370" t="s">
        <v>22</v>
      </c>
      <c r="B2468" s="371" t="s">
        <v>4489</v>
      </c>
      <c r="C2468" s="371" t="s">
        <v>4490</v>
      </c>
      <c r="D2468" s="363"/>
      <c r="E2468" s="346" t="s">
        <v>194</v>
      </c>
      <c r="F2468" s="346" t="str">
        <f>IF(E2468="","",VLOOKUP(E2468,'2 Pdc unico (segm A)'!F$3:H$723,3,FALSE))</f>
        <v>Altri proventi e ricavi diversi</v>
      </c>
      <c r="G2468" s="287"/>
      <c r="H2468" s="389"/>
      <c r="I2468" s="65"/>
    </row>
    <row r="2469" spans="1:9" x14ac:dyDescent="0.35">
      <c r="A2469" s="370" t="s">
        <v>22</v>
      </c>
      <c r="B2469" s="371" t="s">
        <v>4491</v>
      </c>
      <c r="C2469" s="371" t="s">
        <v>4492</v>
      </c>
      <c r="D2469" s="363"/>
      <c r="E2469" s="346" t="s">
        <v>194</v>
      </c>
      <c r="F2469" s="346" t="str">
        <f>IF(E2469="","",VLOOKUP(E2469,'2 Pdc unico (segm A)'!F$3:H$723,3,FALSE))</f>
        <v>Altri proventi e ricavi diversi</v>
      </c>
      <c r="G2469" s="287"/>
      <c r="H2469" s="389"/>
      <c r="I2469" s="65"/>
    </row>
    <row r="2470" spans="1:9" x14ac:dyDescent="0.35">
      <c r="A2470" s="370" t="s">
        <v>22</v>
      </c>
      <c r="B2470" s="371" t="s">
        <v>4493</v>
      </c>
      <c r="C2470" s="371" t="s">
        <v>4494</v>
      </c>
      <c r="D2470" s="363"/>
      <c r="E2470" s="346" t="s">
        <v>194</v>
      </c>
      <c r="F2470" s="346" t="str">
        <f>IF(E2470="","",VLOOKUP(E2470,'2 Pdc unico (segm A)'!F$3:H$723,3,FALSE))</f>
        <v>Altri proventi e ricavi diversi</v>
      </c>
      <c r="G2470" s="287"/>
      <c r="H2470" s="389"/>
      <c r="I2470" s="65"/>
    </row>
    <row r="2471" spans="1:9" x14ac:dyDescent="0.35">
      <c r="A2471" s="370" t="s">
        <v>22</v>
      </c>
      <c r="B2471" s="371" t="s">
        <v>4495</v>
      </c>
      <c r="C2471" s="371" t="s">
        <v>4496</v>
      </c>
      <c r="D2471" s="363"/>
      <c r="E2471" s="346" t="s">
        <v>194</v>
      </c>
      <c r="F2471" s="346" t="str">
        <f>IF(E2471="","",VLOOKUP(E2471,'2 Pdc unico (segm A)'!F$3:H$723,3,FALSE))</f>
        <v>Altri proventi e ricavi diversi</v>
      </c>
      <c r="G2471" s="287"/>
      <c r="H2471" s="389"/>
      <c r="I2471" s="65"/>
    </row>
    <row r="2472" spans="1:9" x14ac:dyDescent="0.35">
      <c r="A2472" s="370" t="s">
        <v>22</v>
      </c>
      <c r="B2472" s="371" t="s">
        <v>4497</v>
      </c>
      <c r="C2472" s="371" t="s">
        <v>4498</v>
      </c>
      <c r="D2472" s="363"/>
      <c r="E2472" s="346" t="s">
        <v>194</v>
      </c>
      <c r="F2472" s="346" t="str">
        <f>IF(E2472="","",VLOOKUP(E2472,'2 Pdc unico (segm A)'!F$3:H$723,3,FALSE))</f>
        <v>Altri proventi e ricavi diversi</v>
      </c>
      <c r="G2472" s="287"/>
      <c r="H2472" s="389"/>
      <c r="I2472" s="65"/>
    </row>
    <row r="2473" spans="1:9" x14ac:dyDescent="0.35">
      <c r="A2473" s="370" t="s">
        <v>22</v>
      </c>
      <c r="B2473" s="371" t="s">
        <v>4499</v>
      </c>
      <c r="C2473" s="371" t="s">
        <v>4500</v>
      </c>
      <c r="D2473" s="363"/>
      <c r="E2473" s="346" t="s">
        <v>194</v>
      </c>
      <c r="F2473" s="346" t="str">
        <f>IF(E2473="","",VLOOKUP(E2473,'2 Pdc unico (segm A)'!F$3:H$723,3,FALSE))</f>
        <v>Altri proventi e ricavi diversi</v>
      </c>
      <c r="G2473" s="287"/>
      <c r="H2473" s="389"/>
      <c r="I2473" s="65"/>
    </row>
    <row r="2474" spans="1:9" x14ac:dyDescent="0.35">
      <c r="A2474" s="370" t="s">
        <v>22</v>
      </c>
      <c r="B2474" s="371" t="s">
        <v>4501</v>
      </c>
      <c r="C2474" s="371" t="s">
        <v>4502</v>
      </c>
      <c r="D2474" s="363"/>
      <c r="E2474" s="346" t="s">
        <v>194</v>
      </c>
      <c r="F2474" s="346" t="str">
        <f>IF(E2474="","",VLOOKUP(E2474,'2 Pdc unico (segm A)'!F$3:H$723,3,FALSE))</f>
        <v>Altri proventi e ricavi diversi</v>
      </c>
      <c r="G2474" s="287"/>
      <c r="H2474" s="389"/>
      <c r="I2474" s="65"/>
    </row>
    <row r="2475" spans="1:9" ht="29" x14ac:dyDescent="0.35">
      <c r="A2475" s="370" t="s">
        <v>22</v>
      </c>
      <c r="B2475" s="371" t="s">
        <v>4503</v>
      </c>
      <c r="C2475" s="371" t="s">
        <v>4504</v>
      </c>
      <c r="D2475" s="363"/>
      <c r="E2475" s="346" t="s">
        <v>194</v>
      </c>
      <c r="F2475" s="346" t="str">
        <f>IF(E2475="","",VLOOKUP(E2475,'2 Pdc unico (segm A)'!F$3:H$723,3,FALSE))</f>
        <v>Altri proventi e ricavi diversi</v>
      </c>
      <c r="G2475" s="287"/>
      <c r="H2475" s="389"/>
      <c r="I2475" s="65"/>
    </row>
    <row r="2476" spans="1:9" ht="18.5" x14ac:dyDescent="0.35">
      <c r="A2476" s="368" t="s">
        <v>19</v>
      </c>
      <c r="B2476" s="369" t="s">
        <v>4505</v>
      </c>
      <c r="C2476" s="369" t="s">
        <v>4506</v>
      </c>
      <c r="D2476" s="363"/>
      <c r="E2476" s="101"/>
      <c r="F2476" s="101" t="str">
        <f>IF(E2476="","",VLOOKUP(E2476,'2 Pdc unico (segm A)'!F$3:H$723,3,FALSE))</f>
        <v/>
      </c>
      <c r="G2476" s="287"/>
      <c r="H2476" s="388"/>
      <c r="I2476" s="65"/>
    </row>
    <row r="2477" spans="1:9" x14ac:dyDescent="0.35">
      <c r="A2477" s="370" t="s">
        <v>22</v>
      </c>
      <c r="B2477" s="371" t="s">
        <v>4507</v>
      </c>
      <c r="C2477" s="371" t="s">
        <v>4508</v>
      </c>
      <c r="D2477" s="363"/>
      <c r="E2477" s="346" t="s">
        <v>194</v>
      </c>
      <c r="F2477" s="346" t="str">
        <f>IF(E2477="","",VLOOKUP(E2477,'2 Pdc unico (segm A)'!F$3:H$723,3,FALSE))</f>
        <v>Altri proventi e ricavi diversi</v>
      </c>
      <c r="G2477" s="287"/>
      <c r="H2477" s="389"/>
      <c r="I2477" s="65"/>
    </row>
    <row r="2478" spans="1:9" ht="18.5" x14ac:dyDescent="0.35">
      <c r="A2478" s="368" t="s">
        <v>19</v>
      </c>
      <c r="B2478" s="369" t="s">
        <v>4509</v>
      </c>
      <c r="C2478" s="369" t="s">
        <v>4510</v>
      </c>
      <c r="D2478" s="363"/>
      <c r="E2478" s="101"/>
      <c r="F2478" s="101" t="str">
        <f>IF(E2478="","",VLOOKUP(E2478,'2 Pdc unico (segm A)'!F$3:H$723,3,FALSE))</f>
        <v/>
      </c>
      <c r="G2478" s="287"/>
      <c r="H2478" s="388"/>
      <c r="I2478" s="65"/>
    </row>
    <row r="2479" spans="1:9" x14ac:dyDescent="0.35">
      <c r="A2479" s="370" t="s">
        <v>22</v>
      </c>
      <c r="B2479" s="371" t="s">
        <v>4511</v>
      </c>
      <c r="C2479" s="371" t="s">
        <v>4512</v>
      </c>
      <c r="D2479" s="363"/>
      <c r="E2479" s="346" t="s">
        <v>194</v>
      </c>
      <c r="F2479" s="346" t="str">
        <f>IF(E2479="","",VLOOKUP(E2479,'2 Pdc unico (segm A)'!F$3:H$723,3,FALSE))</f>
        <v>Altri proventi e ricavi diversi</v>
      </c>
      <c r="G2479" s="287"/>
      <c r="H2479" s="389"/>
      <c r="I2479" s="65"/>
    </row>
    <row r="2480" spans="1:9" ht="18.5" x14ac:dyDescent="0.35">
      <c r="A2480" s="368" t="s">
        <v>19</v>
      </c>
      <c r="B2480" s="369" t="s">
        <v>4513</v>
      </c>
      <c r="C2480" s="369" t="s">
        <v>4514</v>
      </c>
      <c r="D2480" s="363"/>
      <c r="E2480" s="101"/>
      <c r="F2480" s="101" t="str">
        <f>IF(E2480="","",VLOOKUP(E2480,'2 Pdc unico (segm A)'!F$3:H$723,3,FALSE))</f>
        <v/>
      </c>
      <c r="G2480" s="287"/>
      <c r="H2480" s="388"/>
      <c r="I2480" s="65"/>
    </row>
    <row r="2481" spans="1:9" x14ac:dyDescent="0.35">
      <c r="A2481" s="370" t="s">
        <v>22</v>
      </c>
      <c r="B2481" s="371" t="s">
        <v>4515</v>
      </c>
      <c r="C2481" s="371" t="s">
        <v>4516</v>
      </c>
      <c r="D2481" s="363"/>
      <c r="E2481" s="346" t="s">
        <v>194</v>
      </c>
      <c r="F2481" s="346" t="str">
        <f>IF(E2481="","",VLOOKUP(E2481,'2 Pdc unico (segm A)'!F$3:H$723,3,FALSE))</f>
        <v>Altri proventi e ricavi diversi</v>
      </c>
      <c r="G2481" s="287"/>
      <c r="H2481" s="389"/>
      <c r="I2481" s="65"/>
    </row>
    <row r="2482" spans="1:9" x14ac:dyDescent="0.35">
      <c r="A2482" s="370" t="s">
        <v>22</v>
      </c>
      <c r="B2482" s="371" t="s">
        <v>4517</v>
      </c>
      <c r="C2482" s="371" t="s">
        <v>4518</v>
      </c>
      <c r="D2482" s="363"/>
      <c r="E2482" s="346" t="s">
        <v>194</v>
      </c>
      <c r="F2482" s="346" t="str">
        <f>IF(E2482="","",VLOOKUP(E2482,'2 Pdc unico (segm A)'!F$3:H$723,3,FALSE))</f>
        <v>Altri proventi e ricavi diversi</v>
      </c>
      <c r="G2482" s="287"/>
      <c r="H2482" s="389"/>
      <c r="I2482" s="65"/>
    </row>
    <row r="2483" spans="1:9" x14ac:dyDescent="0.35">
      <c r="A2483" s="370" t="s">
        <v>22</v>
      </c>
      <c r="B2483" s="371" t="s">
        <v>4519</v>
      </c>
      <c r="C2483" s="371" t="s">
        <v>4520</v>
      </c>
      <c r="D2483" s="363"/>
      <c r="E2483" s="346" t="s">
        <v>194</v>
      </c>
      <c r="F2483" s="346" t="str">
        <f>IF(E2483="","",VLOOKUP(E2483,'2 Pdc unico (segm A)'!F$3:H$723,3,FALSE))</f>
        <v>Altri proventi e ricavi diversi</v>
      </c>
      <c r="G2483" s="287"/>
      <c r="H2483" s="389"/>
      <c r="I2483" s="65"/>
    </row>
    <row r="2484" spans="1:9" ht="18.5" x14ac:dyDescent="0.35">
      <c r="A2484" s="100" t="s">
        <v>16</v>
      </c>
      <c r="B2484" s="367" t="s">
        <v>4521</v>
      </c>
      <c r="C2484" s="367" t="s">
        <v>4522</v>
      </c>
      <c r="D2484" s="363"/>
      <c r="E2484" s="100"/>
      <c r="F2484" s="100" t="str">
        <f>IF(E2484="","",VLOOKUP(E2484,'2 Pdc unico (segm A)'!F$3:H$723,3,FALSE))</f>
        <v/>
      </c>
      <c r="G2484" s="287"/>
      <c r="H2484" s="387"/>
      <c r="I2484" s="65"/>
    </row>
    <row r="2485" spans="1:9" ht="18.5" x14ac:dyDescent="0.35">
      <c r="A2485" s="368" t="s">
        <v>19</v>
      </c>
      <c r="B2485" s="369" t="s">
        <v>4523</v>
      </c>
      <c r="C2485" s="369" t="s">
        <v>4524</v>
      </c>
      <c r="D2485" s="363"/>
      <c r="E2485" s="101"/>
      <c r="F2485" s="101" t="str">
        <f>IF(E2485="","",VLOOKUP(E2485,'2 Pdc unico (segm A)'!F$3:H$723,3,FALSE))</f>
        <v/>
      </c>
      <c r="G2485" s="287"/>
      <c r="H2485" s="388"/>
      <c r="I2485" s="65"/>
    </row>
    <row r="2486" spans="1:9" x14ac:dyDescent="0.35">
      <c r="A2486" s="370" t="s">
        <v>22</v>
      </c>
      <c r="B2486" s="371" t="s">
        <v>4525</v>
      </c>
      <c r="C2486" s="371" t="s">
        <v>4526</v>
      </c>
      <c r="D2486" s="363"/>
      <c r="E2486" s="346" t="s">
        <v>194</v>
      </c>
      <c r="F2486" s="346" t="str">
        <f>IF(E2486="","",VLOOKUP(E2486,'2 Pdc unico (segm A)'!F$3:H$723,3,FALSE))</f>
        <v>Altri proventi e ricavi diversi</v>
      </c>
      <c r="G2486" s="287"/>
      <c r="H2486" s="389"/>
      <c r="I2486" s="65"/>
    </row>
    <row r="2487" spans="1:9" x14ac:dyDescent="0.35">
      <c r="A2487" s="370" t="s">
        <v>22</v>
      </c>
      <c r="B2487" s="371" t="s">
        <v>4527</v>
      </c>
      <c r="C2487" s="371" t="s">
        <v>4528</v>
      </c>
      <c r="D2487" s="363"/>
      <c r="E2487" s="346" t="s">
        <v>194</v>
      </c>
      <c r="F2487" s="346" t="str">
        <f>IF(E2487="","",VLOOKUP(E2487,'2 Pdc unico (segm A)'!F$3:H$723,3,FALSE))</f>
        <v>Altri proventi e ricavi diversi</v>
      </c>
      <c r="G2487" s="287"/>
      <c r="H2487" s="389"/>
      <c r="I2487" s="65"/>
    </row>
    <row r="2488" spans="1:9" x14ac:dyDescent="0.35">
      <c r="A2488" s="370" t="s">
        <v>22</v>
      </c>
      <c r="B2488" s="371" t="s">
        <v>4529</v>
      </c>
      <c r="C2488" s="371" t="s">
        <v>4530</v>
      </c>
      <c r="D2488" s="363"/>
      <c r="E2488" s="346" t="s">
        <v>194</v>
      </c>
      <c r="F2488" s="346" t="str">
        <f>IF(E2488="","",VLOOKUP(E2488,'2 Pdc unico (segm A)'!F$3:H$723,3,FALSE))</f>
        <v>Altri proventi e ricavi diversi</v>
      </c>
      <c r="G2488" s="287"/>
      <c r="H2488" s="389"/>
      <c r="I2488" s="65"/>
    </row>
    <row r="2489" spans="1:9" ht="18.5" x14ac:dyDescent="0.35">
      <c r="A2489" s="368" t="s">
        <v>19</v>
      </c>
      <c r="B2489" s="369" t="s">
        <v>4531</v>
      </c>
      <c r="C2489" s="369" t="s">
        <v>4532</v>
      </c>
      <c r="D2489" s="363"/>
      <c r="E2489" s="101"/>
      <c r="F2489" s="101" t="str">
        <f>IF(E2489="","",VLOOKUP(E2489,'2 Pdc unico (segm A)'!F$3:H$723,3,FALSE))</f>
        <v/>
      </c>
      <c r="G2489" s="287"/>
      <c r="H2489" s="388"/>
      <c r="I2489" s="65"/>
    </row>
    <row r="2490" spans="1:9" x14ac:dyDescent="0.35">
      <c r="A2490" s="370" t="s">
        <v>22</v>
      </c>
      <c r="B2490" s="371" t="s">
        <v>4533</v>
      </c>
      <c r="C2490" s="371" t="s">
        <v>4534</v>
      </c>
      <c r="D2490" s="363"/>
      <c r="E2490" s="346" t="s">
        <v>194</v>
      </c>
      <c r="F2490" s="346" t="str">
        <f>IF(E2490="","",VLOOKUP(E2490,'2 Pdc unico (segm A)'!F$3:H$723,3,FALSE))</f>
        <v>Altri proventi e ricavi diversi</v>
      </c>
      <c r="G2490" s="287"/>
      <c r="H2490" s="389"/>
      <c r="I2490" s="65"/>
    </row>
    <row r="2491" spans="1:9" x14ac:dyDescent="0.35">
      <c r="A2491" s="370" t="s">
        <v>22</v>
      </c>
      <c r="B2491" s="371" t="s">
        <v>4535</v>
      </c>
      <c r="C2491" s="371" t="s">
        <v>4536</v>
      </c>
      <c r="D2491" s="363"/>
      <c r="E2491" s="346" t="s">
        <v>194</v>
      </c>
      <c r="F2491" s="346" t="str">
        <f>IF(E2491="","",VLOOKUP(E2491,'2 Pdc unico (segm A)'!F$3:H$723,3,FALSE))</f>
        <v>Altri proventi e ricavi diversi</v>
      </c>
      <c r="G2491" s="287"/>
      <c r="H2491" s="389"/>
      <c r="I2491" s="65"/>
    </row>
    <row r="2492" spans="1:9" x14ac:dyDescent="0.35">
      <c r="A2492" s="370" t="s">
        <v>22</v>
      </c>
      <c r="B2492" s="371" t="s">
        <v>4537</v>
      </c>
      <c r="C2492" s="371" t="s">
        <v>4538</v>
      </c>
      <c r="D2492" s="363"/>
      <c r="E2492" s="346" t="s">
        <v>194</v>
      </c>
      <c r="F2492" s="346" t="str">
        <f>IF(E2492="","",VLOOKUP(E2492,'2 Pdc unico (segm A)'!F$3:H$723,3,FALSE))</f>
        <v>Altri proventi e ricavi diversi</v>
      </c>
      <c r="G2492" s="287"/>
      <c r="H2492" s="389"/>
      <c r="I2492" s="65"/>
    </row>
    <row r="2493" spans="1:9" x14ac:dyDescent="0.35">
      <c r="A2493" s="370" t="s">
        <v>22</v>
      </c>
      <c r="B2493" s="371" t="s">
        <v>4539</v>
      </c>
      <c r="C2493" s="371" t="s">
        <v>4540</v>
      </c>
      <c r="D2493" s="363"/>
      <c r="E2493" s="346" t="s">
        <v>194</v>
      </c>
      <c r="F2493" s="346" t="str">
        <f>IF(E2493="","",VLOOKUP(E2493,'2 Pdc unico (segm A)'!F$3:H$723,3,FALSE))</f>
        <v>Altri proventi e ricavi diversi</v>
      </c>
      <c r="G2493" s="287"/>
      <c r="H2493" s="389"/>
      <c r="I2493" s="65"/>
    </row>
    <row r="2494" spans="1:9" ht="18.5" x14ac:dyDescent="0.35">
      <c r="A2494" s="100" t="s">
        <v>16</v>
      </c>
      <c r="B2494" s="367" t="s">
        <v>4541</v>
      </c>
      <c r="C2494" s="367" t="s">
        <v>4542</v>
      </c>
      <c r="D2494" s="363"/>
      <c r="E2494" s="100"/>
      <c r="F2494" s="100" t="str">
        <f>IF(E2494="","",VLOOKUP(E2494,'2 Pdc unico (segm A)'!F$3:H$723,3,FALSE))</f>
        <v/>
      </c>
      <c r="G2494" s="287"/>
      <c r="H2494" s="387"/>
      <c r="I2494" s="65"/>
    </row>
    <row r="2495" spans="1:9" ht="18.5" x14ac:dyDescent="0.35">
      <c r="A2495" s="368" t="s">
        <v>19</v>
      </c>
      <c r="B2495" s="369" t="s">
        <v>4543</v>
      </c>
      <c r="C2495" s="369" t="s">
        <v>4544</v>
      </c>
      <c r="D2495" s="363"/>
      <c r="E2495" s="101"/>
      <c r="F2495" s="101" t="str">
        <f>IF(E2495="","",VLOOKUP(E2495,'2 Pdc unico (segm A)'!F$3:H$723,3,FALSE))</f>
        <v/>
      </c>
      <c r="G2495" s="287"/>
      <c r="H2495" s="388"/>
      <c r="I2495" s="65"/>
    </row>
    <row r="2496" spans="1:9" x14ac:dyDescent="0.35">
      <c r="A2496" s="370" t="s">
        <v>22</v>
      </c>
      <c r="B2496" s="371" t="s">
        <v>4545</v>
      </c>
      <c r="C2496" s="371" t="s">
        <v>4546</v>
      </c>
      <c r="D2496" s="363"/>
      <c r="E2496" s="346" t="s">
        <v>194</v>
      </c>
      <c r="F2496" s="346" t="str">
        <f>IF(E2496="","",VLOOKUP(E2496,'2 Pdc unico (segm A)'!F$3:H$723,3,FALSE))</f>
        <v>Altri proventi e ricavi diversi</v>
      </c>
      <c r="G2496" s="287"/>
      <c r="H2496" s="389"/>
      <c r="I2496" s="65"/>
    </row>
    <row r="2497" spans="1:9" ht="18.5" x14ac:dyDescent="0.35">
      <c r="A2497" s="368" t="s">
        <v>19</v>
      </c>
      <c r="B2497" s="369" t="s">
        <v>4547</v>
      </c>
      <c r="C2497" s="369" t="s">
        <v>4548</v>
      </c>
      <c r="D2497" s="363"/>
      <c r="E2497" s="101"/>
      <c r="F2497" s="101" t="str">
        <f>IF(E2497="","",VLOOKUP(E2497,'2 Pdc unico (segm A)'!F$3:H$723,3,FALSE))</f>
        <v/>
      </c>
      <c r="G2497" s="287"/>
      <c r="H2497" s="388"/>
      <c r="I2497" s="65"/>
    </row>
    <row r="2498" spans="1:9" x14ac:dyDescent="0.35">
      <c r="A2498" s="370" t="s">
        <v>22</v>
      </c>
      <c r="B2498" s="371" t="s">
        <v>4549</v>
      </c>
      <c r="C2498" s="371" t="s">
        <v>4550</v>
      </c>
      <c r="D2498" s="363"/>
      <c r="E2498" s="346" t="s">
        <v>194</v>
      </c>
      <c r="F2498" s="346" t="str">
        <f>IF(E2498="","",VLOOKUP(E2498,'2 Pdc unico (segm A)'!F$3:H$723,3,FALSE))</f>
        <v>Altri proventi e ricavi diversi</v>
      </c>
      <c r="G2498" s="287"/>
      <c r="H2498" s="389"/>
      <c r="I2498" s="65"/>
    </row>
    <row r="2499" spans="1:9" ht="18.5" x14ac:dyDescent="0.35">
      <c r="A2499" s="368" t="s">
        <v>19</v>
      </c>
      <c r="B2499" s="369" t="s">
        <v>4551</v>
      </c>
      <c r="C2499" s="369" t="s">
        <v>4552</v>
      </c>
      <c r="D2499" s="363"/>
      <c r="E2499" s="101"/>
      <c r="F2499" s="101" t="str">
        <f>IF(E2499="","",VLOOKUP(E2499,'2 Pdc unico (segm A)'!F$3:H$723,3,FALSE))</f>
        <v/>
      </c>
      <c r="G2499" s="287"/>
      <c r="H2499" s="388"/>
      <c r="I2499" s="65"/>
    </row>
    <row r="2500" spans="1:9" x14ac:dyDescent="0.35">
      <c r="A2500" s="370" t="s">
        <v>22</v>
      </c>
      <c r="B2500" s="371" t="s">
        <v>4553</v>
      </c>
      <c r="C2500" s="371" t="s">
        <v>4554</v>
      </c>
      <c r="D2500" s="363"/>
      <c r="E2500" s="346" t="s">
        <v>194</v>
      </c>
      <c r="F2500" s="346" t="str">
        <f>IF(E2500="","",VLOOKUP(E2500,'2 Pdc unico (segm A)'!F$3:H$723,3,FALSE))</f>
        <v>Altri proventi e ricavi diversi</v>
      </c>
      <c r="G2500" s="287"/>
      <c r="H2500" s="389"/>
      <c r="I2500" s="65"/>
    </row>
    <row r="2501" spans="1:9" ht="18.5" x14ac:dyDescent="0.35">
      <c r="A2501" s="368" t="s">
        <v>19</v>
      </c>
      <c r="B2501" s="369" t="s">
        <v>4555</v>
      </c>
      <c r="C2501" s="369" t="s">
        <v>4556</v>
      </c>
      <c r="D2501" s="363"/>
      <c r="E2501" s="101"/>
      <c r="F2501" s="101" t="str">
        <f>IF(E2501="","",VLOOKUP(E2501,'2 Pdc unico (segm A)'!F$3:H$723,3,FALSE))</f>
        <v/>
      </c>
      <c r="G2501" s="287"/>
      <c r="H2501" s="388"/>
      <c r="I2501" s="65"/>
    </row>
    <row r="2502" spans="1:9" x14ac:dyDescent="0.35">
      <c r="A2502" s="370" t="s">
        <v>22</v>
      </c>
      <c r="B2502" s="371" t="s">
        <v>4557</v>
      </c>
      <c r="C2502" s="371" t="s">
        <v>4558</v>
      </c>
      <c r="D2502" s="363"/>
      <c r="E2502" s="346" t="s">
        <v>194</v>
      </c>
      <c r="F2502" s="346" t="str">
        <f>IF(E2502="","",VLOOKUP(E2502,'2 Pdc unico (segm A)'!F$3:H$723,3,FALSE))</f>
        <v>Altri proventi e ricavi diversi</v>
      </c>
      <c r="G2502" s="287"/>
      <c r="H2502" s="389"/>
      <c r="I2502" s="65"/>
    </row>
    <row r="2503" spans="1:9" ht="18.5" x14ac:dyDescent="0.35">
      <c r="A2503" s="100" t="s">
        <v>16</v>
      </c>
      <c r="B2503" s="367" t="s">
        <v>4559</v>
      </c>
      <c r="C2503" s="367" t="s">
        <v>4560</v>
      </c>
      <c r="D2503" s="363"/>
      <c r="E2503" s="100"/>
      <c r="F2503" s="100" t="str">
        <f>IF(E2503="","",VLOOKUP(E2503,'2 Pdc unico (segm A)'!F$3:H$723,3,FALSE))</f>
        <v/>
      </c>
      <c r="G2503" s="287"/>
      <c r="H2503" s="387"/>
      <c r="I2503" s="65"/>
    </row>
    <row r="2504" spans="1:9" ht="29" x14ac:dyDescent="0.35">
      <c r="A2504" s="368" t="s">
        <v>19</v>
      </c>
      <c r="B2504" s="369" t="s">
        <v>4561</v>
      </c>
      <c r="C2504" s="369" t="s">
        <v>4562</v>
      </c>
      <c r="D2504" s="363"/>
      <c r="E2504" s="101"/>
      <c r="F2504" s="101" t="str">
        <f>IF(E2504="","",VLOOKUP(E2504,'2 Pdc unico (segm A)'!F$3:H$723,3,FALSE))</f>
        <v/>
      </c>
      <c r="G2504" s="287"/>
      <c r="H2504" s="388"/>
      <c r="I2504" s="65"/>
    </row>
    <row r="2505" spans="1:9" ht="29" x14ac:dyDescent="0.35">
      <c r="A2505" s="370" t="s">
        <v>22</v>
      </c>
      <c r="B2505" s="371" t="s">
        <v>4563</v>
      </c>
      <c r="C2505" s="371" t="s">
        <v>4564</v>
      </c>
      <c r="D2505" s="363"/>
      <c r="E2505" s="346" t="s">
        <v>194</v>
      </c>
      <c r="F2505" s="346" t="str">
        <f>IF(E2505="","",VLOOKUP(E2505,'2 Pdc unico (segm A)'!F$3:H$723,3,FALSE))</f>
        <v>Altri proventi e ricavi diversi</v>
      </c>
      <c r="G2505" s="287"/>
      <c r="H2505" s="389"/>
      <c r="I2505" s="65"/>
    </row>
    <row r="2506" spans="1:9" ht="29" x14ac:dyDescent="0.35">
      <c r="A2506" s="370" t="s">
        <v>22</v>
      </c>
      <c r="B2506" s="371" t="s">
        <v>4565</v>
      </c>
      <c r="C2506" s="371" t="s">
        <v>4566</v>
      </c>
      <c r="D2506" s="363"/>
      <c r="E2506" s="346" t="s">
        <v>194</v>
      </c>
      <c r="F2506" s="346" t="str">
        <f>IF(E2506="","",VLOOKUP(E2506,'2 Pdc unico (segm A)'!F$3:H$723,3,FALSE))</f>
        <v>Altri proventi e ricavi diversi</v>
      </c>
      <c r="G2506" s="287"/>
      <c r="H2506" s="389"/>
      <c r="I2506" s="65"/>
    </row>
    <row r="2507" spans="1:9" ht="29" x14ac:dyDescent="0.35">
      <c r="A2507" s="370" t="s">
        <v>22</v>
      </c>
      <c r="B2507" s="371" t="s">
        <v>4567</v>
      </c>
      <c r="C2507" s="371" t="s">
        <v>4568</v>
      </c>
      <c r="D2507" s="363"/>
      <c r="E2507" s="346" t="s">
        <v>194</v>
      </c>
      <c r="F2507" s="346" t="str">
        <f>IF(E2507="","",VLOOKUP(E2507,'2 Pdc unico (segm A)'!F$3:H$723,3,FALSE))</f>
        <v>Altri proventi e ricavi diversi</v>
      </c>
      <c r="G2507" s="287"/>
      <c r="H2507" s="389"/>
      <c r="I2507" s="65"/>
    </row>
    <row r="2508" spans="1:9" ht="29" x14ac:dyDescent="0.35">
      <c r="A2508" s="368" t="s">
        <v>19</v>
      </c>
      <c r="B2508" s="369" t="s">
        <v>4569</v>
      </c>
      <c r="C2508" s="369" t="s">
        <v>4570</v>
      </c>
      <c r="D2508" s="363"/>
      <c r="E2508" s="101"/>
      <c r="F2508" s="101" t="str">
        <f>IF(E2508="","",VLOOKUP(E2508,'2 Pdc unico (segm A)'!F$3:H$723,3,FALSE))</f>
        <v/>
      </c>
      <c r="G2508" s="287"/>
      <c r="H2508" s="388"/>
      <c r="I2508" s="65"/>
    </row>
    <row r="2509" spans="1:9" ht="29" x14ac:dyDescent="0.35">
      <c r="A2509" s="370" t="s">
        <v>22</v>
      </c>
      <c r="B2509" s="371" t="s">
        <v>4571</v>
      </c>
      <c r="C2509" s="371" t="s">
        <v>4572</v>
      </c>
      <c r="D2509" s="363"/>
      <c r="E2509" s="346" t="s">
        <v>194</v>
      </c>
      <c r="F2509" s="346" t="str">
        <f>IF(E2509="","",VLOOKUP(E2509,'2 Pdc unico (segm A)'!F$3:H$723,3,FALSE))</f>
        <v>Altri proventi e ricavi diversi</v>
      </c>
      <c r="G2509" s="287"/>
      <c r="H2509" s="389"/>
      <c r="I2509" s="65"/>
    </row>
    <row r="2510" spans="1:9" ht="29" x14ac:dyDescent="0.35">
      <c r="A2510" s="370" t="s">
        <v>22</v>
      </c>
      <c r="B2510" s="371" t="s">
        <v>4573</v>
      </c>
      <c r="C2510" s="371" t="s">
        <v>4574</v>
      </c>
      <c r="D2510" s="363"/>
      <c r="E2510" s="346" t="s">
        <v>194</v>
      </c>
      <c r="F2510" s="346" t="str">
        <f>IF(E2510="","",VLOOKUP(E2510,'2 Pdc unico (segm A)'!F$3:H$723,3,FALSE))</f>
        <v>Altri proventi e ricavi diversi</v>
      </c>
      <c r="G2510" s="287"/>
      <c r="H2510" s="389"/>
      <c r="I2510" s="65"/>
    </row>
    <row r="2511" spans="1:9" ht="29" x14ac:dyDescent="0.35">
      <c r="A2511" s="370" t="s">
        <v>22</v>
      </c>
      <c r="B2511" s="371" t="s">
        <v>4575</v>
      </c>
      <c r="C2511" s="371" t="s">
        <v>4576</v>
      </c>
      <c r="D2511" s="363"/>
      <c r="E2511" s="346" t="s">
        <v>194</v>
      </c>
      <c r="F2511" s="346" t="str">
        <f>IF(E2511="","",VLOOKUP(E2511,'2 Pdc unico (segm A)'!F$3:H$723,3,FALSE))</f>
        <v>Altri proventi e ricavi diversi</v>
      </c>
      <c r="G2511" s="287"/>
      <c r="H2511" s="389"/>
      <c r="I2511" s="65"/>
    </row>
    <row r="2512" spans="1:9" ht="29" x14ac:dyDescent="0.35">
      <c r="A2512" s="368" t="s">
        <v>19</v>
      </c>
      <c r="B2512" s="369" t="s">
        <v>4577</v>
      </c>
      <c r="C2512" s="369" t="s">
        <v>4578</v>
      </c>
      <c r="D2512" s="363"/>
      <c r="E2512" s="101"/>
      <c r="F2512" s="101" t="str">
        <f>IF(E2512="","",VLOOKUP(E2512,'2 Pdc unico (segm A)'!F$3:H$723,3,FALSE))</f>
        <v/>
      </c>
      <c r="G2512" s="287"/>
      <c r="H2512" s="388"/>
      <c r="I2512" s="65"/>
    </row>
    <row r="2513" spans="1:9" x14ac:dyDescent="0.35">
      <c r="A2513" s="370" t="s">
        <v>22</v>
      </c>
      <c r="B2513" s="371" t="s">
        <v>4579</v>
      </c>
      <c r="C2513" s="371" t="s">
        <v>4580</v>
      </c>
      <c r="D2513" s="363"/>
      <c r="E2513" s="346" t="s">
        <v>194</v>
      </c>
      <c r="F2513" s="346" t="str">
        <f>IF(E2513="","",VLOOKUP(E2513,'2 Pdc unico (segm A)'!F$3:H$723,3,FALSE))</f>
        <v>Altri proventi e ricavi diversi</v>
      </c>
      <c r="G2513" s="287"/>
      <c r="H2513" s="389"/>
      <c r="I2513" s="65"/>
    </row>
    <row r="2514" spans="1:9" x14ac:dyDescent="0.35">
      <c r="A2514" s="370" t="s">
        <v>22</v>
      </c>
      <c r="B2514" s="371" t="s">
        <v>4581</v>
      </c>
      <c r="C2514" s="371" t="s">
        <v>4582</v>
      </c>
      <c r="D2514" s="363"/>
      <c r="E2514" s="346" t="s">
        <v>194</v>
      </c>
      <c r="F2514" s="346" t="str">
        <f>IF(E2514="","",VLOOKUP(E2514,'2 Pdc unico (segm A)'!F$3:H$723,3,FALSE))</f>
        <v>Altri proventi e ricavi diversi</v>
      </c>
      <c r="G2514" s="287"/>
      <c r="H2514" s="389"/>
      <c r="I2514" s="65"/>
    </row>
    <row r="2515" spans="1:9" x14ac:dyDescent="0.35">
      <c r="A2515" s="370" t="s">
        <v>22</v>
      </c>
      <c r="B2515" s="371" t="s">
        <v>4583</v>
      </c>
      <c r="C2515" s="371" t="s">
        <v>4584</v>
      </c>
      <c r="D2515" s="363"/>
      <c r="E2515" s="346" t="s">
        <v>194</v>
      </c>
      <c r="F2515" s="346" t="str">
        <f>IF(E2515="","",VLOOKUP(E2515,'2 Pdc unico (segm A)'!F$3:H$723,3,FALSE))</f>
        <v>Altri proventi e ricavi diversi</v>
      </c>
      <c r="G2515" s="287"/>
      <c r="H2515" s="389"/>
      <c r="I2515" s="65"/>
    </row>
    <row r="2516" spans="1:9" ht="29" x14ac:dyDescent="0.35">
      <c r="A2516" s="368" t="s">
        <v>19</v>
      </c>
      <c r="B2516" s="369" t="s">
        <v>4585</v>
      </c>
      <c r="C2516" s="369" t="s">
        <v>4586</v>
      </c>
      <c r="D2516" s="363"/>
      <c r="E2516" s="101"/>
      <c r="F2516" s="101" t="str">
        <f>IF(E2516="","",VLOOKUP(E2516,'2 Pdc unico (segm A)'!F$3:H$723,3,FALSE))</f>
        <v/>
      </c>
      <c r="G2516" s="287"/>
      <c r="H2516" s="388"/>
      <c r="I2516" s="65"/>
    </row>
    <row r="2517" spans="1:9" x14ac:dyDescent="0.35">
      <c r="A2517" s="370" t="s">
        <v>22</v>
      </c>
      <c r="B2517" s="371" t="s">
        <v>4587</v>
      </c>
      <c r="C2517" s="371" t="s">
        <v>4588</v>
      </c>
      <c r="D2517" s="363"/>
      <c r="E2517" s="346" t="s">
        <v>194</v>
      </c>
      <c r="F2517" s="346" t="str">
        <f>IF(E2517="","",VLOOKUP(E2517,'2 Pdc unico (segm A)'!F$3:H$723,3,FALSE))</f>
        <v>Altri proventi e ricavi diversi</v>
      </c>
      <c r="G2517" s="287"/>
      <c r="H2517" s="389"/>
      <c r="I2517" s="65"/>
    </row>
    <row r="2518" spans="1:9" x14ac:dyDescent="0.35">
      <c r="A2518" s="370" t="s">
        <v>22</v>
      </c>
      <c r="B2518" s="371" t="s">
        <v>4589</v>
      </c>
      <c r="C2518" s="371" t="s">
        <v>4590</v>
      </c>
      <c r="D2518" s="363"/>
      <c r="E2518" s="346" t="s">
        <v>194</v>
      </c>
      <c r="F2518" s="346" t="str">
        <f>IF(E2518="","",VLOOKUP(E2518,'2 Pdc unico (segm A)'!F$3:H$723,3,FALSE))</f>
        <v>Altri proventi e ricavi diversi</v>
      </c>
      <c r="G2518" s="287"/>
      <c r="H2518" s="389"/>
      <c r="I2518" s="65"/>
    </row>
    <row r="2519" spans="1:9" ht="18.5" x14ac:dyDescent="0.35">
      <c r="A2519" s="368" t="s">
        <v>19</v>
      </c>
      <c r="B2519" s="369" t="s">
        <v>4591</v>
      </c>
      <c r="C2519" s="369" t="s">
        <v>4592</v>
      </c>
      <c r="D2519" s="363"/>
      <c r="E2519" s="101"/>
      <c r="F2519" s="101" t="str">
        <f>IF(E2519="","",VLOOKUP(E2519,'2 Pdc unico (segm A)'!F$3:H$723,3,FALSE))</f>
        <v/>
      </c>
      <c r="G2519" s="287"/>
      <c r="H2519" s="388"/>
      <c r="I2519" s="65"/>
    </row>
    <row r="2520" spans="1:9" ht="29" x14ac:dyDescent="0.35">
      <c r="A2520" s="370" t="s">
        <v>22</v>
      </c>
      <c r="B2520" s="371" t="s">
        <v>4593</v>
      </c>
      <c r="C2520" s="371" t="s">
        <v>4594</v>
      </c>
      <c r="D2520" s="363"/>
      <c r="E2520" s="346" t="s">
        <v>194</v>
      </c>
      <c r="F2520" s="346" t="str">
        <f>IF(E2520="","",VLOOKUP(E2520,'2 Pdc unico (segm A)'!F$3:H$723,3,FALSE))</f>
        <v>Altri proventi e ricavi diversi</v>
      </c>
      <c r="G2520" s="287"/>
      <c r="H2520" s="389"/>
      <c r="I2520" s="65"/>
    </row>
    <row r="2521" spans="1:9" ht="29" x14ac:dyDescent="0.35">
      <c r="A2521" s="370" t="s">
        <v>22</v>
      </c>
      <c r="B2521" s="371" t="s">
        <v>4595</v>
      </c>
      <c r="C2521" s="371" t="s">
        <v>4596</v>
      </c>
      <c r="D2521" s="363"/>
      <c r="E2521" s="346" t="s">
        <v>194</v>
      </c>
      <c r="F2521" s="346" t="str">
        <f>IF(E2521="","",VLOOKUP(E2521,'2 Pdc unico (segm A)'!F$3:H$723,3,FALSE))</f>
        <v>Altri proventi e ricavi diversi</v>
      </c>
      <c r="G2521" s="287"/>
      <c r="H2521" s="389"/>
      <c r="I2521" s="65"/>
    </row>
    <row r="2522" spans="1:9" ht="29" x14ac:dyDescent="0.35">
      <c r="A2522" s="370" t="s">
        <v>22</v>
      </c>
      <c r="B2522" s="371" t="s">
        <v>4597</v>
      </c>
      <c r="C2522" s="371" t="s">
        <v>4598</v>
      </c>
      <c r="D2522" s="363"/>
      <c r="E2522" s="346" t="s">
        <v>194</v>
      </c>
      <c r="F2522" s="346" t="str">
        <f>IF(E2522="","",VLOOKUP(E2522,'2 Pdc unico (segm A)'!F$3:H$723,3,FALSE))</f>
        <v>Altri proventi e ricavi diversi</v>
      </c>
      <c r="G2522" s="287"/>
      <c r="H2522" s="389"/>
      <c r="I2522" s="65"/>
    </row>
    <row r="2523" spans="1:9" ht="18.5" x14ac:dyDescent="0.35">
      <c r="A2523" s="100" t="s">
        <v>16</v>
      </c>
      <c r="B2523" s="367" t="s">
        <v>4599</v>
      </c>
      <c r="C2523" s="367" t="s">
        <v>4600</v>
      </c>
      <c r="D2523" s="363"/>
      <c r="E2523" s="100"/>
      <c r="F2523" s="100" t="str">
        <f>IF(E2523="","",VLOOKUP(E2523,'2 Pdc unico (segm A)'!F$3:H$723,3,FALSE))</f>
        <v/>
      </c>
      <c r="G2523" s="287"/>
      <c r="H2523" s="387"/>
      <c r="I2523" s="65"/>
    </row>
    <row r="2524" spans="1:9" ht="18.5" x14ac:dyDescent="0.35">
      <c r="A2524" s="368" t="s">
        <v>19</v>
      </c>
      <c r="B2524" s="369" t="s">
        <v>4601</v>
      </c>
      <c r="C2524" s="369" t="s">
        <v>4602</v>
      </c>
      <c r="D2524" s="363"/>
      <c r="E2524" s="101"/>
      <c r="F2524" s="101" t="str">
        <f>IF(E2524="","",VLOOKUP(E2524,'2 Pdc unico (segm A)'!F$3:H$723,3,FALSE))</f>
        <v/>
      </c>
      <c r="G2524" s="287"/>
      <c r="H2524" s="388"/>
      <c r="I2524" s="65"/>
    </row>
    <row r="2525" spans="1:9" x14ac:dyDescent="0.35">
      <c r="A2525" s="370" t="s">
        <v>22</v>
      </c>
      <c r="B2525" s="371" t="s">
        <v>4601</v>
      </c>
      <c r="C2525" s="371" t="s">
        <v>4603</v>
      </c>
      <c r="D2525" s="363"/>
      <c r="E2525" s="346" t="s">
        <v>194</v>
      </c>
      <c r="F2525" s="346" t="str">
        <f>IF(E2525="","",VLOOKUP(E2525,'2 Pdc unico (segm A)'!F$3:H$723,3,FALSE))</f>
        <v>Altri proventi e ricavi diversi</v>
      </c>
      <c r="G2525" s="287"/>
      <c r="H2525" s="389"/>
      <c r="I2525" s="65"/>
    </row>
    <row r="2526" spans="1:9" ht="18.5" x14ac:dyDescent="0.35">
      <c r="A2526" s="368" t="s">
        <v>19</v>
      </c>
      <c r="B2526" s="369" t="s">
        <v>4604</v>
      </c>
      <c r="C2526" s="369" t="s">
        <v>4605</v>
      </c>
      <c r="D2526" s="363"/>
      <c r="E2526" s="101"/>
      <c r="F2526" s="101" t="str">
        <f>IF(E2526="","",VLOOKUP(E2526,'2 Pdc unico (segm A)'!F$3:H$723,3,FALSE))</f>
        <v/>
      </c>
      <c r="G2526" s="287"/>
      <c r="H2526" s="388"/>
      <c r="I2526" s="65"/>
    </row>
    <row r="2527" spans="1:9" x14ac:dyDescent="0.35">
      <c r="A2527" s="370" t="s">
        <v>22</v>
      </c>
      <c r="B2527" s="371" t="s">
        <v>4604</v>
      </c>
      <c r="C2527" s="371" t="s">
        <v>4606</v>
      </c>
      <c r="D2527" s="363"/>
      <c r="E2527" s="346" t="s">
        <v>194</v>
      </c>
      <c r="F2527" s="346" t="str">
        <f>IF(E2527="","",VLOOKUP(E2527,'2 Pdc unico (segm A)'!F$3:H$723,3,FALSE))</f>
        <v>Altri proventi e ricavi diversi</v>
      </c>
      <c r="G2527" s="287"/>
      <c r="H2527" s="389"/>
      <c r="I2527" s="65"/>
    </row>
    <row r="2528" spans="1:9" ht="18.5" x14ac:dyDescent="0.35">
      <c r="A2528" s="100" t="s">
        <v>16</v>
      </c>
      <c r="B2528" s="367" t="s">
        <v>4607</v>
      </c>
      <c r="C2528" s="367" t="s">
        <v>4608</v>
      </c>
      <c r="D2528" s="363"/>
      <c r="E2528" s="100"/>
      <c r="F2528" s="100" t="str">
        <f>IF(E2528="","",VLOOKUP(E2528,'2 Pdc unico (segm A)'!F$3:H$723,3,FALSE))</f>
        <v/>
      </c>
      <c r="G2528" s="287"/>
      <c r="H2528" s="387"/>
      <c r="I2528" s="65"/>
    </row>
    <row r="2529" spans="1:9" ht="29" x14ac:dyDescent="0.35">
      <c r="A2529" s="368" t="s">
        <v>19</v>
      </c>
      <c r="B2529" s="369" t="s">
        <v>4609</v>
      </c>
      <c r="C2529" s="369" t="s">
        <v>4610</v>
      </c>
      <c r="D2529" s="363"/>
      <c r="E2529" s="101"/>
      <c r="F2529" s="101" t="str">
        <f>IF(E2529="","",VLOOKUP(E2529,'2 Pdc unico (segm A)'!F$3:H$723,3,FALSE))</f>
        <v/>
      </c>
      <c r="G2529" s="287"/>
      <c r="H2529" s="388"/>
      <c r="I2529" s="65"/>
    </row>
    <row r="2530" spans="1:9" ht="29" x14ac:dyDescent="0.35">
      <c r="A2530" s="370" t="s">
        <v>22</v>
      </c>
      <c r="B2530" s="371" t="s">
        <v>4611</v>
      </c>
      <c r="C2530" s="371" t="s">
        <v>4612</v>
      </c>
      <c r="D2530" s="363"/>
      <c r="E2530" s="346" t="s">
        <v>194</v>
      </c>
      <c r="F2530" s="346" t="str">
        <f>IF(E2530="","",VLOOKUP(E2530,'2 Pdc unico (segm A)'!F$3:H$723,3,FALSE))</f>
        <v>Altri proventi e ricavi diversi</v>
      </c>
      <c r="G2530" s="287"/>
      <c r="H2530" s="389"/>
      <c r="I2530" s="65"/>
    </row>
    <row r="2531" spans="1:9" ht="29" x14ac:dyDescent="0.35">
      <c r="A2531" s="370" t="s">
        <v>22</v>
      </c>
      <c r="B2531" s="371" t="s">
        <v>4613</v>
      </c>
      <c r="C2531" s="371" t="s">
        <v>4614</v>
      </c>
      <c r="D2531" s="363"/>
      <c r="E2531" s="346" t="s">
        <v>194</v>
      </c>
      <c r="F2531" s="346" t="str">
        <f>IF(E2531="","",VLOOKUP(E2531,'2 Pdc unico (segm A)'!F$3:H$723,3,FALSE))</f>
        <v>Altri proventi e ricavi diversi</v>
      </c>
      <c r="G2531" s="287"/>
      <c r="H2531" s="389"/>
      <c r="I2531" s="65"/>
    </row>
    <row r="2532" spans="1:9" ht="29" x14ac:dyDescent="0.35">
      <c r="A2532" s="368" t="s">
        <v>19</v>
      </c>
      <c r="B2532" s="369" t="s">
        <v>4615</v>
      </c>
      <c r="C2532" s="369" t="s">
        <v>4616</v>
      </c>
      <c r="D2532" s="363"/>
      <c r="E2532" s="101"/>
      <c r="F2532" s="101" t="str">
        <f>IF(E2532="","",VLOOKUP(E2532,'2 Pdc unico (segm A)'!F$3:H$723,3,FALSE))</f>
        <v/>
      </c>
      <c r="G2532" s="287"/>
      <c r="H2532" s="388"/>
      <c r="I2532" s="65"/>
    </row>
    <row r="2533" spans="1:9" ht="29" x14ac:dyDescent="0.35">
      <c r="A2533" s="370" t="s">
        <v>22</v>
      </c>
      <c r="B2533" s="371" t="s">
        <v>4617</v>
      </c>
      <c r="C2533" s="371" t="s">
        <v>4618</v>
      </c>
      <c r="D2533" s="363"/>
      <c r="E2533" s="346" t="s">
        <v>194</v>
      </c>
      <c r="F2533" s="346" t="str">
        <f>IF(E2533="","",VLOOKUP(E2533,'2 Pdc unico (segm A)'!F$3:H$723,3,FALSE))</f>
        <v>Altri proventi e ricavi diversi</v>
      </c>
      <c r="G2533" s="287"/>
      <c r="H2533" s="389"/>
      <c r="I2533" s="65"/>
    </row>
    <row r="2534" spans="1:9" ht="29" x14ac:dyDescent="0.35">
      <c r="A2534" s="370" t="s">
        <v>22</v>
      </c>
      <c r="B2534" s="371" t="s">
        <v>4619</v>
      </c>
      <c r="C2534" s="371" t="s">
        <v>4620</v>
      </c>
      <c r="D2534" s="363"/>
      <c r="E2534" s="346" t="s">
        <v>194</v>
      </c>
      <c r="F2534" s="346" t="str">
        <f>IF(E2534="","",VLOOKUP(E2534,'2 Pdc unico (segm A)'!F$3:H$723,3,FALSE))</f>
        <v>Altri proventi e ricavi diversi</v>
      </c>
      <c r="G2534" s="287"/>
      <c r="H2534" s="389"/>
      <c r="I2534" s="65"/>
    </row>
    <row r="2535" spans="1:9" ht="18.5" x14ac:dyDescent="0.35">
      <c r="A2535" s="100" t="s">
        <v>16</v>
      </c>
      <c r="B2535" s="367" t="s">
        <v>4621</v>
      </c>
      <c r="C2535" s="367" t="s">
        <v>4622</v>
      </c>
      <c r="D2535" s="363"/>
      <c r="E2535" s="100"/>
      <c r="F2535" s="100" t="str">
        <f>IF(E2535="","",VLOOKUP(E2535,'2 Pdc unico (segm A)'!F$3:H$723,3,FALSE))</f>
        <v/>
      </c>
      <c r="G2535" s="287"/>
      <c r="H2535" s="387"/>
      <c r="I2535" s="65"/>
    </row>
    <row r="2536" spans="1:9" ht="29" x14ac:dyDescent="0.35">
      <c r="A2536" s="368" t="s">
        <v>19</v>
      </c>
      <c r="B2536" s="369" t="s">
        <v>4623</v>
      </c>
      <c r="C2536" s="369" t="s">
        <v>4624</v>
      </c>
      <c r="D2536" s="363"/>
      <c r="E2536" s="101"/>
      <c r="F2536" s="101" t="str">
        <f>IF(E2536="","",VLOOKUP(E2536,'2 Pdc unico (segm A)'!F$3:H$723,3,FALSE))</f>
        <v/>
      </c>
      <c r="G2536" s="287"/>
      <c r="H2536" s="388"/>
      <c r="I2536" s="65"/>
    </row>
    <row r="2537" spans="1:9" ht="29" x14ac:dyDescent="0.35">
      <c r="A2537" s="370" t="s">
        <v>22</v>
      </c>
      <c r="B2537" s="371" t="s">
        <v>4625</v>
      </c>
      <c r="C2537" s="371" t="s">
        <v>4626</v>
      </c>
      <c r="D2537" s="363"/>
      <c r="E2537" s="346" t="s">
        <v>194</v>
      </c>
      <c r="F2537" s="346" t="str">
        <f>IF(E2537="","",VLOOKUP(E2537,'2 Pdc unico (segm A)'!F$3:H$723,3,FALSE))</f>
        <v>Altri proventi e ricavi diversi</v>
      </c>
      <c r="G2537" s="287"/>
      <c r="H2537" s="389"/>
      <c r="I2537" s="65"/>
    </row>
    <row r="2538" spans="1:9" ht="29" x14ac:dyDescent="0.35">
      <c r="A2538" s="370" t="s">
        <v>22</v>
      </c>
      <c r="B2538" s="371" t="s">
        <v>4627</v>
      </c>
      <c r="C2538" s="371" t="s">
        <v>4628</v>
      </c>
      <c r="D2538" s="363"/>
      <c r="E2538" s="346" t="s">
        <v>194</v>
      </c>
      <c r="F2538" s="346" t="str">
        <f>IF(E2538="","",VLOOKUP(E2538,'2 Pdc unico (segm A)'!F$3:H$723,3,FALSE))</f>
        <v>Altri proventi e ricavi diversi</v>
      </c>
      <c r="G2538" s="287"/>
      <c r="H2538" s="389"/>
      <c r="I2538" s="65"/>
    </row>
    <row r="2539" spans="1:9" ht="29" x14ac:dyDescent="0.35">
      <c r="A2539" s="368" t="s">
        <v>19</v>
      </c>
      <c r="B2539" s="369" t="s">
        <v>4629</v>
      </c>
      <c r="C2539" s="369" t="s">
        <v>4630</v>
      </c>
      <c r="D2539" s="363"/>
      <c r="E2539" s="101"/>
      <c r="F2539" s="101" t="str">
        <f>IF(E2539="","",VLOOKUP(E2539,'2 Pdc unico (segm A)'!F$3:H$723,3,FALSE))</f>
        <v/>
      </c>
      <c r="G2539" s="287"/>
      <c r="H2539" s="388"/>
      <c r="I2539" s="65"/>
    </row>
    <row r="2540" spans="1:9" ht="29" x14ac:dyDescent="0.35">
      <c r="A2540" s="370" t="s">
        <v>22</v>
      </c>
      <c r="B2540" s="371" t="s">
        <v>4631</v>
      </c>
      <c r="C2540" s="371" t="s">
        <v>4632</v>
      </c>
      <c r="D2540" s="363"/>
      <c r="E2540" s="346" t="s">
        <v>194</v>
      </c>
      <c r="F2540" s="346" t="str">
        <f>IF(E2540="","",VLOOKUP(E2540,'2 Pdc unico (segm A)'!F$3:H$723,3,FALSE))</f>
        <v>Altri proventi e ricavi diversi</v>
      </c>
      <c r="G2540" s="287"/>
      <c r="H2540" s="389"/>
      <c r="I2540" s="65"/>
    </row>
    <row r="2541" spans="1:9" ht="29" x14ac:dyDescent="0.35">
      <c r="A2541" s="370" t="s">
        <v>22</v>
      </c>
      <c r="B2541" s="371" t="s">
        <v>4633</v>
      </c>
      <c r="C2541" s="371" t="s">
        <v>4634</v>
      </c>
      <c r="D2541" s="363"/>
      <c r="E2541" s="346" t="s">
        <v>194</v>
      </c>
      <c r="F2541" s="346" t="str">
        <f>IF(E2541="","",VLOOKUP(E2541,'2 Pdc unico (segm A)'!F$3:H$723,3,FALSE))</f>
        <v>Altri proventi e ricavi diversi</v>
      </c>
      <c r="G2541" s="287"/>
      <c r="H2541" s="389"/>
      <c r="I2541" s="65"/>
    </row>
    <row r="2542" spans="1:9" ht="18.5" x14ac:dyDescent="0.35">
      <c r="A2542" s="99" t="s">
        <v>13</v>
      </c>
      <c r="B2542" s="366" t="s">
        <v>4635</v>
      </c>
      <c r="C2542" s="366" t="s">
        <v>4636</v>
      </c>
      <c r="D2542" s="363"/>
      <c r="E2542" s="99"/>
      <c r="F2542" s="99" t="str">
        <f>IF(E2542="","",VLOOKUP(E2542,'2 Pdc unico (segm A)'!F$3:H$723,3,FALSE))</f>
        <v/>
      </c>
      <c r="G2542" s="287"/>
      <c r="H2542" s="386"/>
      <c r="I2542" s="65"/>
    </row>
    <row r="2543" spans="1:9" ht="18.5" x14ac:dyDescent="0.35">
      <c r="A2543" s="100" t="s">
        <v>16</v>
      </c>
      <c r="B2543" s="367" t="s">
        <v>4637</v>
      </c>
      <c r="C2543" s="367" t="s">
        <v>4638</v>
      </c>
      <c r="D2543" s="363"/>
      <c r="E2543" s="100"/>
      <c r="F2543" s="100" t="str">
        <f>IF(E2543="","",VLOOKUP(E2543,'2 Pdc unico (segm A)'!F$3:H$723,3,FALSE))</f>
        <v/>
      </c>
      <c r="G2543" s="287"/>
      <c r="H2543" s="387"/>
      <c r="I2543" s="65"/>
    </row>
    <row r="2544" spans="1:9" ht="18.5" x14ac:dyDescent="0.35">
      <c r="A2544" s="368" t="s">
        <v>19</v>
      </c>
      <c r="B2544" s="369" t="s">
        <v>4637</v>
      </c>
      <c r="C2544" s="369" t="s">
        <v>4639</v>
      </c>
      <c r="D2544" s="363"/>
      <c r="E2544" s="101"/>
      <c r="F2544" s="101" t="str">
        <f>IF(E2544="","",VLOOKUP(E2544,'2 Pdc unico (segm A)'!F$3:H$723,3,FALSE))</f>
        <v/>
      </c>
      <c r="G2544" s="287"/>
      <c r="H2544" s="388"/>
      <c r="I2544" s="65"/>
    </row>
    <row r="2545" spans="1:9" x14ac:dyDescent="0.35">
      <c r="A2545" s="370" t="s">
        <v>22</v>
      </c>
      <c r="B2545" s="371" t="s">
        <v>4637</v>
      </c>
      <c r="C2545" s="371" t="s">
        <v>4640</v>
      </c>
      <c r="D2545" s="363"/>
      <c r="E2545" s="346" t="s">
        <v>4641</v>
      </c>
      <c r="F2545" s="346" t="str">
        <f>IF(E2545="","",VLOOKUP(E2545,'2 Pdc unico (segm A)'!F$3:H$723,3,FALSE))</f>
        <v>Altri ricavi e proventi straordinari</v>
      </c>
      <c r="G2545" s="287"/>
      <c r="H2545" s="389"/>
      <c r="I2545" s="65"/>
    </row>
    <row r="2546" spans="1:9" ht="18.5" x14ac:dyDescent="0.35">
      <c r="A2546" s="100" t="s">
        <v>16</v>
      </c>
      <c r="B2546" s="367" t="s">
        <v>4642</v>
      </c>
      <c r="C2546" s="367" t="s">
        <v>4643</v>
      </c>
      <c r="D2546" s="363"/>
      <c r="E2546" s="100"/>
      <c r="F2546" s="100" t="str">
        <f>IF(E2546="","",VLOOKUP(E2546,'2 Pdc unico (segm A)'!F$3:H$723,3,FALSE))</f>
        <v/>
      </c>
      <c r="G2546" s="287"/>
      <c r="H2546" s="387"/>
      <c r="I2546" s="65"/>
    </row>
    <row r="2547" spans="1:9" ht="18.5" x14ac:dyDescent="0.35">
      <c r="A2547" s="368" t="s">
        <v>19</v>
      </c>
      <c r="B2547" s="369" t="s">
        <v>4642</v>
      </c>
      <c r="C2547" s="369" t="s">
        <v>4644</v>
      </c>
      <c r="D2547" s="363"/>
      <c r="E2547" s="101"/>
      <c r="F2547" s="101" t="str">
        <f>IF(E2547="","",VLOOKUP(E2547,'2 Pdc unico (segm A)'!F$3:H$723,3,FALSE))</f>
        <v/>
      </c>
      <c r="G2547" s="287"/>
      <c r="H2547" s="388"/>
      <c r="I2547" s="65"/>
    </row>
    <row r="2548" spans="1:9" x14ac:dyDescent="0.35">
      <c r="A2548" s="370" t="s">
        <v>22</v>
      </c>
      <c r="B2548" s="371" t="s">
        <v>4642</v>
      </c>
      <c r="C2548" s="371" t="s">
        <v>4645</v>
      </c>
      <c r="D2548" s="363"/>
      <c r="E2548" s="346" t="s">
        <v>4641</v>
      </c>
      <c r="F2548" s="346" t="str">
        <f>IF(E2548="","",VLOOKUP(E2548,'2 Pdc unico (segm A)'!F$3:H$723,3,FALSE))</f>
        <v>Altri ricavi e proventi straordinari</v>
      </c>
      <c r="G2548" s="287"/>
      <c r="H2548" s="389"/>
      <c r="I2548" s="65"/>
    </row>
    <row r="2549" spans="1:9" ht="18.5" x14ac:dyDescent="0.35">
      <c r="A2549" s="100" t="s">
        <v>16</v>
      </c>
      <c r="B2549" s="367" t="s">
        <v>4646</v>
      </c>
      <c r="C2549" s="367" t="s">
        <v>4647</v>
      </c>
      <c r="D2549" s="363"/>
      <c r="E2549" s="100"/>
      <c r="F2549" s="100" t="str">
        <f>IF(E2549="","",VLOOKUP(E2549,'2 Pdc unico (segm A)'!F$3:H$723,3,FALSE))</f>
        <v/>
      </c>
      <c r="G2549" s="287"/>
      <c r="H2549" s="387"/>
      <c r="I2549" s="65"/>
    </row>
    <row r="2550" spans="1:9" ht="18.5" x14ac:dyDescent="0.35">
      <c r="A2550" s="368" t="s">
        <v>19</v>
      </c>
      <c r="B2550" s="369" t="s">
        <v>4646</v>
      </c>
      <c r="C2550" s="369" t="s">
        <v>4648</v>
      </c>
      <c r="D2550" s="363"/>
      <c r="E2550" s="101"/>
      <c r="F2550" s="101" t="str">
        <f>IF(E2550="","",VLOOKUP(E2550,'2 Pdc unico (segm A)'!F$3:H$723,3,FALSE))</f>
        <v/>
      </c>
      <c r="G2550" s="287"/>
      <c r="H2550" s="388"/>
      <c r="I2550" s="65"/>
    </row>
    <row r="2551" spans="1:9" x14ac:dyDescent="0.35">
      <c r="A2551" s="370" t="s">
        <v>22</v>
      </c>
      <c r="B2551" s="371" t="s">
        <v>4646</v>
      </c>
      <c r="C2551" s="371" t="s">
        <v>4649</v>
      </c>
      <c r="D2551" s="363"/>
      <c r="E2551" s="346" t="s">
        <v>4641</v>
      </c>
      <c r="F2551" s="346" t="str">
        <f>IF(E2551="","",VLOOKUP(E2551,'2 Pdc unico (segm A)'!F$3:H$723,3,FALSE))</f>
        <v>Altri ricavi e proventi straordinari</v>
      </c>
      <c r="G2551" s="287"/>
      <c r="H2551" s="389"/>
      <c r="I2551" s="65"/>
    </row>
    <row r="2552" spans="1:9" ht="409.5" x14ac:dyDescent="0.35">
      <c r="A2552" s="370" t="s">
        <v>4650</v>
      </c>
      <c r="B2552" s="371"/>
      <c r="C2552" s="371"/>
      <c r="D2552" s="363"/>
      <c r="E2552" s="344"/>
      <c r="F2552" s="344" t="str">
        <f>IF(E2552="","",VLOOKUP(E2552,'2 Pdc unico (segm A)'!F$3:H$723,3,FALSE))</f>
        <v/>
      </c>
      <c r="G2552" s="373"/>
      <c r="H2552" s="390"/>
      <c r="I2552" s="65"/>
    </row>
    <row r="2553" spans="1:9" ht="18.5" x14ac:dyDescent="0.35">
      <c r="A2553" s="349" t="s">
        <v>8</v>
      </c>
      <c r="B2553" s="362" t="s">
        <v>4651</v>
      </c>
      <c r="C2553" s="362">
        <v>1</v>
      </c>
      <c r="D2553" s="363"/>
      <c r="E2553" s="349"/>
      <c r="F2553" s="349" t="str">
        <f>IF(E2553="","",VLOOKUP(E2553,'2 Pdc unico (segm A)'!F$3:H$723,3,FALSE))</f>
        <v/>
      </c>
      <c r="G2553" s="364"/>
      <c r="H2553" s="384"/>
      <c r="I2553" s="65"/>
    </row>
    <row r="2554" spans="1:9" ht="18.5" x14ac:dyDescent="0.35">
      <c r="A2554" s="98" t="s">
        <v>10</v>
      </c>
      <c r="B2554" s="365" t="s">
        <v>4652</v>
      </c>
      <c r="C2554" s="365" t="s">
        <v>12</v>
      </c>
      <c r="D2554" s="363"/>
      <c r="E2554" s="98"/>
      <c r="F2554" s="98" t="str">
        <f>IF(E2554="","",VLOOKUP(E2554,'2 Pdc unico (segm A)'!F$3:H$723,3,FALSE))</f>
        <v/>
      </c>
      <c r="G2554" s="287"/>
      <c r="H2554" s="385"/>
      <c r="I2554" s="65"/>
    </row>
    <row r="2555" spans="1:9" ht="18.5" x14ac:dyDescent="0.35">
      <c r="A2555" s="99" t="s">
        <v>13</v>
      </c>
      <c r="B2555" s="366" t="s">
        <v>4653</v>
      </c>
      <c r="C2555" s="366" t="s">
        <v>15</v>
      </c>
      <c r="D2555" s="363"/>
      <c r="E2555" s="99"/>
      <c r="F2555" s="99" t="str">
        <f>IF(E2555="","",VLOOKUP(E2555,'2 Pdc unico (segm A)'!F$3:H$723,3,FALSE))</f>
        <v/>
      </c>
      <c r="G2555" s="287"/>
      <c r="H2555" s="386"/>
      <c r="I2555" s="65"/>
    </row>
    <row r="2556" spans="1:9" ht="18.5" x14ac:dyDescent="0.35">
      <c r="A2556" s="100" t="s">
        <v>16</v>
      </c>
      <c r="B2556" s="367" t="s">
        <v>4653</v>
      </c>
      <c r="C2556" s="367" t="s">
        <v>18</v>
      </c>
      <c r="D2556" s="363"/>
      <c r="E2556" s="100"/>
      <c r="F2556" s="100" t="str">
        <f>IF(E2556="","",VLOOKUP(E2556,'2 Pdc unico (segm A)'!F$3:H$723,3,FALSE))</f>
        <v/>
      </c>
      <c r="G2556" s="287"/>
      <c r="H2556" s="387"/>
      <c r="I2556" s="65"/>
    </row>
    <row r="2557" spans="1:9" ht="18.5" x14ac:dyDescent="0.35">
      <c r="A2557" s="368" t="s">
        <v>19</v>
      </c>
      <c r="B2557" s="369" t="s">
        <v>4653</v>
      </c>
      <c r="C2557" s="369" t="s">
        <v>4654</v>
      </c>
      <c r="D2557" s="363"/>
      <c r="E2557" s="101"/>
      <c r="F2557" s="101" t="str">
        <f>IF(E2557="","",VLOOKUP(E2557,'2 Pdc unico (segm A)'!F$3:H$723,3,FALSE))</f>
        <v/>
      </c>
      <c r="G2557" s="287"/>
      <c r="H2557" s="388"/>
      <c r="I2557" s="65"/>
    </row>
    <row r="2558" spans="1:9" x14ac:dyDescent="0.35">
      <c r="A2558" s="370" t="s">
        <v>22</v>
      </c>
      <c r="B2558" s="371" t="s">
        <v>4653</v>
      </c>
      <c r="C2558" s="371" t="s">
        <v>4655</v>
      </c>
      <c r="D2558" s="363"/>
      <c r="E2558" s="346"/>
      <c r="F2558" s="346" t="str">
        <f>IF(E2558="","",VLOOKUP(E2558,'2 Pdc unico (segm A)'!F$3:H$723,3,FALSE))</f>
        <v/>
      </c>
      <c r="G2558" s="287"/>
      <c r="H2558" s="389"/>
      <c r="I2558" s="65"/>
    </row>
    <row r="2559" spans="1:9" x14ac:dyDescent="0.35">
      <c r="A2559" s="374" t="s">
        <v>4656</v>
      </c>
      <c r="B2559" s="375" t="s">
        <v>4653</v>
      </c>
      <c r="C2559" s="375" t="s">
        <v>4657</v>
      </c>
      <c r="D2559" s="363"/>
      <c r="E2559" s="372" t="s">
        <v>4658</v>
      </c>
      <c r="F2559" s="102" t="str">
        <f>IF(E2559="","",VLOOKUP(E2559,'2 Pdc unico (segm A)'!F$3:H$723,3,FALSE))</f>
        <v>Crediti correnti per trasferimenti ottenuti</v>
      </c>
      <c r="G2559" s="373"/>
      <c r="H2559" s="391"/>
      <c r="I2559" s="65"/>
    </row>
    <row r="2560" spans="1:9" ht="18.5" x14ac:dyDescent="0.35">
      <c r="A2560" s="99" t="s">
        <v>13</v>
      </c>
      <c r="B2560" s="366" t="s">
        <v>4659</v>
      </c>
      <c r="C2560" s="366" t="s">
        <v>4660</v>
      </c>
      <c r="D2560" s="363"/>
      <c r="E2560" s="99"/>
      <c r="F2560" s="99" t="str">
        <f>IF(E2560="","",VLOOKUP(E2560,'2 Pdc unico (segm A)'!F$3:H$723,3,FALSE))</f>
        <v/>
      </c>
      <c r="G2560" s="287"/>
      <c r="H2560" s="386"/>
      <c r="I2560" s="65"/>
    </row>
    <row r="2561" spans="1:9" ht="18.5" x14ac:dyDescent="0.35">
      <c r="A2561" s="100" t="s">
        <v>16</v>
      </c>
      <c r="B2561" s="367" t="s">
        <v>4659</v>
      </c>
      <c r="C2561" s="367" t="s">
        <v>4661</v>
      </c>
      <c r="D2561" s="363"/>
      <c r="E2561" s="100"/>
      <c r="F2561" s="100" t="str">
        <f>IF(E2561="","",VLOOKUP(E2561,'2 Pdc unico (segm A)'!F$3:H$723,3,FALSE))</f>
        <v/>
      </c>
      <c r="G2561" s="287"/>
      <c r="H2561" s="387"/>
      <c r="I2561" s="65"/>
    </row>
    <row r="2562" spans="1:9" ht="18.5" x14ac:dyDescent="0.35">
      <c r="A2562" s="368" t="s">
        <v>19</v>
      </c>
      <c r="B2562" s="369" t="s">
        <v>4659</v>
      </c>
      <c r="C2562" s="369" t="s">
        <v>4662</v>
      </c>
      <c r="D2562" s="363"/>
      <c r="E2562" s="101"/>
      <c r="F2562" s="101" t="str">
        <f>IF(E2562="","",VLOOKUP(E2562,'2 Pdc unico (segm A)'!F$3:H$723,3,FALSE))</f>
        <v/>
      </c>
      <c r="G2562" s="287"/>
      <c r="H2562" s="388"/>
      <c r="I2562" s="65"/>
    </row>
    <row r="2563" spans="1:9" x14ac:dyDescent="0.35">
      <c r="A2563" s="370" t="s">
        <v>22</v>
      </c>
      <c r="B2563" s="371" t="s">
        <v>4659</v>
      </c>
      <c r="C2563" s="371" t="s">
        <v>4663</v>
      </c>
      <c r="D2563" s="363"/>
      <c r="E2563" s="346"/>
      <c r="F2563" s="346" t="str">
        <f>IF(E2563="","",VLOOKUP(E2563,'2 Pdc unico (segm A)'!F$3:H$723,3,FALSE))</f>
        <v/>
      </c>
      <c r="G2563" s="287"/>
      <c r="H2563" s="389"/>
      <c r="I2563" s="65"/>
    </row>
    <row r="2564" spans="1:9" x14ac:dyDescent="0.35">
      <c r="A2564" s="374" t="s">
        <v>4656</v>
      </c>
      <c r="B2564" s="375" t="s">
        <v>4659</v>
      </c>
      <c r="C2564" s="375" t="s">
        <v>4664</v>
      </c>
      <c r="D2564" s="363"/>
      <c r="E2564" s="372" t="s">
        <v>4658</v>
      </c>
      <c r="F2564" s="102" t="str">
        <f>IF(E2564="","",VLOOKUP(E2564,'2 Pdc unico (segm A)'!F$3:H$723,3,FALSE))</f>
        <v>Crediti correnti per trasferimenti ottenuti</v>
      </c>
      <c r="G2564" s="373"/>
      <c r="H2564" s="391"/>
      <c r="I2564" s="65"/>
    </row>
    <row r="2565" spans="1:9" ht="18.5" x14ac:dyDescent="0.35">
      <c r="A2565" s="98" t="s">
        <v>10</v>
      </c>
      <c r="B2565" s="365" t="s">
        <v>4665</v>
      </c>
      <c r="C2565" s="365" t="s">
        <v>587</v>
      </c>
      <c r="D2565" s="363"/>
      <c r="E2565" s="98"/>
      <c r="F2565" s="98" t="str">
        <f>IF(E2565="","",VLOOKUP(E2565,'2 Pdc unico (segm A)'!F$3:H$723,3,FALSE))</f>
        <v/>
      </c>
      <c r="G2565" s="287"/>
      <c r="H2565" s="385"/>
      <c r="I2565" s="65"/>
    </row>
    <row r="2566" spans="1:9" ht="18.5" x14ac:dyDescent="0.35">
      <c r="A2566" s="99" t="s">
        <v>13</v>
      </c>
      <c r="B2566" s="366" t="s">
        <v>4666</v>
      </c>
      <c r="C2566" s="366" t="s">
        <v>589</v>
      </c>
      <c r="D2566" s="363"/>
      <c r="E2566" s="99"/>
      <c r="F2566" s="99" t="str">
        <f>IF(E2566="","",VLOOKUP(E2566,'2 Pdc unico (segm A)'!F$3:H$723,3,FALSE))</f>
        <v/>
      </c>
      <c r="G2566" s="287"/>
      <c r="H2566" s="386"/>
      <c r="I2566" s="65"/>
    </row>
    <row r="2567" spans="1:9" ht="18.5" x14ac:dyDescent="0.35">
      <c r="A2567" s="100" t="s">
        <v>16</v>
      </c>
      <c r="B2567" s="367" t="s">
        <v>4667</v>
      </c>
      <c r="C2567" s="367" t="s">
        <v>590</v>
      </c>
      <c r="D2567" s="363"/>
      <c r="E2567" s="100"/>
      <c r="F2567" s="100" t="str">
        <f>IF(E2567="","",VLOOKUP(E2567,'2 Pdc unico (segm A)'!F$3:H$723,3,FALSE))</f>
        <v/>
      </c>
      <c r="G2567" s="287"/>
      <c r="H2567" s="387"/>
      <c r="I2567" s="65"/>
    </row>
    <row r="2568" spans="1:9" ht="18.5" x14ac:dyDescent="0.35">
      <c r="A2568" s="368" t="s">
        <v>19</v>
      </c>
      <c r="B2568" s="369" t="s">
        <v>4667</v>
      </c>
      <c r="C2568" s="369" t="s">
        <v>592</v>
      </c>
      <c r="D2568" s="363"/>
      <c r="E2568" s="101"/>
      <c r="F2568" s="101" t="str">
        <f>IF(E2568="","",VLOOKUP(E2568,'2 Pdc unico (segm A)'!F$3:H$723,3,FALSE))</f>
        <v/>
      </c>
      <c r="G2568" s="287"/>
      <c r="H2568" s="388"/>
      <c r="I2568" s="65"/>
    </row>
    <row r="2569" spans="1:9" x14ac:dyDescent="0.35">
      <c r="A2569" s="370" t="s">
        <v>22</v>
      </c>
      <c r="B2569" s="371" t="s">
        <v>4667</v>
      </c>
      <c r="C2569" s="371" t="s">
        <v>4668</v>
      </c>
      <c r="D2569" s="363"/>
      <c r="E2569" s="346"/>
      <c r="F2569" s="346" t="str">
        <f>IF(E2569="","",VLOOKUP(E2569,'2 Pdc unico (segm A)'!F$3:H$723,3,FALSE))</f>
        <v/>
      </c>
      <c r="G2569" s="287"/>
      <c r="H2569" s="389"/>
      <c r="I2569" s="65"/>
    </row>
    <row r="2570" spans="1:9" x14ac:dyDescent="0.35">
      <c r="A2570" s="374" t="s">
        <v>4656</v>
      </c>
      <c r="B2570" s="375" t="s">
        <v>4667</v>
      </c>
      <c r="C2570" s="375" t="s">
        <v>4669</v>
      </c>
      <c r="D2570" s="363"/>
      <c r="E2570" s="352"/>
      <c r="F2570" s="352" t="str">
        <f>IF(E2570="","",VLOOKUP(E2570,'2 Pdc unico (segm A)'!F$3:H$723,3,FALSE))</f>
        <v/>
      </c>
      <c r="G2570" s="373"/>
      <c r="H2570" s="390"/>
      <c r="I2570" s="65"/>
    </row>
    <row r="2571" spans="1:9" ht="18.5" x14ac:dyDescent="0.35">
      <c r="A2571" s="100" t="s">
        <v>16</v>
      </c>
      <c r="B2571" s="367" t="s">
        <v>4670</v>
      </c>
      <c r="C2571" s="367" t="s">
        <v>4671</v>
      </c>
      <c r="D2571" s="363"/>
      <c r="E2571" s="100"/>
      <c r="F2571" s="100" t="str">
        <f>IF(E2571="","",VLOOKUP(E2571,'2 Pdc unico (segm A)'!F$3:H$723,3,FALSE))</f>
        <v/>
      </c>
      <c r="G2571" s="287"/>
      <c r="H2571" s="387"/>
      <c r="I2571" s="65"/>
    </row>
    <row r="2572" spans="1:9" ht="18.5" x14ac:dyDescent="0.35">
      <c r="A2572" s="368" t="s">
        <v>19</v>
      </c>
      <c r="B2572" s="369" t="s">
        <v>4672</v>
      </c>
      <c r="C2572" s="369" t="s">
        <v>4673</v>
      </c>
      <c r="D2572" s="363"/>
      <c r="E2572" s="101"/>
      <c r="F2572" s="101" t="str">
        <f>IF(E2572="","",VLOOKUP(E2572,'2 Pdc unico (segm A)'!F$3:H$723,3,FALSE))</f>
        <v/>
      </c>
      <c r="G2572" s="287"/>
      <c r="H2572" s="388"/>
      <c r="I2572" s="65"/>
    </row>
    <row r="2573" spans="1:9" x14ac:dyDescent="0.35">
      <c r="A2573" s="370" t="s">
        <v>22</v>
      </c>
      <c r="B2573" s="371" t="s">
        <v>4672</v>
      </c>
      <c r="C2573" s="371" t="s">
        <v>4674</v>
      </c>
      <c r="D2573" s="363"/>
      <c r="E2573" s="346"/>
      <c r="F2573" s="346" t="str">
        <f>IF(E2573="","",VLOOKUP(E2573,'2 Pdc unico (segm A)'!F$3:H$723,3,FALSE))</f>
        <v/>
      </c>
      <c r="G2573" s="287"/>
      <c r="H2573" s="389"/>
      <c r="I2573" s="65"/>
    </row>
    <row r="2574" spans="1:9" x14ac:dyDescent="0.35">
      <c r="A2574" s="374" t="s">
        <v>4656</v>
      </c>
      <c r="B2574" s="375" t="s">
        <v>4672</v>
      </c>
      <c r="C2574" s="375" t="s">
        <v>4675</v>
      </c>
      <c r="D2574" s="363"/>
      <c r="E2574" s="352"/>
      <c r="F2574" s="352" t="str">
        <f>IF(E2574="","",VLOOKUP(E2574,'2 Pdc unico (segm A)'!F$3:H$723,3,FALSE))</f>
        <v/>
      </c>
      <c r="G2574" s="373"/>
      <c r="H2574" s="390"/>
      <c r="I2574" s="65"/>
    </row>
    <row r="2575" spans="1:9" ht="18.5" x14ac:dyDescent="0.35">
      <c r="A2575" s="368" t="s">
        <v>19</v>
      </c>
      <c r="B2575" s="369" t="s">
        <v>4676</v>
      </c>
      <c r="C2575" s="369" t="s">
        <v>4677</v>
      </c>
      <c r="D2575" s="363"/>
      <c r="E2575" s="101"/>
      <c r="F2575" s="101" t="str">
        <f>IF(E2575="","",VLOOKUP(E2575,'2 Pdc unico (segm A)'!F$3:H$723,3,FALSE))</f>
        <v/>
      </c>
      <c r="G2575" s="287"/>
      <c r="H2575" s="388"/>
      <c r="I2575" s="65"/>
    </row>
    <row r="2576" spans="1:9" x14ac:dyDescent="0.35">
      <c r="A2576" s="370" t="s">
        <v>22</v>
      </c>
      <c r="B2576" s="371" t="s">
        <v>4676</v>
      </c>
      <c r="C2576" s="371" t="s">
        <v>4678</v>
      </c>
      <c r="D2576" s="363"/>
      <c r="E2576" s="346"/>
      <c r="F2576" s="346" t="str">
        <f>IF(E2576="","",VLOOKUP(E2576,'2 Pdc unico (segm A)'!F$3:H$723,3,FALSE))</f>
        <v/>
      </c>
      <c r="G2576" s="287"/>
      <c r="H2576" s="389"/>
      <c r="I2576" s="65"/>
    </row>
    <row r="2577" spans="1:9" x14ac:dyDescent="0.35">
      <c r="A2577" s="374" t="s">
        <v>4656</v>
      </c>
      <c r="B2577" s="375" t="s">
        <v>4676</v>
      </c>
      <c r="C2577" s="375" t="s">
        <v>4679</v>
      </c>
      <c r="D2577" s="363"/>
      <c r="E2577" s="352"/>
      <c r="F2577" s="352" t="str">
        <f>IF(E2577="","",VLOOKUP(E2577,'2 Pdc unico (segm A)'!F$3:H$723,3,FALSE))</f>
        <v/>
      </c>
      <c r="G2577" s="373"/>
      <c r="H2577" s="390"/>
      <c r="I2577" s="65"/>
    </row>
    <row r="2578" spans="1:9" ht="18.5" x14ac:dyDescent="0.35">
      <c r="A2578" s="100" t="s">
        <v>16</v>
      </c>
      <c r="B2578" s="367" t="s">
        <v>4680</v>
      </c>
      <c r="C2578" s="367" t="s">
        <v>4681</v>
      </c>
      <c r="D2578" s="363"/>
      <c r="E2578" s="100"/>
      <c r="F2578" s="100" t="str">
        <f>IF(E2578="","",VLOOKUP(E2578,'2 Pdc unico (segm A)'!F$3:H$723,3,FALSE))</f>
        <v/>
      </c>
      <c r="G2578" s="287"/>
      <c r="H2578" s="387"/>
      <c r="I2578" s="65"/>
    </row>
    <row r="2579" spans="1:9" ht="18.5" x14ac:dyDescent="0.35">
      <c r="A2579" s="368" t="s">
        <v>19</v>
      </c>
      <c r="B2579" s="369" t="s">
        <v>4682</v>
      </c>
      <c r="C2579" s="369" t="s">
        <v>4683</v>
      </c>
      <c r="D2579" s="363"/>
      <c r="E2579" s="101"/>
      <c r="F2579" s="101" t="str">
        <f>IF(E2579="","",VLOOKUP(E2579,'2 Pdc unico (segm A)'!F$3:H$723,3,FALSE))</f>
        <v/>
      </c>
      <c r="G2579" s="287"/>
      <c r="H2579" s="388"/>
      <c r="I2579" s="65"/>
    </row>
    <row r="2580" spans="1:9" x14ac:dyDescent="0.35">
      <c r="A2580" s="370" t="s">
        <v>22</v>
      </c>
      <c r="B2580" s="371" t="s">
        <v>4682</v>
      </c>
      <c r="C2580" s="371" t="s">
        <v>4684</v>
      </c>
      <c r="D2580" s="363"/>
      <c r="E2580" s="346"/>
      <c r="F2580" s="346" t="str">
        <f>IF(E2580="","",VLOOKUP(E2580,'2 Pdc unico (segm A)'!F$3:H$723,3,FALSE))</f>
        <v/>
      </c>
      <c r="G2580" s="287"/>
      <c r="H2580" s="389"/>
      <c r="I2580" s="65"/>
    </row>
    <row r="2581" spans="1:9" ht="26" x14ac:dyDescent="0.35">
      <c r="A2581" s="374" t="s">
        <v>4656</v>
      </c>
      <c r="B2581" s="375" t="s">
        <v>4682</v>
      </c>
      <c r="C2581" s="375" t="s">
        <v>4685</v>
      </c>
      <c r="D2581" s="363"/>
      <c r="E2581" s="102" t="s">
        <v>4686</v>
      </c>
      <c r="F2581" s="102" t="str">
        <f>IF(E2581="","",VLOOKUP(E2581,'2 Pdc unico (segm A)'!F$3:H$723,3,FALSE))</f>
        <v>Diritti di brevetto industriale e diritti di utilizzazione di opere dell'ingegno non in concessione e non acquisiti con leasing finanziario</v>
      </c>
      <c r="G2581" s="373"/>
      <c r="H2581" s="389"/>
      <c r="I2581" s="65"/>
    </row>
    <row r="2582" spans="1:9" ht="18.5" x14ac:dyDescent="0.35">
      <c r="A2582" s="368" t="s">
        <v>19</v>
      </c>
      <c r="B2582" s="369" t="s">
        <v>4687</v>
      </c>
      <c r="C2582" s="369" t="s">
        <v>4688</v>
      </c>
      <c r="D2582" s="363"/>
      <c r="E2582" s="101"/>
      <c r="F2582" s="101" t="str">
        <f>IF(E2582="","",VLOOKUP(E2582,'2 Pdc unico (segm A)'!F$3:H$723,3,FALSE))</f>
        <v/>
      </c>
      <c r="G2582" s="287"/>
      <c r="H2582" s="388"/>
      <c r="I2582" s="65"/>
    </row>
    <row r="2583" spans="1:9" x14ac:dyDescent="0.35">
      <c r="A2583" s="370" t="s">
        <v>22</v>
      </c>
      <c r="B2583" s="371" t="s">
        <v>4689</v>
      </c>
      <c r="C2583" s="371" t="s">
        <v>4690</v>
      </c>
      <c r="D2583" s="363"/>
      <c r="E2583" s="346"/>
      <c r="F2583" s="346" t="str">
        <f>IF(E2583="","",VLOOKUP(E2583,'2 Pdc unico (segm A)'!F$3:H$723,3,FALSE))</f>
        <v/>
      </c>
      <c r="G2583" s="287"/>
      <c r="H2583" s="389"/>
      <c r="I2583" s="65"/>
    </row>
    <row r="2584" spans="1:9" ht="26" x14ac:dyDescent="0.35">
      <c r="A2584" s="374" t="s">
        <v>4656</v>
      </c>
      <c r="B2584" s="375" t="s">
        <v>4689</v>
      </c>
      <c r="C2584" s="375" t="s">
        <v>4691</v>
      </c>
      <c r="D2584" s="363"/>
      <c r="E2584" s="102" t="s">
        <v>4692</v>
      </c>
      <c r="F2584" s="102" t="str">
        <f>IF(E2584="","",VLOOKUP(E2584,'2 Pdc unico (segm A)'!F$3:H$723,3,FALSE))</f>
        <v>Diritti di brevetto industriale e diritti di utilizzazione di opere dell'ingegno acquisiti con leasing finanziario</v>
      </c>
      <c r="G2584" s="373"/>
      <c r="H2584" s="389"/>
      <c r="I2584" s="65"/>
    </row>
    <row r="2585" spans="1:9" ht="18.5" x14ac:dyDescent="0.35">
      <c r="A2585" s="368" t="s">
        <v>19</v>
      </c>
      <c r="B2585" s="369" t="s">
        <v>4693</v>
      </c>
      <c r="C2585" s="369" t="s">
        <v>4694</v>
      </c>
      <c r="D2585" s="363"/>
      <c r="E2585" s="101"/>
      <c r="F2585" s="101" t="str">
        <f>IF(E2585="","",VLOOKUP(E2585,'2 Pdc unico (segm A)'!F$3:H$723,3,FALSE))</f>
        <v/>
      </c>
      <c r="G2585" s="287"/>
      <c r="H2585" s="388"/>
      <c r="I2585" s="65"/>
    </row>
    <row r="2586" spans="1:9" x14ac:dyDescent="0.35">
      <c r="A2586" s="370" t="s">
        <v>22</v>
      </c>
      <c r="B2586" s="371" t="s">
        <v>4693</v>
      </c>
      <c r="C2586" s="371" t="s">
        <v>4695</v>
      </c>
      <c r="D2586" s="363"/>
      <c r="E2586" s="346"/>
      <c r="F2586" s="346" t="str">
        <f>IF(E2586="","",VLOOKUP(E2586,'2 Pdc unico (segm A)'!F$3:H$723,3,FALSE))</f>
        <v/>
      </c>
      <c r="G2586" s="287"/>
      <c r="H2586" s="389"/>
      <c r="I2586" s="65"/>
    </row>
    <row r="2587" spans="1:9" ht="26" x14ac:dyDescent="0.35">
      <c r="A2587" s="374" t="s">
        <v>4656</v>
      </c>
      <c r="B2587" s="375" t="s">
        <v>4693</v>
      </c>
      <c r="C2587" s="375" t="s">
        <v>4696</v>
      </c>
      <c r="D2587" s="363"/>
      <c r="E2587" s="102" t="s">
        <v>4686</v>
      </c>
      <c r="F2587" s="102" t="str">
        <f>IF(E2587="","",VLOOKUP(E2587,'2 Pdc unico (segm A)'!F$3:H$723,3,FALSE))</f>
        <v>Diritti di brevetto industriale e diritti di utilizzazione di opere dell'ingegno non in concessione e non acquisiti con leasing finanziario</v>
      </c>
      <c r="G2587" s="373"/>
      <c r="H2587" s="389"/>
      <c r="I2587" s="65"/>
    </row>
    <row r="2588" spans="1:9" ht="18.5" x14ac:dyDescent="0.35">
      <c r="A2588" s="368" t="s">
        <v>19</v>
      </c>
      <c r="B2588" s="369" t="s">
        <v>4697</v>
      </c>
      <c r="C2588" s="369" t="s">
        <v>4698</v>
      </c>
      <c r="D2588" s="363"/>
      <c r="E2588" s="101"/>
      <c r="F2588" s="101" t="str">
        <f>IF(E2588="","",VLOOKUP(E2588,'2 Pdc unico (segm A)'!F$3:H$723,3,FALSE))</f>
        <v/>
      </c>
      <c r="G2588" s="287"/>
      <c r="H2588" s="388"/>
      <c r="I2588" s="65"/>
    </row>
    <row r="2589" spans="1:9" ht="29" x14ac:dyDescent="0.35">
      <c r="A2589" s="370" t="s">
        <v>22</v>
      </c>
      <c r="B2589" s="371" t="s">
        <v>4699</v>
      </c>
      <c r="C2589" s="371" t="s">
        <v>4700</v>
      </c>
      <c r="D2589" s="363"/>
      <c r="E2589" s="346"/>
      <c r="F2589" s="346" t="str">
        <f>IF(E2589="","",VLOOKUP(E2589,'2 Pdc unico (segm A)'!F$3:H$723,3,FALSE))</f>
        <v/>
      </c>
      <c r="G2589" s="287"/>
      <c r="H2589" s="389"/>
      <c r="I2589" s="65"/>
    </row>
    <row r="2590" spans="1:9" ht="26" x14ac:dyDescent="0.35">
      <c r="A2590" s="374" t="s">
        <v>4656</v>
      </c>
      <c r="B2590" s="375" t="s">
        <v>4699</v>
      </c>
      <c r="C2590" s="375" t="s">
        <v>4701</v>
      </c>
      <c r="D2590" s="363"/>
      <c r="E2590" s="102" t="s">
        <v>4692</v>
      </c>
      <c r="F2590" s="102" t="str">
        <f>IF(E2590="","",VLOOKUP(E2590,'2 Pdc unico (segm A)'!F$3:H$723,3,FALSE))</f>
        <v>Diritti di brevetto industriale e diritti di utilizzazione di opere dell'ingegno acquisiti con leasing finanziario</v>
      </c>
      <c r="G2590" s="373"/>
      <c r="H2590" s="389"/>
      <c r="I2590" s="65"/>
    </row>
    <row r="2591" spans="1:9" ht="18.5" x14ac:dyDescent="0.35">
      <c r="A2591" s="368" t="s">
        <v>19</v>
      </c>
      <c r="B2591" s="369" t="s">
        <v>4702</v>
      </c>
      <c r="C2591" s="369" t="s">
        <v>4703</v>
      </c>
      <c r="D2591" s="363"/>
      <c r="E2591" s="101"/>
      <c r="F2591" s="101" t="str">
        <f>IF(E2591="","",VLOOKUP(E2591,'2 Pdc unico (segm A)'!F$3:H$723,3,FALSE))</f>
        <v/>
      </c>
      <c r="G2591" s="287"/>
      <c r="H2591" s="388"/>
      <c r="I2591" s="65"/>
    </row>
    <row r="2592" spans="1:9" x14ac:dyDescent="0.35">
      <c r="A2592" s="370" t="s">
        <v>22</v>
      </c>
      <c r="B2592" s="371" t="s">
        <v>4702</v>
      </c>
      <c r="C2592" s="371" t="s">
        <v>4704</v>
      </c>
      <c r="D2592" s="363"/>
      <c r="E2592" s="346"/>
      <c r="F2592" s="346" t="str">
        <f>IF(E2592="","",VLOOKUP(E2592,'2 Pdc unico (segm A)'!F$3:H$723,3,FALSE))</f>
        <v/>
      </c>
      <c r="G2592" s="287"/>
      <c r="H2592" s="389"/>
      <c r="I2592" s="65"/>
    </row>
    <row r="2593" spans="1:9" ht="26" x14ac:dyDescent="0.35">
      <c r="A2593" s="374" t="s">
        <v>4656</v>
      </c>
      <c r="B2593" s="375" t="s">
        <v>4702</v>
      </c>
      <c r="C2593" s="375" t="s">
        <v>4705</v>
      </c>
      <c r="D2593" s="363"/>
      <c r="E2593" s="102" t="s">
        <v>4686</v>
      </c>
      <c r="F2593" s="102" t="str">
        <f>IF(E2593="","",VLOOKUP(E2593,'2 Pdc unico (segm A)'!F$3:H$723,3,FALSE))</f>
        <v>Diritti di brevetto industriale e diritti di utilizzazione di opere dell'ingegno non in concessione e non acquisiti con leasing finanziario</v>
      </c>
      <c r="G2593" s="373"/>
      <c r="H2593" s="389"/>
      <c r="I2593" s="65"/>
    </row>
    <row r="2594" spans="1:9" ht="18.5" x14ac:dyDescent="0.35">
      <c r="A2594" s="368" t="s">
        <v>19</v>
      </c>
      <c r="B2594" s="369" t="s">
        <v>4706</v>
      </c>
      <c r="C2594" s="369" t="s">
        <v>4707</v>
      </c>
      <c r="D2594" s="363"/>
      <c r="E2594" s="101"/>
      <c r="F2594" s="101" t="str">
        <f>IF(E2594="","",VLOOKUP(E2594,'2 Pdc unico (segm A)'!F$3:H$723,3,FALSE))</f>
        <v/>
      </c>
      <c r="G2594" s="287"/>
      <c r="H2594" s="388"/>
      <c r="I2594" s="65"/>
    </row>
    <row r="2595" spans="1:9" x14ac:dyDescent="0.35">
      <c r="A2595" s="370" t="s">
        <v>22</v>
      </c>
      <c r="B2595" s="371" t="s">
        <v>4708</v>
      </c>
      <c r="C2595" s="371" t="s">
        <v>4709</v>
      </c>
      <c r="D2595" s="363"/>
      <c r="E2595" s="346"/>
      <c r="F2595" s="346" t="str">
        <f>IF(E2595="","",VLOOKUP(E2595,'2 Pdc unico (segm A)'!F$3:H$723,3,FALSE))</f>
        <v/>
      </c>
      <c r="G2595" s="287"/>
      <c r="H2595" s="389"/>
      <c r="I2595" s="65"/>
    </row>
    <row r="2596" spans="1:9" ht="26" x14ac:dyDescent="0.35">
      <c r="A2596" s="374" t="s">
        <v>4656</v>
      </c>
      <c r="B2596" s="375" t="s">
        <v>4708</v>
      </c>
      <c r="C2596" s="375" t="s">
        <v>4710</v>
      </c>
      <c r="D2596" s="363"/>
      <c r="E2596" s="102" t="s">
        <v>4692</v>
      </c>
      <c r="F2596" s="102" t="str">
        <f>IF(E2596="","",VLOOKUP(E2596,'2 Pdc unico (segm A)'!F$3:H$723,3,FALSE))</f>
        <v>Diritti di brevetto industriale e diritti di utilizzazione di opere dell'ingegno acquisiti con leasing finanziario</v>
      </c>
      <c r="G2596" s="373"/>
      <c r="H2596" s="389"/>
      <c r="I2596" s="65"/>
    </row>
    <row r="2597" spans="1:9" ht="18.5" x14ac:dyDescent="0.35">
      <c r="A2597" s="368" t="s">
        <v>19</v>
      </c>
      <c r="B2597" s="369" t="s">
        <v>4711</v>
      </c>
      <c r="C2597" s="369" t="s">
        <v>4712</v>
      </c>
      <c r="D2597" s="363"/>
      <c r="E2597" s="101"/>
      <c r="F2597" s="101" t="str">
        <f>IF(E2597="","",VLOOKUP(E2597,'2 Pdc unico (segm A)'!F$3:H$723,3,FALSE))</f>
        <v/>
      </c>
      <c r="G2597" s="287"/>
      <c r="H2597" s="388"/>
      <c r="I2597" s="65"/>
    </row>
    <row r="2598" spans="1:9" x14ac:dyDescent="0.35">
      <c r="A2598" s="370" t="s">
        <v>22</v>
      </c>
      <c r="B2598" s="371" t="s">
        <v>4711</v>
      </c>
      <c r="C2598" s="371" t="s">
        <v>4713</v>
      </c>
      <c r="D2598" s="363"/>
      <c r="E2598" s="346"/>
      <c r="F2598" s="346" t="str">
        <f>IF(E2598="","",VLOOKUP(E2598,'2 Pdc unico (segm A)'!F$3:H$723,3,FALSE))</f>
        <v/>
      </c>
      <c r="G2598" s="287"/>
      <c r="H2598" s="389"/>
      <c r="I2598" s="65"/>
    </row>
    <row r="2599" spans="1:9" ht="26" x14ac:dyDescent="0.35">
      <c r="A2599" s="374" t="s">
        <v>4656</v>
      </c>
      <c r="B2599" s="375" t="s">
        <v>4711</v>
      </c>
      <c r="C2599" s="375" t="s">
        <v>4714</v>
      </c>
      <c r="D2599" s="363"/>
      <c r="E2599" s="102" t="s">
        <v>4686</v>
      </c>
      <c r="F2599" s="102" t="str">
        <f>IF(E2599="","",VLOOKUP(E2599,'2 Pdc unico (segm A)'!F$3:H$723,3,FALSE))</f>
        <v>Diritti di brevetto industriale e diritti di utilizzazione di opere dell'ingegno non in concessione e non acquisiti con leasing finanziario</v>
      </c>
      <c r="G2599" s="373"/>
      <c r="H2599" s="389"/>
      <c r="I2599" s="65"/>
    </row>
    <row r="2600" spans="1:9" ht="18.5" x14ac:dyDescent="0.35">
      <c r="A2600" s="100" t="s">
        <v>16</v>
      </c>
      <c r="B2600" s="367" t="s">
        <v>4715</v>
      </c>
      <c r="C2600" s="367" t="s">
        <v>4716</v>
      </c>
      <c r="D2600" s="363"/>
      <c r="E2600" s="100"/>
      <c r="F2600" s="100" t="str">
        <f>IF(E2600="","",VLOOKUP(E2600,'2 Pdc unico (segm A)'!F$3:H$723,3,FALSE))</f>
        <v/>
      </c>
      <c r="G2600" s="287"/>
      <c r="H2600" s="387"/>
      <c r="I2600" s="65"/>
    </row>
    <row r="2601" spans="1:9" ht="18.5" x14ac:dyDescent="0.35">
      <c r="A2601" s="368" t="s">
        <v>19</v>
      </c>
      <c r="B2601" s="369" t="s">
        <v>4715</v>
      </c>
      <c r="C2601" s="369" t="s">
        <v>4717</v>
      </c>
      <c r="D2601" s="363"/>
      <c r="E2601" s="101"/>
      <c r="F2601" s="101" t="str">
        <f>IF(E2601="","",VLOOKUP(E2601,'2 Pdc unico (segm A)'!F$3:H$723,3,FALSE))</f>
        <v/>
      </c>
      <c r="G2601" s="287"/>
      <c r="H2601" s="388"/>
      <c r="I2601" s="65"/>
    </row>
    <row r="2602" spans="1:9" x14ac:dyDescent="0.35">
      <c r="A2602" s="370" t="s">
        <v>22</v>
      </c>
      <c r="B2602" s="371" t="s">
        <v>4715</v>
      </c>
      <c r="C2602" s="371" t="s">
        <v>4718</v>
      </c>
      <c r="D2602" s="363"/>
      <c r="E2602" s="346"/>
      <c r="F2602" s="346" t="str">
        <f>IF(E2602="","",VLOOKUP(E2602,'2 Pdc unico (segm A)'!F$3:H$723,3,FALSE))</f>
        <v/>
      </c>
      <c r="G2602" s="287"/>
      <c r="H2602" s="389"/>
      <c r="I2602" s="65"/>
    </row>
    <row r="2603" spans="1:9" x14ac:dyDescent="0.35">
      <c r="A2603" s="374" t="s">
        <v>4656</v>
      </c>
      <c r="B2603" s="375" t="s">
        <v>4715</v>
      </c>
      <c r="C2603" s="375" t="s">
        <v>4719</v>
      </c>
      <c r="D2603" s="363"/>
      <c r="E2603" s="102" t="s">
        <v>4720</v>
      </c>
      <c r="F2603" s="102" t="str">
        <f>IF(E2603="","",VLOOKUP(E2603,'2 Pdc unico (segm A)'!F$3:H$723,3,FALSE))</f>
        <v>Concessioni, licenze, marchi non in concessione e non acquisiti con leasing finanziario</v>
      </c>
      <c r="G2603" s="373"/>
      <c r="H2603" s="389"/>
      <c r="I2603" s="65"/>
    </row>
    <row r="2604" spans="1:9" ht="18.5" x14ac:dyDescent="0.35">
      <c r="A2604" s="100" t="s">
        <v>16</v>
      </c>
      <c r="B2604" s="367" t="s">
        <v>4721</v>
      </c>
      <c r="C2604" s="367" t="s">
        <v>4722</v>
      </c>
      <c r="D2604" s="363"/>
      <c r="E2604" s="100"/>
      <c r="F2604" s="100" t="str">
        <f>IF(E2604="","",VLOOKUP(E2604,'2 Pdc unico (segm A)'!F$3:H$723,3,FALSE))</f>
        <v/>
      </c>
      <c r="G2604" s="287"/>
      <c r="H2604" s="387"/>
      <c r="I2604" s="65"/>
    </row>
    <row r="2605" spans="1:9" ht="18.5" x14ac:dyDescent="0.35">
      <c r="A2605" s="368" t="s">
        <v>19</v>
      </c>
      <c r="B2605" s="369" t="s">
        <v>4721</v>
      </c>
      <c r="C2605" s="369" t="s">
        <v>4723</v>
      </c>
      <c r="D2605" s="363"/>
      <c r="E2605" s="101"/>
      <c r="F2605" s="101" t="str">
        <f>IF(E2605="","",VLOOKUP(E2605,'2 Pdc unico (segm A)'!F$3:H$723,3,FALSE))</f>
        <v/>
      </c>
      <c r="G2605" s="287"/>
      <c r="H2605" s="388"/>
      <c r="I2605" s="65"/>
    </row>
    <row r="2606" spans="1:9" x14ac:dyDescent="0.35">
      <c r="A2606" s="370" t="s">
        <v>22</v>
      </c>
      <c r="B2606" s="371" t="s">
        <v>4721</v>
      </c>
      <c r="C2606" s="371" t="s">
        <v>4724</v>
      </c>
      <c r="D2606" s="363"/>
      <c r="E2606" s="346"/>
      <c r="F2606" s="346" t="str">
        <f>IF(E2606="","",VLOOKUP(E2606,'2 Pdc unico (segm A)'!F$3:H$723,3,FALSE))</f>
        <v/>
      </c>
      <c r="G2606" s="287"/>
      <c r="H2606" s="389"/>
      <c r="I2606" s="65"/>
    </row>
    <row r="2607" spans="1:9" x14ac:dyDescent="0.35">
      <c r="A2607" s="374" t="s">
        <v>4656</v>
      </c>
      <c r="B2607" s="375" t="s">
        <v>4721</v>
      </c>
      <c r="C2607" s="375" t="s">
        <v>4725</v>
      </c>
      <c r="D2607" s="363"/>
      <c r="E2607" s="102" t="s">
        <v>4726</v>
      </c>
      <c r="F2607" s="102" t="str">
        <f>IF(E2607="","",VLOOKUP(E2607,'2 Pdc unico (segm A)'!F$3:H$723,3,FALSE))</f>
        <v>Avviamento non in concessione e non acquisito con leasing finanziario</v>
      </c>
      <c r="G2607" s="373"/>
      <c r="H2607" s="389"/>
      <c r="I2607" s="65"/>
    </row>
    <row r="2608" spans="1:9" ht="18.5" x14ac:dyDescent="0.35">
      <c r="A2608" s="100" t="s">
        <v>16</v>
      </c>
      <c r="B2608" s="367" t="s">
        <v>4727</v>
      </c>
      <c r="C2608" s="367" t="s">
        <v>4728</v>
      </c>
      <c r="D2608" s="363"/>
      <c r="E2608" s="100"/>
      <c r="F2608" s="100" t="str">
        <f>IF(E2608="","",VLOOKUP(E2608,'2 Pdc unico (segm A)'!F$3:H$723,3,FALSE))</f>
        <v/>
      </c>
      <c r="G2608" s="287"/>
      <c r="H2608" s="387"/>
      <c r="I2608" s="65"/>
    </row>
    <row r="2609" spans="1:9" ht="18.5" x14ac:dyDescent="0.35">
      <c r="A2609" s="368" t="s">
        <v>19</v>
      </c>
      <c r="B2609" s="369" t="s">
        <v>4729</v>
      </c>
      <c r="C2609" s="369" t="s">
        <v>4730</v>
      </c>
      <c r="D2609" s="363"/>
      <c r="E2609" s="101"/>
      <c r="F2609" s="101" t="str">
        <f>IF(E2609="","",VLOOKUP(E2609,'2 Pdc unico (segm A)'!F$3:H$723,3,FALSE))</f>
        <v/>
      </c>
      <c r="G2609" s="287"/>
      <c r="H2609" s="388"/>
      <c r="I2609" s="65"/>
    </row>
    <row r="2610" spans="1:9" x14ac:dyDescent="0.35">
      <c r="A2610" s="370" t="s">
        <v>22</v>
      </c>
      <c r="B2610" s="371" t="s">
        <v>4729</v>
      </c>
      <c r="C2610" s="371" t="s">
        <v>4731</v>
      </c>
      <c r="D2610" s="363"/>
      <c r="E2610" s="346"/>
      <c r="F2610" s="346" t="str">
        <f>IF(E2610="","",VLOOKUP(E2610,'2 Pdc unico (segm A)'!F$3:H$723,3,FALSE))</f>
        <v/>
      </c>
      <c r="G2610" s="287"/>
      <c r="H2610" s="389"/>
      <c r="I2610" s="65"/>
    </row>
    <row r="2611" spans="1:9" x14ac:dyDescent="0.35">
      <c r="A2611" s="374" t="s">
        <v>4656</v>
      </c>
      <c r="B2611" s="375" t="s">
        <v>4729</v>
      </c>
      <c r="C2611" s="375" t="s">
        <v>4732</v>
      </c>
      <c r="D2611" s="363"/>
      <c r="E2611" s="102" t="s">
        <v>4733</v>
      </c>
      <c r="F2611" s="102" t="str">
        <f>IF(E2611="","",VLOOKUP(E2611,'2 Pdc unico (segm A)'!F$3:H$723,3,FALSE))</f>
        <v>Immobilizzazioni immateriali in corso e acconti</v>
      </c>
      <c r="G2611" s="373"/>
      <c r="H2611" s="389"/>
      <c r="I2611" s="65"/>
    </row>
    <row r="2612" spans="1:9" ht="18.5" x14ac:dyDescent="0.35">
      <c r="A2612" s="368" t="s">
        <v>19</v>
      </c>
      <c r="B2612" s="369" t="s">
        <v>4734</v>
      </c>
      <c r="C2612" s="369" t="s">
        <v>4735</v>
      </c>
      <c r="D2612" s="363"/>
      <c r="E2612" s="101"/>
      <c r="F2612" s="101" t="str">
        <f>IF(E2612="","",VLOOKUP(E2612,'2 Pdc unico (segm A)'!F$3:H$723,3,FALSE))</f>
        <v/>
      </c>
      <c r="G2612" s="287"/>
      <c r="H2612" s="388"/>
      <c r="I2612" s="65"/>
    </row>
    <row r="2613" spans="1:9" x14ac:dyDescent="0.35">
      <c r="A2613" s="370" t="s">
        <v>22</v>
      </c>
      <c r="B2613" s="371" t="s">
        <v>4734</v>
      </c>
      <c r="C2613" s="371" t="s">
        <v>4736</v>
      </c>
      <c r="D2613" s="363"/>
      <c r="E2613" s="346"/>
      <c r="F2613" s="346" t="str">
        <f>IF(E2613="","",VLOOKUP(E2613,'2 Pdc unico (segm A)'!F$3:H$723,3,FALSE))</f>
        <v/>
      </c>
      <c r="G2613" s="287"/>
      <c r="H2613" s="389"/>
      <c r="I2613" s="65"/>
    </row>
    <row r="2614" spans="1:9" ht="26" x14ac:dyDescent="0.35">
      <c r="A2614" s="374" t="s">
        <v>4656</v>
      </c>
      <c r="B2614" s="375" t="s">
        <v>4734</v>
      </c>
      <c r="C2614" s="375" t="s">
        <v>4737</v>
      </c>
      <c r="D2614" s="363"/>
      <c r="E2614" s="102" t="s">
        <v>4686</v>
      </c>
      <c r="F2614" s="102" t="str">
        <f>IF(E2614="","",VLOOKUP(E2614,'2 Pdc unico (segm A)'!F$3:H$723,3,FALSE))</f>
        <v>Diritti di brevetto industriale e diritti di utilizzazione di opere dell'ingegno non in concessione e non acquisiti con leasing finanziario</v>
      </c>
      <c r="G2614" s="373"/>
      <c r="H2614" s="389"/>
      <c r="I2614" s="65"/>
    </row>
    <row r="2615" spans="1:9" ht="18.5" x14ac:dyDescent="0.35">
      <c r="A2615" s="368" t="s">
        <v>19</v>
      </c>
      <c r="B2615" s="369" t="s">
        <v>4738</v>
      </c>
      <c r="C2615" s="369" t="s">
        <v>4739</v>
      </c>
      <c r="D2615" s="363"/>
      <c r="E2615" s="101"/>
      <c r="F2615" s="101" t="str">
        <f>IF(E2615="","",VLOOKUP(E2615,'2 Pdc unico (segm A)'!F$3:H$723,3,FALSE))</f>
        <v/>
      </c>
      <c r="G2615" s="287"/>
      <c r="H2615" s="388"/>
      <c r="I2615" s="65"/>
    </row>
    <row r="2616" spans="1:9" x14ac:dyDescent="0.35">
      <c r="A2616" s="370" t="s">
        <v>22</v>
      </c>
      <c r="B2616" s="371" t="s">
        <v>4738</v>
      </c>
      <c r="C2616" s="371" t="s">
        <v>4740</v>
      </c>
      <c r="D2616" s="363"/>
      <c r="E2616" s="346"/>
      <c r="F2616" s="346" t="str">
        <f>IF(E2616="","",VLOOKUP(E2616,'2 Pdc unico (segm A)'!F$3:H$723,3,FALSE))</f>
        <v/>
      </c>
      <c r="G2616" s="287"/>
      <c r="H2616" s="389"/>
      <c r="I2616" s="65"/>
    </row>
    <row r="2617" spans="1:9" ht="26" x14ac:dyDescent="0.35">
      <c r="A2617" s="374" t="s">
        <v>4656</v>
      </c>
      <c r="B2617" s="375" t="s">
        <v>4738</v>
      </c>
      <c r="C2617" s="375" t="s">
        <v>4741</v>
      </c>
      <c r="D2617" s="363"/>
      <c r="E2617" s="102" t="s">
        <v>4742</v>
      </c>
      <c r="F2617" s="102" t="str">
        <f>IF(E2617="","",VLOOKUP(E2617,'2 Pdc unico (segm A)'!F$3:H$723,3,FALSE))</f>
        <v>Altre immobilizzazioni immateriali non in concessione e non acquisiti con leasing finanziario</v>
      </c>
      <c r="G2617" s="373"/>
      <c r="H2617" s="389"/>
      <c r="I2617" s="65"/>
    </row>
    <row r="2618" spans="1:9" ht="18.5" x14ac:dyDescent="0.35">
      <c r="A2618" s="100" t="s">
        <v>16</v>
      </c>
      <c r="B2618" s="367" t="s">
        <v>4743</v>
      </c>
      <c r="C2618" s="367" t="s">
        <v>4744</v>
      </c>
      <c r="D2618" s="363"/>
      <c r="E2618" s="100"/>
      <c r="F2618" s="100" t="str">
        <f>IF(E2618="","",VLOOKUP(E2618,'2 Pdc unico (segm A)'!F$3:H$723,3,FALSE))</f>
        <v/>
      </c>
      <c r="G2618" s="287"/>
      <c r="H2618" s="387"/>
      <c r="I2618" s="65"/>
    </row>
    <row r="2619" spans="1:9" ht="18.5" x14ac:dyDescent="0.35">
      <c r="A2619" s="368" t="s">
        <v>19</v>
      </c>
      <c r="B2619" s="369" t="s">
        <v>4745</v>
      </c>
      <c r="C2619" s="369" t="s">
        <v>4746</v>
      </c>
      <c r="D2619" s="363"/>
      <c r="E2619" s="101"/>
      <c r="F2619" s="101" t="str">
        <f>IF(E2619="","",VLOOKUP(E2619,'2 Pdc unico (segm A)'!F$3:H$723,3,FALSE))</f>
        <v/>
      </c>
      <c r="G2619" s="287"/>
      <c r="H2619" s="388"/>
      <c r="I2619" s="65"/>
    </row>
    <row r="2620" spans="1:9" x14ac:dyDescent="0.35">
      <c r="A2620" s="370" t="s">
        <v>22</v>
      </c>
      <c r="B2620" s="371" t="s">
        <v>4745</v>
      </c>
      <c r="C2620" s="371" t="s">
        <v>4747</v>
      </c>
      <c r="D2620" s="363"/>
      <c r="E2620" s="344"/>
      <c r="F2620" s="344" t="str">
        <f>IF(E2620="","",VLOOKUP(E2620,'2 Pdc unico (segm A)'!F$3:H$723,3,FALSE))</f>
        <v/>
      </c>
      <c r="G2620" s="287"/>
      <c r="H2620" s="390"/>
      <c r="I2620" s="65"/>
    </row>
    <row r="2621" spans="1:9" x14ac:dyDescent="0.35">
      <c r="A2621" s="374" t="s">
        <v>4656</v>
      </c>
      <c r="B2621" s="375" t="s">
        <v>4748</v>
      </c>
      <c r="C2621" s="375" t="s">
        <v>4749</v>
      </c>
      <c r="D2621" s="363"/>
      <c r="E2621" s="352"/>
      <c r="F2621" s="352" t="str">
        <f>IF(E2621="","",VLOOKUP(E2621,'2 Pdc unico (segm A)'!F$3:H$723,3,FALSE))</f>
        <v/>
      </c>
      <c r="G2621" s="373"/>
      <c r="H2621" s="390"/>
      <c r="I2621" s="65"/>
    </row>
    <row r="2622" spans="1:9" x14ac:dyDescent="0.35">
      <c r="A2622" s="374" t="s">
        <v>4656</v>
      </c>
      <c r="B2622" s="375" t="s">
        <v>4750</v>
      </c>
      <c r="C2622" s="375" t="s">
        <v>4751</v>
      </c>
      <c r="D2622" s="363"/>
      <c r="E2622" s="352"/>
      <c r="F2622" s="352" t="str">
        <f>IF(E2622="","",VLOOKUP(E2622,'2 Pdc unico (segm A)'!F$3:H$723,3,FALSE))</f>
        <v/>
      </c>
      <c r="G2622" s="373"/>
      <c r="H2622" s="390"/>
      <c r="I2622" s="65"/>
    </row>
    <row r="2623" spans="1:9" ht="18.5" x14ac:dyDescent="0.35">
      <c r="A2623" s="100" t="s">
        <v>16</v>
      </c>
      <c r="B2623" s="367" t="s">
        <v>4752</v>
      </c>
      <c r="C2623" s="367" t="s">
        <v>4753</v>
      </c>
      <c r="D2623" s="363"/>
      <c r="E2623" s="100"/>
      <c r="F2623" s="100" t="str">
        <f>IF(E2623="","",VLOOKUP(E2623,'2 Pdc unico (segm A)'!F$3:H$723,3,FALSE))</f>
        <v/>
      </c>
      <c r="G2623" s="287"/>
      <c r="H2623" s="387"/>
      <c r="I2623" s="65"/>
    </row>
    <row r="2624" spans="1:9" ht="18.5" x14ac:dyDescent="0.35">
      <c r="A2624" s="368" t="s">
        <v>19</v>
      </c>
      <c r="B2624" s="369" t="s">
        <v>4754</v>
      </c>
      <c r="C2624" s="369" t="s">
        <v>4755</v>
      </c>
      <c r="D2624" s="363"/>
      <c r="E2624" s="101"/>
      <c r="F2624" s="101" t="str">
        <f>IF(E2624="","",VLOOKUP(E2624,'2 Pdc unico (segm A)'!F$3:H$723,3,FALSE))</f>
        <v/>
      </c>
      <c r="G2624" s="287"/>
      <c r="H2624" s="388"/>
      <c r="I2624" s="65"/>
    </row>
    <row r="2625" spans="1:9" x14ac:dyDescent="0.35">
      <c r="A2625" s="370" t="s">
        <v>22</v>
      </c>
      <c r="B2625" s="371" t="s">
        <v>4754</v>
      </c>
      <c r="C2625" s="371" t="s">
        <v>4756</v>
      </c>
      <c r="D2625" s="363"/>
      <c r="E2625" s="346"/>
      <c r="F2625" s="346" t="str">
        <f>IF(E2625="","",VLOOKUP(E2625,'2 Pdc unico (segm A)'!F$3:H$723,3,FALSE))</f>
        <v/>
      </c>
      <c r="G2625" s="287"/>
      <c r="H2625" s="389"/>
      <c r="I2625" s="65"/>
    </row>
    <row r="2626" spans="1:9" ht="26" x14ac:dyDescent="0.35">
      <c r="A2626" s="374" t="s">
        <v>4656</v>
      </c>
      <c r="B2626" s="375" t="s">
        <v>4754</v>
      </c>
      <c r="C2626" s="375" t="s">
        <v>4757</v>
      </c>
      <c r="D2626" s="363"/>
      <c r="E2626" s="102" t="s">
        <v>4742</v>
      </c>
      <c r="F2626" s="102" t="str">
        <f>IF(E2626="","",VLOOKUP(E2626,'2 Pdc unico (segm A)'!F$3:H$723,3,FALSE))</f>
        <v>Altre immobilizzazioni immateriali non in concessione e non acquisiti con leasing finanziario</v>
      </c>
      <c r="G2626" s="373"/>
      <c r="H2626" s="389"/>
      <c r="I2626" s="65"/>
    </row>
    <row r="2627" spans="1:9" ht="29" x14ac:dyDescent="0.35">
      <c r="A2627" s="370" t="s">
        <v>22</v>
      </c>
      <c r="B2627" s="371" t="s">
        <v>4758</v>
      </c>
      <c r="C2627" s="371" t="s">
        <v>4759</v>
      </c>
      <c r="D2627" s="363"/>
      <c r="E2627" s="346"/>
      <c r="F2627" s="346" t="str">
        <f>IF(E2627="","",VLOOKUP(E2627,'2 Pdc unico (segm A)'!F$3:H$723,3,FALSE))</f>
        <v/>
      </c>
      <c r="G2627" s="287"/>
      <c r="H2627" s="389"/>
      <c r="I2627" s="65"/>
    </row>
    <row r="2628" spans="1:9" x14ac:dyDescent="0.35">
      <c r="A2628" s="374" t="s">
        <v>4656</v>
      </c>
      <c r="B2628" s="375" t="s">
        <v>4758</v>
      </c>
      <c r="C2628" s="375" t="s">
        <v>4760</v>
      </c>
      <c r="D2628" s="363"/>
      <c r="E2628" s="102" t="s">
        <v>4761</v>
      </c>
      <c r="F2628" s="102" t="str">
        <f>IF(E2628="","",VLOOKUP(E2628,'2 Pdc unico (segm A)'!F$3:H$723,3,FALSE))</f>
        <v>Altre immobilizzazioni immateriali acquisiti con leasing finanziario</v>
      </c>
      <c r="G2628" s="373"/>
      <c r="H2628" s="389"/>
      <c r="I2628" s="65"/>
    </row>
    <row r="2629" spans="1:9" ht="18.5" x14ac:dyDescent="0.35">
      <c r="A2629" s="99" t="s">
        <v>13</v>
      </c>
      <c r="B2629" s="366" t="s">
        <v>4762</v>
      </c>
      <c r="C2629" s="366" t="s">
        <v>615</v>
      </c>
      <c r="D2629" s="363"/>
      <c r="E2629" s="99"/>
      <c r="F2629" s="99" t="str">
        <f>IF(E2629="","",VLOOKUP(E2629,'2 Pdc unico (segm A)'!F$3:H$723,3,FALSE))</f>
        <v/>
      </c>
      <c r="G2629" s="287"/>
      <c r="H2629" s="386"/>
      <c r="I2629" s="65"/>
    </row>
    <row r="2630" spans="1:9" ht="18.5" x14ac:dyDescent="0.35">
      <c r="A2630" s="100" t="s">
        <v>16</v>
      </c>
      <c r="B2630" s="367" t="s">
        <v>4763</v>
      </c>
      <c r="C2630" s="367" t="s">
        <v>616</v>
      </c>
      <c r="D2630" s="363"/>
      <c r="E2630" s="100"/>
      <c r="F2630" s="100" t="str">
        <f>IF(E2630="","",VLOOKUP(E2630,'2 Pdc unico (segm A)'!F$3:H$723,3,FALSE))</f>
        <v/>
      </c>
      <c r="G2630" s="287"/>
      <c r="H2630" s="387"/>
      <c r="I2630" s="65"/>
    </row>
    <row r="2631" spans="1:9" ht="18.5" x14ac:dyDescent="0.35">
      <c r="A2631" s="368" t="s">
        <v>19</v>
      </c>
      <c r="B2631" s="369" t="s">
        <v>4764</v>
      </c>
      <c r="C2631" s="369" t="s">
        <v>618</v>
      </c>
      <c r="D2631" s="363"/>
      <c r="E2631" s="101"/>
      <c r="F2631" s="101" t="str">
        <f>IF(E2631="","",VLOOKUP(E2631,'2 Pdc unico (segm A)'!F$3:H$723,3,FALSE))</f>
        <v/>
      </c>
      <c r="G2631" s="287"/>
      <c r="H2631" s="388"/>
      <c r="I2631" s="65"/>
    </row>
    <row r="2632" spans="1:9" x14ac:dyDescent="0.35">
      <c r="A2632" s="370" t="s">
        <v>22</v>
      </c>
      <c r="B2632" s="371" t="s">
        <v>4764</v>
      </c>
      <c r="C2632" s="371" t="s">
        <v>4765</v>
      </c>
      <c r="D2632" s="363"/>
      <c r="E2632" s="346"/>
      <c r="F2632" s="346" t="str">
        <f>IF(E2632="","",VLOOKUP(E2632,'2 Pdc unico (segm A)'!F$3:H$723,3,FALSE))</f>
        <v/>
      </c>
      <c r="G2632" s="287"/>
      <c r="H2632" s="389"/>
      <c r="I2632" s="65"/>
    </row>
    <row r="2633" spans="1:9" x14ac:dyDescent="0.35">
      <c r="A2633" s="374" t="s">
        <v>4656</v>
      </c>
      <c r="B2633" s="375" t="s">
        <v>4764</v>
      </c>
      <c r="C2633" s="375" t="s">
        <v>4766</v>
      </c>
      <c r="D2633" s="363"/>
      <c r="E2633" s="102" t="s">
        <v>4767</v>
      </c>
      <c r="F2633" s="102" t="str">
        <f>IF(E2633="","",VLOOKUP(E2633,'2 Pdc unico (segm A)'!F$3:H$723,3,FALSE))</f>
        <v>Altri beni demaniali non in concessione</v>
      </c>
      <c r="G2633" s="373"/>
      <c r="H2633" s="389"/>
      <c r="I2633" s="65"/>
    </row>
    <row r="2634" spans="1:9" ht="18.5" x14ac:dyDescent="0.35">
      <c r="A2634" s="368" t="s">
        <v>19</v>
      </c>
      <c r="B2634" s="369" t="s">
        <v>4768</v>
      </c>
      <c r="C2634" s="369" t="s">
        <v>622</v>
      </c>
      <c r="D2634" s="363"/>
      <c r="E2634" s="101"/>
      <c r="F2634" s="101" t="str">
        <f>IF(E2634="","",VLOOKUP(E2634,'2 Pdc unico (segm A)'!F$3:H$723,3,FALSE))</f>
        <v/>
      </c>
      <c r="G2634" s="287"/>
      <c r="H2634" s="388"/>
      <c r="I2634" s="65"/>
    </row>
    <row r="2635" spans="1:9" x14ac:dyDescent="0.35">
      <c r="A2635" s="370" t="s">
        <v>22</v>
      </c>
      <c r="B2635" s="371" t="s">
        <v>4768</v>
      </c>
      <c r="C2635" s="371" t="s">
        <v>4769</v>
      </c>
      <c r="D2635" s="363"/>
      <c r="E2635" s="346"/>
      <c r="F2635" s="346" t="str">
        <f>IF(E2635="","",VLOOKUP(E2635,'2 Pdc unico (segm A)'!F$3:H$723,3,FALSE))</f>
        <v/>
      </c>
      <c r="G2635" s="287"/>
      <c r="H2635" s="389"/>
      <c r="I2635" s="65"/>
    </row>
    <row r="2636" spans="1:9" x14ac:dyDescent="0.35">
      <c r="A2636" s="374" t="s">
        <v>4656</v>
      </c>
      <c r="B2636" s="375" t="s">
        <v>4768</v>
      </c>
      <c r="C2636" s="375" t="s">
        <v>4770</v>
      </c>
      <c r="D2636" s="363"/>
      <c r="E2636" s="102" t="s">
        <v>4767</v>
      </c>
      <c r="F2636" s="102" t="str">
        <f>IF(E2636="","",VLOOKUP(E2636,'2 Pdc unico (segm A)'!F$3:H$723,3,FALSE))</f>
        <v>Altri beni demaniali non in concessione</v>
      </c>
      <c r="G2636" s="373"/>
      <c r="H2636" s="389"/>
      <c r="I2636" s="65"/>
    </row>
    <row r="2637" spans="1:9" ht="18.5" x14ac:dyDescent="0.35">
      <c r="A2637" s="368" t="s">
        <v>19</v>
      </c>
      <c r="B2637" s="369" t="s">
        <v>4771</v>
      </c>
      <c r="C2637" s="369" t="s">
        <v>625</v>
      </c>
      <c r="D2637" s="363"/>
      <c r="E2637" s="101"/>
      <c r="F2637" s="101" t="str">
        <f>IF(E2637="","",VLOOKUP(E2637,'2 Pdc unico (segm A)'!F$3:H$723,3,FALSE))</f>
        <v/>
      </c>
      <c r="G2637" s="287"/>
      <c r="H2637" s="388"/>
      <c r="I2637" s="65"/>
    </row>
    <row r="2638" spans="1:9" x14ac:dyDescent="0.35">
      <c r="A2638" s="370" t="s">
        <v>22</v>
      </c>
      <c r="B2638" s="371" t="s">
        <v>4771</v>
      </c>
      <c r="C2638" s="371" t="s">
        <v>4772</v>
      </c>
      <c r="D2638" s="363"/>
      <c r="E2638" s="346"/>
      <c r="F2638" s="346" t="str">
        <f>IF(E2638="","",VLOOKUP(E2638,'2 Pdc unico (segm A)'!F$3:H$723,3,FALSE))</f>
        <v/>
      </c>
      <c r="G2638" s="287"/>
      <c r="H2638" s="389"/>
      <c r="I2638" s="65"/>
    </row>
    <row r="2639" spans="1:9" x14ac:dyDescent="0.35">
      <c r="A2639" s="374" t="s">
        <v>4656</v>
      </c>
      <c r="B2639" s="375" t="s">
        <v>4771</v>
      </c>
      <c r="C2639" s="375" t="s">
        <v>4773</v>
      </c>
      <c r="D2639" s="363"/>
      <c r="E2639" s="102" t="s">
        <v>4774</v>
      </c>
      <c r="F2639" s="102" t="str">
        <f>IF(E2639="","",VLOOKUP(E2639,'2 Pdc unico (segm A)'!F$3:H$723,3,FALSE))</f>
        <v>Terreni demaniali non in concessione</v>
      </c>
      <c r="G2639" s="373"/>
      <c r="H2639" s="389"/>
      <c r="I2639" s="65"/>
    </row>
    <row r="2640" spans="1:9" ht="18.5" x14ac:dyDescent="0.35">
      <c r="A2640" s="368" t="s">
        <v>19</v>
      </c>
      <c r="B2640" s="369" t="s">
        <v>4775</v>
      </c>
      <c r="C2640" s="369" t="s">
        <v>744</v>
      </c>
      <c r="D2640" s="363"/>
      <c r="E2640" s="101"/>
      <c r="F2640" s="101" t="str">
        <f>IF(E2640="","",VLOOKUP(E2640,'2 Pdc unico (segm A)'!F$3:H$723,3,FALSE))</f>
        <v/>
      </c>
      <c r="G2640" s="287"/>
      <c r="H2640" s="388"/>
      <c r="I2640" s="65"/>
    </row>
    <row r="2641" spans="1:9" x14ac:dyDescent="0.35">
      <c r="A2641" s="370" t="s">
        <v>22</v>
      </c>
      <c r="B2641" s="371" t="s">
        <v>4775</v>
      </c>
      <c r="C2641" s="371" t="s">
        <v>4776</v>
      </c>
      <c r="D2641" s="363"/>
      <c r="E2641" s="346"/>
      <c r="F2641" s="346" t="str">
        <f>IF(E2641="","",VLOOKUP(E2641,'2 Pdc unico (segm A)'!F$3:H$723,3,FALSE))</f>
        <v/>
      </c>
      <c r="G2641" s="287"/>
      <c r="H2641" s="389"/>
      <c r="I2641" s="65"/>
    </row>
    <row r="2642" spans="1:9" x14ac:dyDescent="0.35">
      <c r="A2642" s="374" t="s">
        <v>4656</v>
      </c>
      <c r="B2642" s="375" t="s">
        <v>4775</v>
      </c>
      <c r="C2642" s="375" t="s">
        <v>4777</v>
      </c>
      <c r="D2642" s="363"/>
      <c r="E2642" s="102" t="s">
        <v>4767</v>
      </c>
      <c r="F2642" s="102" t="str">
        <f>IF(E2642="","",VLOOKUP(E2642,'2 Pdc unico (segm A)'!F$3:H$723,3,FALSE))</f>
        <v>Altri beni demaniali non in concessione</v>
      </c>
      <c r="G2642" s="373"/>
      <c r="H2642" s="389"/>
      <c r="I2642" s="65"/>
    </row>
    <row r="2643" spans="1:9" ht="18.5" x14ac:dyDescent="0.35">
      <c r="A2643" s="100" t="s">
        <v>16</v>
      </c>
      <c r="B2643" s="367" t="s">
        <v>4778</v>
      </c>
      <c r="C2643" s="367" t="s">
        <v>4779</v>
      </c>
      <c r="D2643" s="363"/>
      <c r="E2643" s="100"/>
      <c r="F2643" s="100" t="str">
        <f>IF(E2643="","",VLOOKUP(E2643,'2 Pdc unico (segm A)'!F$3:H$723,3,FALSE))</f>
        <v/>
      </c>
      <c r="G2643" s="287"/>
      <c r="H2643" s="387"/>
      <c r="I2643" s="65"/>
    </row>
    <row r="2644" spans="1:9" ht="18.5" x14ac:dyDescent="0.35">
      <c r="A2644" s="368" t="s">
        <v>19</v>
      </c>
      <c r="B2644" s="369" t="s">
        <v>4780</v>
      </c>
      <c r="C2644" s="369" t="s">
        <v>4781</v>
      </c>
      <c r="D2644" s="363"/>
      <c r="E2644" s="101"/>
      <c r="F2644" s="101" t="str">
        <f>IF(E2644="","",VLOOKUP(E2644,'2 Pdc unico (segm A)'!F$3:H$723,3,FALSE))</f>
        <v/>
      </c>
      <c r="G2644" s="287"/>
      <c r="H2644" s="388"/>
      <c r="I2644" s="65"/>
    </row>
    <row r="2645" spans="1:9" x14ac:dyDescent="0.35">
      <c r="A2645" s="370" t="s">
        <v>22</v>
      </c>
      <c r="B2645" s="371" t="s">
        <v>4782</v>
      </c>
      <c r="C2645" s="371" t="s">
        <v>4783</v>
      </c>
      <c r="D2645" s="363"/>
      <c r="E2645" s="346"/>
      <c r="F2645" s="346" t="str">
        <f>IF(E2645="","",VLOOKUP(E2645,'2 Pdc unico (segm A)'!F$3:H$723,3,FALSE))</f>
        <v/>
      </c>
      <c r="G2645" s="287"/>
      <c r="H2645" s="389"/>
      <c r="I2645" s="65"/>
    </row>
    <row r="2646" spans="1:9" x14ac:dyDescent="0.35">
      <c r="A2646" s="374" t="s">
        <v>4656</v>
      </c>
      <c r="B2646" s="375" t="s">
        <v>4782</v>
      </c>
      <c r="C2646" s="375" t="s">
        <v>4784</v>
      </c>
      <c r="D2646" s="363"/>
      <c r="E2646" s="102" t="s">
        <v>4785</v>
      </c>
      <c r="F2646" s="102" t="str">
        <f>IF(E2646="","",VLOOKUP(E2646,'2 Pdc unico (segm A)'!F$3:H$723,3,FALSE))</f>
        <v>Mezzi di trasporto del patrimonio indisponibile (non militari) non in concessione</v>
      </c>
      <c r="G2646" s="373"/>
      <c r="H2646" s="389"/>
      <c r="I2646" s="65"/>
    </row>
    <row r="2647" spans="1:9" x14ac:dyDescent="0.35">
      <c r="A2647" s="370" t="s">
        <v>22</v>
      </c>
      <c r="B2647" s="371" t="s">
        <v>4786</v>
      </c>
      <c r="C2647" s="371" t="s">
        <v>4787</v>
      </c>
      <c r="D2647" s="363"/>
      <c r="E2647" s="346"/>
      <c r="F2647" s="346" t="str">
        <f>IF(E2647="","",VLOOKUP(E2647,'2 Pdc unico (segm A)'!F$3:H$723,3,FALSE))</f>
        <v/>
      </c>
      <c r="G2647" s="287"/>
      <c r="H2647" s="389"/>
      <c r="I2647" s="65"/>
    </row>
    <row r="2648" spans="1:9" x14ac:dyDescent="0.35">
      <c r="A2648" s="374" t="s">
        <v>4656</v>
      </c>
      <c r="B2648" s="375" t="s">
        <v>4786</v>
      </c>
      <c r="C2648" s="375" t="s">
        <v>4788</v>
      </c>
      <c r="D2648" s="363"/>
      <c r="E2648" s="102" t="s">
        <v>4785</v>
      </c>
      <c r="F2648" s="102" t="str">
        <f>IF(E2648="","",VLOOKUP(E2648,'2 Pdc unico (segm A)'!F$3:H$723,3,FALSE))</f>
        <v>Mezzi di trasporto del patrimonio indisponibile (non militari) non in concessione</v>
      </c>
      <c r="G2648" s="373"/>
      <c r="H2648" s="389"/>
      <c r="I2648" s="65"/>
    </row>
    <row r="2649" spans="1:9" x14ac:dyDescent="0.35">
      <c r="A2649" s="370" t="s">
        <v>22</v>
      </c>
      <c r="B2649" s="371" t="s">
        <v>4789</v>
      </c>
      <c r="C2649" s="371" t="s">
        <v>4790</v>
      </c>
      <c r="D2649" s="363"/>
      <c r="E2649" s="346"/>
      <c r="F2649" s="346" t="str">
        <f>IF(E2649="","",VLOOKUP(E2649,'2 Pdc unico (segm A)'!F$3:H$723,3,FALSE))</f>
        <v/>
      </c>
      <c r="G2649" s="287"/>
      <c r="H2649" s="389"/>
      <c r="I2649" s="65"/>
    </row>
    <row r="2650" spans="1:9" x14ac:dyDescent="0.35">
      <c r="A2650" s="374" t="s">
        <v>4656</v>
      </c>
      <c r="B2650" s="375" t="s">
        <v>4789</v>
      </c>
      <c r="C2650" s="375" t="s">
        <v>4791</v>
      </c>
      <c r="D2650" s="363"/>
      <c r="E2650" s="102" t="s">
        <v>4785</v>
      </c>
      <c r="F2650" s="102" t="str">
        <f>IF(E2650="","",VLOOKUP(E2650,'2 Pdc unico (segm A)'!F$3:H$723,3,FALSE))</f>
        <v>Mezzi di trasporto del patrimonio indisponibile (non militari) non in concessione</v>
      </c>
      <c r="G2650" s="373"/>
      <c r="H2650" s="389"/>
      <c r="I2650" s="65"/>
    </row>
    <row r="2651" spans="1:9" x14ac:dyDescent="0.35">
      <c r="A2651" s="370" t="s">
        <v>22</v>
      </c>
      <c r="B2651" s="371" t="s">
        <v>4792</v>
      </c>
      <c r="C2651" s="371" t="s">
        <v>4793</v>
      </c>
      <c r="D2651" s="363"/>
      <c r="E2651" s="346"/>
      <c r="F2651" s="346" t="str">
        <f>IF(E2651="","",VLOOKUP(E2651,'2 Pdc unico (segm A)'!F$3:H$723,3,FALSE))</f>
        <v/>
      </c>
      <c r="G2651" s="287"/>
      <c r="H2651" s="389"/>
      <c r="I2651" s="65"/>
    </row>
    <row r="2652" spans="1:9" x14ac:dyDescent="0.35">
      <c r="A2652" s="374" t="s">
        <v>4656</v>
      </c>
      <c r="B2652" s="375" t="s">
        <v>4792</v>
      </c>
      <c r="C2652" s="375" t="s">
        <v>4794</v>
      </c>
      <c r="D2652" s="363"/>
      <c r="E2652" s="102" t="s">
        <v>4785</v>
      </c>
      <c r="F2652" s="102" t="str">
        <f>IF(E2652="","",VLOOKUP(E2652,'2 Pdc unico (segm A)'!F$3:H$723,3,FALSE))</f>
        <v>Mezzi di trasporto del patrimonio indisponibile (non militari) non in concessione</v>
      </c>
      <c r="G2652" s="373"/>
      <c r="H2652" s="389"/>
      <c r="I2652" s="65"/>
    </row>
    <row r="2653" spans="1:9" ht="18.5" x14ac:dyDescent="0.35">
      <c r="A2653" s="368" t="s">
        <v>19</v>
      </c>
      <c r="B2653" s="369" t="s">
        <v>4795</v>
      </c>
      <c r="C2653" s="369" t="s">
        <v>4796</v>
      </c>
      <c r="D2653" s="363"/>
      <c r="E2653" s="101"/>
      <c r="F2653" s="101" t="str">
        <f>IF(E2653="","",VLOOKUP(E2653,'2 Pdc unico (segm A)'!F$3:H$723,3,FALSE))</f>
        <v/>
      </c>
      <c r="G2653" s="287"/>
      <c r="H2653" s="388"/>
      <c r="I2653" s="65"/>
    </row>
    <row r="2654" spans="1:9" x14ac:dyDescent="0.35">
      <c r="A2654" s="370" t="s">
        <v>22</v>
      </c>
      <c r="B2654" s="371" t="s">
        <v>4797</v>
      </c>
      <c r="C2654" s="371" t="s">
        <v>4798</v>
      </c>
      <c r="D2654" s="363"/>
      <c r="E2654" s="346"/>
      <c r="F2654" s="346" t="str">
        <f>IF(E2654="","",VLOOKUP(E2654,'2 Pdc unico (segm A)'!F$3:H$723,3,FALSE))</f>
        <v/>
      </c>
      <c r="G2654" s="287"/>
      <c r="H2654" s="389"/>
      <c r="I2654" s="65"/>
    </row>
    <row r="2655" spans="1:9" ht="26" x14ac:dyDescent="0.35">
      <c r="A2655" s="374" t="s">
        <v>4656</v>
      </c>
      <c r="B2655" s="375" t="s">
        <v>4797</v>
      </c>
      <c r="C2655" s="375" t="s">
        <v>4799</v>
      </c>
      <c r="D2655" s="363"/>
      <c r="E2655" s="102" t="s">
        <v>4800</v>
      </c>
      <c r="F2655" s="102" t="str">
        <f>IF(E2655="","",VLOOKUP(E2655,'2 Pdc unico (segm A)'!F$3:H$723,3,FALSE))</f>
        <v>Mobili e arredi di fabbricati destinati a pubblici uffici o all'erogazione di servizi pubblici non in concessione</v>
      </c>
      <c r="G2655" s="373"/>
      <c r="H2655" s="389"/>
      <c r="I2655" s="65"/>
    </row>
    <row r="2656" spans="1:9" x14ac:dyDescent="0.35">
      <c r="A2656" s="370" t="s">
        <v>22</v>
      </c>
      <c r="B2656" s="371" t="s">
        <v>4801</v>
      </c>
      <c r="C2656" s="371" t="s">
        <v>4802</v>
      </c>
      <c r="D2656" s="363"/>
      <c r="E2656" s="346"/>
      <c r="F2656" s="346" t="str">
        <f>IF(E2656="","",VLOOKUP(E2656,'2 Pdc unico (segm A)'!F$3:H$723,3,FALSE))</f>
        <v/>
      </c>
      <c r="G2656" s="287"/>
      <c r="H2656" s="389"/>
      <c r="I2656" s="65"/>
    </row>
    <row r="2657" spans="1:9" x14ac:dyDescent="0.35">
      <c r="A2657" s="374" t="s">
        <v>4656</v>
      </c>
      <c r="B2657" s="375" t="s">
        <v>4801</v>
      </c>
      <c r="C2657" s="375" t="s">
        <v>4803</v>
      </c>
      <c r="D2657" s="363"/>
      <c r="E2657" s="102" t="s">
        <v>4804</v>
      </c>
      <c r="F2657" s="102" t="str">
        <f>IF(E2657="","",VLOOKUP(E2657,'2 Pdc unico (segm A)'!F$3:H$723,3,FALSE))</f>
        <v>Mobili e arredi del patrimonio disponibile non acquisiti con leasing finanziario</v>
      </c>
      <c r="G2657" s="373"/>
      <c r="H2657" s="389"/>
      <c r="I2657" s="65"/>
    </row>
    <row r="2658" spans="1:9" x14ac:dyDescent="0.35">
      <c r="A2658" s="370" t="s">
        <v>22</v>
      </c>
      <c r="B2658" s="371" t="s">
        <v>4805</v>
      </c>
      <c r="C2658" s="371" t="s">
        <v>4806</v>
      </c>
      <c r="D2658" s="363"/>
      <c r="E2658" s="346"/>
      <c r="F2658" s="346" t="str">
        <f>IF(E2658="","",VLOOKUP(E2658,'2 Pdc unico (segm A)'!F$3:H$723,3,FALSE))</f>
        <v/>
      </c>
      <c r="G2658" s="287"/>
      <c r="H2658" s="389"/>
      <c r="I2658" s="65"/>
    </row>
    <row r="2659" spans="1:9" ht="26" x14ac:dyDescent="0.35">
      <c r="A2659" s="374" t="s">
        <v>4656</v>
      </c>
      <c r="B2659" s="375" t="s">
        <v>4805</v>
      </c>
      <c r="C2659" s="375" t="s">
        <v>4807</v>
      </c>
      <c r="D2659" s="363"/>
      <c r="E2659" s="102" t="s">
        <v>4800</v>
      </c>
      <c r="F2659" s="102" t="str">
        <f>IF(E2659="","",VLOOKUP(E2659,'2 Pdc unico (segm A)'!F$3:H$723,3,FALSE))</f>
        <v>Mobili e arredi di fabbricati destinati a pubblici uffici o all'erogazione di servizi pubblici non in concessione</v>
      </c>
      <c r="G2659" s="373"/>
      <c r="H2659" s="389"/>
      <c r="I2659" s="65"/>
    </row>
    <row r="2660" spans="1:9" x14ac:dyDescent="0.35">
      <c r="A2660" s="370" t="s">
        <v>22</v>
      </c>
      <c r="B2660" s="371" t="s">
        <v>4808</v>
      </c>
      <c r="C2660" s="371" t="s">
        <v>4809</v>
      </c>
      <c r="D2660" s="363"/>
      <c r="E2660" s="346"/>
      <c r="F2660" s="346" t="str">
        <f>IF(E2660="","",VLOOKUP(E2660,'2 Pdc unico (segm A)'!F$3:H$723,3,FALSE))</f>
        <v/>
      </c>
      <c r="G2660" s="287"/>
      <c r="H2660" s="389"/>
      <c r="I2660" s="65"/>
    </row>
    <row r="2661" spans="1:9" x14ac:dyDescent="0.35">
      <c r="A2661" s="374" t="s">
        <v>4656</v>
      </c>
      <c r="B2661" s="375" t="s">
        <v>4808</v>
      </c>
      <c r="C2661" s="375" t="s">
        <v>4810</v>
      </c>
      <c r="D2661" s="363"/>
      <c r="E2661" s="102" t="s">
        <v>4804</v>
      </c>
      <c r="F2661" s="102" t="str">
        <f>IF(E2661="","",VLOOKUP(E2661,'2 Pdc unico (segm A)'!F$3:H$723,3,FALSE))</f>
        <v>Mobili e arredi del patrimonio disponibile non acquisiti con leasing finanziario</v>
      </c>
      <c r="G2661" s="373"/>
      <c r="H2661" s="389"/>
      <c r="I2661" s="65"/>
    </row>
    <row r="2662" spans="1:9" ht="18.5" x14ac:dyDescent="0.35">
      <c r="A2662" s="368" t="s">
        <v>19</v>
      </c>
      <c r="B2662" s="369" t="s">
        <v>4811</v>
      </c>
      <c r="C2662" s="369" t="s">
        <v>4812</v>
      </c>
      <c r="D2662" s="363"/>
      <c r="E2662" s="101"/>
      <c r="F2662" s="101" t="str">
        <f>IF(E2662="","",VLOOKUP(E2662,'2 Pdc unico (segm A)'!F$3:H$723,3,FALSE))</f>
        <v/>
      </c>
      <c r="G2662" s="287"/>
      <c r="H2662" s="388"/>
      <c r="I2662" s="65"/>
    </row>
    <row r="2663" spans="1:9" x14ac:dyDescent="0.35">
      <c r="A2663" s="370" t="s">
        <v>22</v>
      </c>
      <c r="B2663" s="371" t="s">
        <v>4813</v>
      </c>
      <c r="C2663" s="371" t="s">
        <v>4814</v>
      </c>
      <c r="D2663" s="363"/>
      <c r="E2663" s="346"/>
      <c r="F2663" s="346" t="str">
        <f>IF(E2663="","",VLOOKUP(E2663,'2 Pdc unico (segm A)'!F$3:H$723,3,FALSE))</f>
        <v/>
      </c>
      <c r="G2663" s="287"/>
      <c r="H2663" s="389"/>
      <c r="I2663" s="65"/>
    </row>
    <row r="2664" spans="1:9" x14ac:dyDescent="0.35">
      <c r="A2664" s="374" t="s">
        <v>4656</v>
      </c>
      <c r="B2664" s="375" t="s">
        <v>4813</v>
      </c>
      <c r="C2664" s="375" t="s">
        <v>4815</v>
      </c>
      <c r="D2664" s="363"/>
      <c r="E2664" s="102" t="s">
        <v>4816</v>
      </c>
      <c r="F2664" s="102" t="str">
        <f>IF(E2664="","",VLOOKUP(E2664,'2 Pdc unico (segm A)'!F$3:H$723,3,FALSE))</f>
        <v>Impianti e macchinari del patrimonio disponibile non acquisiti con leasing finanziario</v>
      </c>
      <c r="G2664" s="373"/>
      <c r="H2664" s="389"/>
      <c r="I2664" s="65"/>
    </row>
    <row r="2665" spans="1:9" x14ac:dyDescent="0.35">
      <c r="A2665" s="370" t="s">
        <v>22</v>
      </c>
      <c r="B2665" s="371" t="s">
        <v>4817</v>
      </c>
      <c r="C2665" s="371" t="s">
        <v>4818</v>
      </c>
      <c r="D2665" s="363"/>
      <c r="E2665" s="346"/>
      <c r="F2665" s="346" t="str">
        <f>IF(E2665="","",VLOOKUP(E2665,'2 Pdc unico (segm A)'!F$3:H$723,3,FALSE))</f>
        <v/>
      </c>
      <c r="G2665" s="287"/>
      <c r="H2665" s="389"/>
      <c r="I2665" s="65"/>
    </row>
    <row r="2666" spans="1:9" x14ac:dyDescent="0.35">
      <c r="A2666" s="374" t="s">
        <v>4656</v>
      </c>
      <c r="B2666" s="375" t="s">
        <v>4817</v>
      </c>
      <c r="C2666" s="375" t="s">
        <v>4819</v>
      </c>
      <c r="D2666" s="363"/>
      <c r="E2666" s="102" t="s">
        <v>4816</v>
      </c>
      <c r="F2666" s="102" t="str">
        <f>IF(E2666="","",VLOOKUP(E2666,'2 Pdc unico (segm A)'!F$3:H$723,3,FALSE))</f>
        <v>Impianti e macchinari del patrimonio disponibile non acquisiti con leasing finanziario</v>
      </c>
      <c r="G2666" s="373"/>
      <c r="H2666" s="389"/>
      <c r="I2666" s="65"/>
    </row>
    <row r="2667" spans="1:9" ht="18.5" x14ac:dyDescent="0.35">
      <c r="A2667" s="368" t="s">
        <v>19</v>
      </c>
      <c r="B2667" s="369" t="s">
        <v>4820</v>
      </c>
      <c r="C2667" s="369" t="s">
        <v>4821</v>
      </c>
      <c r="D2667" s="363"/>
      <c r="E2667" s="101"/>
      <c r="F2667" s="101" t="str">
        <f>IF(E2667="","",VLOOKUP(E2667,'2 Pdc unico (segm A)'!F$3:H$723,3,FALSE))</f>
        <v/>
      </c>
      <c r="G2667" s="287"/>
      <c r="H2667" s="388"/>
      <c r="I2667" s="65"/>
    </row>
    <row r="2668" spans="1:9" x14ac:dyDescent="0.35">
      <c r="A2668" s="370" t="s">
        <v>22</v>
      </c>
      <c r="B2668" s="371" t="s">
        <v>4822</v>
      </c>
      <c r="C2668" s="371" t="s">
        <v>4823</v>
      </c>
      <c r="D2668" s="363"/>
      <c r="E2668" s="346"/>
      <c r="F2668" s="346" t="str">
        <f>IF(E2668="","",VLOOKUP(E2668,'2 Pdc unico (segm A)'!F$3:H$723,3,FALSE))</f>
        <v/>
      </c>
      <c r="G2668" s="287"/>
      <c r="H2668" s="389"/>
      <c r="I2668" s="65"/>
    </row>
    <row r="2669" spans="1:9" x14ac:dyDescent="0.35">
      <c r="A2669" s="374" t="s">
        <v>4656</v>
      </c>
      <c r="B2669" s="375" t="s">
        <v>4822</v>
      </c>
      <c r="C2669" s="375" t="s">
        <v>4824</v>
      </c>
      <c r="D2669" s="363"/>
      <c r="E2669" s="102" t="s">
        <v>4825</v>
      </c>
      <c r="F2669" s="102" t="str">
        <f>IF(E2669="","",VLOOKUP(E2669,'2 Pdc unico (segm A)'!F$3:H$723,3,FALSE))</f>
        <v>Attrezzature del patrimonio disponibile non acquisite con leasing finanziario</v>
      </c>
      <c r="G2669" s="373"/>
      <c r="H2669" s="389"/>
      <c r="I2669" s="65"/>
    </row>
    <row r="2670" spans="1:9" x14ac:dyDescent="0.35">
      <c r="A2670" s="370" t="s">
        <v>22</v>
      </c>
      <c r="B2670" s="371" t="s">
        <v>4826</v>
      </c>
      <c r="C2670" s="371" t="s">
        <v>4827</v>
      </c>
      <c r="D2670" s="363"/>
      <c r="E2670" s="346"/>
      <c r="F2670" s="346" t="str">
        <f>IF(E2670="","",VLOOKUP(E2670,'2 Pdc unico (segm A)'!F$3:H$723,3,FALSE))</f>
        <v/>
      </c>
      <c r="G2670" s="287"/>
      <c r="H2670" s="389"/>
      <c r="I2670" s="65"/>
    </row>
    <row r="2671" spans="1:9" x14ac:dyDescent="0.35">
      <c r="A2671" s="374" t="s">
        <v>4656</v>
      </c>
      <c r="B2671" s="375" t="s">
        <v>4826</v>
      </c>
      <c r="C2671" s="375" t="s">
        <v>4828</v>
      </c>
      <c r="D2671" s="363"/>
      <c r="E2671" s="102" t="s">
        <v>4829</v>
      </c>
      <c r="F2671" s="102" t="str">
        <f>IF(E2671="","",VLOOKUP(E2671,'2 Pdc unico (segm A)'!F$3:H$723,3,FALSE))</f>
        <v>Attrezzature del patrimonio indisponibile non in concessione</v>
      </c>
      <c r="G2671" s="373"/>
      <c r="H2671" s="389"/>
      <c r="I2671" s="65"/>
    </row>
    <row r="2672" spans="1:9" x14ac:dyDescent="0.35">
      <c r="A2672" s="370" t="s">
        <v>22</v>
      </c>
      <c r="B2672" s="371" t="s">
        <v>4830</v>
      </c>
      <c r="C2672" s="371" t="s">
        <v>4831</v>
      </c>
      <c r="D2672" s="363"/>
      <c r="E2672" s="346"/>
      <c r="F2672" s="346" t="str">
        <f>IF(E2672="","",VLOOKUP(E2672,'2 Pdc unico (segm A)'!F$3:H$723,3,FALSE))</f>
        <v/>
      </c>
      <c r="G2672" s="287"/>
      <c r="H2672" s="389"/>
      <c r="I2672" s="65"/>
    </row>
    <row r="2673" spans="1:9" x14ac:dyDescent="0.35">
      <c r="A2673" s="374" t="s">
        <v>4656</v>
      </c>
      <c r="B2673" s="375" t="s">
        <v>4830</v>
      </c>
      <c r="C2673" s="375" t="s">
        <v>4832</v>
      </c>
      <c r="D2673" s="363"/>
      <c r="E2673" s="102" t="s">
        <v>4825</v>
      </c>
      <c r="F2673" s="102" t="str">
        <f>IF(E2673="","",VLOOKUP(E2673,'2 Pdc unico (segm A)'!F$3:H$723,3,FALSE))</f>
        <v>Attrezzature del patrimonio disponibile non acquisite con leasing finanziario</v>
      </c>
      <c r="G2673" s="373"/>
      <c r="H2673" s="389"/>
      <c r="I2673" s="65"/>
    </row>
    <row r="2674" spans="1:9" ht="18.5" x14ac:dyDescent="0.35">
      <c r="A2674" s="368" t="s">
        <v>19</v>
      </c>
      <c r="B2674" s="369" t="s">
        <v>4833</v>
      </c>
      <c r="C2674" s="369" t="s">
        <v>4834</v>
      </c>
      <c r="D2674" s="363"/>
      <c r="E2674" s="101"/>
      <c r="F2674" s="101" t="str">
        <f>IF(E2674="","",VLOOKUP(E2674,'2 Pdc unico (segm A)'!F$3:H$723,3,FALSE))</f>
        <v/>
      </c>
      <c r="G2674" s="287"/>
      <c r="H2674" s="388"/>
      <c r="I2674" s="65"/>
    </row>
    <row r="2675" spans="1:9" x14ac:dyDescent="0.35">
      <c r="A2675" s="370" t="s">
        <v>22</v>
      </c>
      <c r="B2675" s="371" t="s">
        <v>4835</v>
      </c>
      <c r="C2675" s="371" t="s">
        <v>4836</v>
      </c>
      <c r="D2675" s="363"/>
      <c r="E2675" s="346"/>
      <c r="F2675" s="346" t="str">
        <f>IF(E2675="","",VLOOKUP(E2675,'2 Pdc unico (segm A)'!F$3:H$723,3,FALSE))</f>
        <v/>
      </c>
      <c r="G2675" s="287"/>
      <c r="H2675" s="389"/>
      <c r="I2675" s="65"/>
    </row>
    <row r="2676" spans="1:9" ht="26" x14ac:dyDescent="0.35">
      <c r="A2676" s="374" t="s">
        <v>4656</v>
      </c>
      <c r="B2676" s="375" t="s">
        <v>4835</v>
      </c>
      <c r="C2676" s="375" t="s">
        <v>4837</v>
      </c>
      <c r="D2676" s="363"/>
      <c r="E2676" s="102" t="s">
        <v>4838</v>
      </c>
      <c r="F2676" s="102" t="str">
        <f>IF(E2676="","",VLOOKUP(E2676,'2 Pdc unico (segm A)'!F$3:H$723,3,FALSE))</f>
        <v>Macchine per ufficio e hardware del patrimonio disponibile non acquisiti con leasing finanziario</v>
      </c>
      <c r="G2676" s="373"/>
      <c r="H2676" s="389"/>
      <c r="I2676" s="65"/>
    </row>
    <row r="2677" spans="1:9" ht="18.5" x14ac:dyDescent="0.35">
      <c r="A2677" s="368" t="s">
        <v>19</v>
      </c>
      <c r="B2677" s="369" t="s">
        <v>4839</v>
      </c>
      <c r="C2677" s="369" t="s">
        <v>4840</v>
      </c>
      <c r="D2677" s="363"/>
      <c r="E2677" s="101"/>
      <c r="F2677" s="101" t="str">
        <f>IF(E2677="","",VLOOKUP(E2677,'2 Pdc unico (segm A)'!F$3:H$723,3,FALSE))</f>
        <v/>
      </c>
      <c r="G2677" s="287"/>
      <c r="H2677" s="388"/>
      <c r="I2677" s="65"/>
    </row>
    <row r="2678" spans="1:9" x14ac:dyDescent="0.35">
      <c r="A2678" s="370" t="s">
        <v>22</v>
      </c>
      <c r="B2678" s="371" t="s">
        <v>4841</v>
      </c>
      <c r="C2678" s="371" t="s">
        <v>4842</v>
      </c>
      <c r="D2678" s="363"/>
      <c r="E2678" s="346"/>
      <c r="F2678" s="346" t="str">
        <f>IF(E2678="","",VLOOKUP(E2678,'2 Pdc unico (segm A)'!F$3:H$723,3,FALSE))</f>
        <v/>
      </c>
      <c r="G2678" s="287"/>
      <c r="H2678" s="389"/>
      <c r="I2678" s="65"/>
    </row>
    <row r="2679" spans="1:9" ht="26" x14ac:dyDescent="0.35">
      <c r="A2679" s="374" t="s">
        <v>4656</v>
      </c>
      <c r="B2679" s="375" t="s">
        <v>4841</v>
      </c>
      <c r="C2679" s="375" t="s">
        <v>4843</v>
      </c>
      <c r="D2679" s="363"/>
      <c r="E2679" s="102" t="s">
        <v>4838</v>
      </c>
      <c r="F2679" s="102" t="str">
        <f>IF(E2679="","",VLOOKUP(E2679,'2 Pdc unico (segm A)'!F$3:H$723,3,FALSE))</f>
        <v>Macchine per ufficio e hardware del patrimonio disponibile non acquisiti con leasing finanziario</v>
      </c>
      <c r="G2679" s="373"/>
      <c r="H2679" s="389"/>
      <c r="I2679" s="65"/>
    </row>
    <row r="2680" spans="1:9" x14ac:dyDescent="0.35">
      <c r="A2680" s="370" t="s">
        <v>22</v>
      </c>
      <c r="B2680" s="371" t="s">
        <v>4844</v>
      </c>
      <c r="C2680" s="371" t="s">
        <v>4845</v>
      </c>
      <c r="D2680" s="363"/>
      <c r="E2680" s="346"/>
      <c r="F2680" s="346" t="str">
        <f>IF(E2680="","",VLOOKUP(E2680,'2 Pdc unico (segm A)'!F$3:H$723,3,FALSE))</f>
        <v/>
      </c>
      <c r="G2680" s="287"/>
      <c r="H2680" s="389"/>
      <c r="I2680" s="65"/>
    </row>
    <row r="2681" spans="1:9" ht="26" x14ac:dyDescent="0.35">
      <c r="A2681" s="374" t="s">
        <v>4656</v>
      </c>
      <c r="B2681" s="375" t="s">
        <v>4844</v>
      </c>
      <c r="C2681" s="375" t="s">
        <v>4846</v>
      </c>
      <c r="D2681" s="363"/>
      <c r="E2681" s="102" t="s">
        <v>4838</v>
      </c>
      <c r="F2681" s="102" t="str">
        <f>IF(E2681="","",VLOOKUP(E2681,'2 Pdc unico (segm A)'!F$3:H$723,3,FALSE))</f>
        <v>Macchine per ufficio e hardware del patrimonio disponibile non acquisiti con leasing finanziario</v>
      </c>
      <c r="G2681" s="373"/>
      <c r="H2681" s="389"/>
      <c r="I2681" s="65"/>
    </row>
    <row r="2682" spans="1:9" x14ac:dyDescent="0.35">
      <c r="A2682" s="370" t="s">
        <v>22</v>
      </c>
      <c r="B2682" s="371" t="s">
        <v>4847</v>
      </c>
      <c r="C2682" s="371" t="s">
        <v>4848</v>
      </c>
      <c r="D2682" s="363"/>
      <c r="E2682" s="346"/>
      <c r="F2682" s="346" t="str">
        <f>IF(E2682="","",VLOOKUP(E2682,'2 Pdc unico (segm A)'!F$3:H$723,3,FALSE))</f>
        <v/>
      </c>
      <c r="G2682" s="287"/>
      <c r="H2682" s="389"/>
      <c r="I2682" s="65"/>
    </row>
    <row r="2683" spans="1:9" ht="26" x14ac:dyDescent="0.35">
      <c r="A2683" s="374" t="s">
        <v>4656</v>
      </c>
      <c r="B2683" s="375" t="s">
        <v>4847</v>
      </c>
      <c r="C2683" s="375" t="s">
        <v>4849</v>
      </c>
      <c r="D2683" s="363"/>
      <c r="E2683" s="102" t="s">
        <v>4838</v>
      </c>
      <c r="F2683" s="102" t="str">
        <f>IF(E2683="","",VLOOKUP(E2683,'2 Pdc unico (segm A)'!F$3:H$723,3,FALSE))</f>
        <v>Macchine per ufficio e hardware del patrimonio disponibile non acquisiti con leasing finanziario</v>
      </c>
      <c r="G2683" s="373"/>
      <c r="H2683" s="389"/>
      <c r="I2683" s="65"/>
    </row>
    <row r="2684" spans="1:9" x14ac:dyDescent="0.35">
      <c r="A2684" s="370" t="s">
        <v>22</v>
      </c>
      <c r="B2684" s="371" t="s">
        <v>4850</v>
      </c>
      <c r="C2684" s="371" t="s">
        <v>4851</v>
      </c>
      <c r="D2684" s="363"/>
      <c r="E2684" s="346"/>
      <c r="F2684" s="346" t="str">
        <f>IF(E2684="","",VLOOKUP(E2684,'2 Pdc unico (segm A)'!F$3:H$723,3,FALSE))</f>
        <v/>
      </c>
      <c r="G2684" s="287"/>
      <c r="H2684" s="389"/>
      <c r="I2684" s="65"/>
    </row>
    <row r="2685" spans="1:9" ht="26" x14ac:dyDescent="0.35">
      <c r="A2685" s="374" t="s">
        <v>4656</v>
      </c>
      <c r="B2685" s="375" t="s">
        <v>4850</v>
      </c>
      <c r="C2685" s="375" t="s">
        <v>4852</v>
      </c>
      <c r="D2685" s="363"/>
      <c r="E2685" s="102" t="s">
        <v>4838</v>
      </c>
      <c r="F2685" s="102" t="str">
        <f>IF(E2685="","",VLOOKUP(E2685,'2 Pdc unico (segm A)'!F$3:H$723,3,FALSE))</f>
        <v>Macchine per ufficio e hardware del patrimonio disponibile non acquisiti con leasing finanziario</v>
      </c>
      <c r="G2685" s="373"/>
      <c r="H2685" s="389"/>
      <c r="I2685" s="65"/>
    </row>
    <row r="2686" spans="1:9" x14ac:dyDescent="0.35">
      <c r="A2686" s="370" t="s">
        <v>22</v>
      </c>
      <c r="B2686" s="371" t="s">
        <v>4853</v>
      </c>
      <c r="C2686" s="371" t="s">
        <v>4854</v>
      </c>
      <c r="D2686" s="363"/>
      <c r="E2686" s="346"/>
      <c r="F2686" s="346" t="str">
        <f>IF(E2686="","",VLOOKUP(E2686,'2 Pdc unico (segm A)'!F$3:H$723,3,FALSE))</f>
        <v/>
      </c>
      <c r="G2686" s="287"/>
      <c r="H2686" s="389"/>
      <c r="I2686" s="65"/>
    </row>
    <row r="2687" spans="1:9" ht="26" x14ac:dyDescent="0.35">
      <c r="A2687" s="374" t="s">
        <v>4656</v>
      </c>
      <c r="B2687" s="375" t="s">
        <v>4853</v>
      </c>
      <c r="C2687" s="375" t="s">
        <v>4855</v>
      </c>
      <c r="D2687" s="363"/>
      <c r="E2687" s="102" t="s">
        <v>4838</v>
      </c>
      <c r="F2687" s="102" t="str">
        <f>IF(E2687="","",VLOOKUP(E2687,'2 Pdc unico (segm A)'!F$3:H$723,3,FALSE))</f>
        <v>Macchine per ufficio e hardware del patrimonio disponibile non acquisiti con leasing finanziario</v>
      </c>
      <c r="G2687" s="373"/>
      <c r="H2687" s="389"/>
      <c r="I2687" s="65"/>
    </row>
    <row r="2688" spans="1:9" x14ac:dyDescent="0.35">
      <c r="A2688" s="370" t="s">
        <v>22</v>
      </c>
      <c r="B2688" s="371" t="s">
        <v>4856</v>
      </c>
      <c r="C2688" s="371" t="s">
        <v>4857</v>
      </c>
      <c r="D2688" s="363"/>
      <c r="E2688" s="346"/>
      <c r="F2688" s="346" t="str">
        <f>IF(E2688="","",VLOOKUP(E2688,'2 Pdc unico (segm A)'!F$3:H$723,3,FALSE))</f>
        <v/>
      </c>
      <c r="G2688" s="287"/>
      <c r="H2688" s="389"/>
      <c r="I2688" s="65"/>
    </row>
    <row r="2689" spans="1:9" ht="26" x14ac:dyDescent="0.35">
      <c r="A2689" s="374" t="s">
        <v>4656</v>
      </c>
      <c r="B2689" s="375" t="s">
        <v>4856</v>
      </c>
      <c r="C2689" s="375" t="s">
        <v>4858</v>
      </c>
      <c r="D2689" s="363"/>
      <c r="E2689" s="102" t="s">
        <v>4838</v>
      </c>
      <c r="F2689" s="102" t="str">
        <f>IF(E2689="","",VLOOKUP(E2689,'2 Pdc unico (segm A)'!F$3:H$723,3,FALSE))</f>
        <v>Macchine per ufficio e hardware del patrimonio disponibile non acquisiti con leasing finanziario</v>
      </c>
      <c r="G2689" s="373"/>
      <c r="H2689" s="389"/>
      <c r="I2689" s="65"/>
    </row>
    <row r="2690" spans="1:9" ht="18.5" x14ac:dyDescent="0.35">
      <c r="A2690" s="368" t="s">
        <v>19</v>
      </c>
      <c r="B2690" s="369" t="s">
        <v>4859</v>
      </c>
      <c r="C2690" s="369" t="s">
        <v>4860</v>
      </c>
      <c r="D2690" s="363"/>
      <c r="E2690" s="101"/>
      <c r="F2690" s="101" t="str">
        <f>IF(E2690="","",VLOOKUP(E2690,'2 Pdc unico (segm A)'!F$3:H$723,3,FALSE))</f>
        <v/>
      </c>
      <c r="G2690" s="287"/>
      <c r="H2690" s="388"/>
      <c r="I2690" s="65"/>
    </row>
    <row r="2691" spans="1:9" x14ac:dyDescent="0.35">
      <c r="A2691" s="370" t="s">
        <v>22</v>
      </c>
      <c r="B2691" s="371" t="s">
        <v>4861</v>
      </c>
      <c r="C2691" s="371" t="s">
        <v>4862</v>
      </c>
      <c r="D2691" s="363"/>
      <c r="E2691" s="346"/>
      <c r="F2691" s="346" t="str">
        <f>IF(E2691="","",VLOOKUP(E2691,'2 Pdc unico (segm A)'!F$3:H$723,3,FALSE))</f>
        <v/>
      </c>
      <c r="G2691" s="287"/>
      <c r="H2691" s="389"/>
      <c r="I2691" s="65"/>
    </row>
    <row r="2692" spans="1:9" x14ac:dyDescent="0.35">
      <c r="A2692" s="374" t="s">
        <v>4656</v>
      </c>
      <c r="B2692" s="375" t="s">
        <v>4861</v>
      </c>
      <c r="C2692" s="375" t="s">
        <v>4863</v>
      </c>
      <c r="D2692" s="363"/>
      <c r="E2692" s="102" t="s">
        <v>4864</v>
      </c>
      <c r="F2692" s="102" t="str">
        <f>IF(E2692="","",VLOOKUP(E2692,'2 Pdc unico (segm A)'!F$3:H$723,3,FALSE))</f>
        <v>Armamenti, aeromobili e mezzi terrestri militari, navi da guerra non in concessione</v>
      </c>
      <c r="G2692" s="373"/>
      <c r="H2692" s="389"/>
      <c r="I2692" s="65"/>
    </row>
    <row r="2693" spans="1:9" x14ac:dyDescent="0.35">
      <c r="A2693" s="370" t="s">
        <v>22</v>
      </c>
      <c r="B2693" s="371" t="s">
        <v>4865</v>
      </c>
      <c r="C2693" s="371" t="s">
        <v>4866</v>
      </c>
      <c r="D2693" s="363"/>
      <c r="E2693" s="346"/>
      <c r="F2693" s="346" t="str">
        <f>IF(E2693="","",VLOOKUP(E2693,'2 Pdc unico (segm A)'!F$3:H$723,3,FALSE))</f>
        <v/>
      </c>
      <c r="G2693" s="287"/>
      <c r="H2693" s="389"/>
      <c r="I2693" s="65"/>
    </row>
    <row r="2694" spans="1:9" x14ac:dyDescent="0.35">
      <c r="A2694" s="374" t="s">
        <v>4656</v>
      </c>
      <c r="B2694" s="375" t="s">
        <v>4865</v>
      </c>
      <c r="C2694" s="375" t="s">
        <v>4867</v>
      </c>
      <c r="D2694" s="363"/>
      <c r="E2694" s="102" t="s">
        <v>4864</v>
      </c>
      <c r="F2694" s="102" t="str">
        <f>IF(E2694="","",VLOOKUP(E2694,'2 Pdc unico (segm A)'!F$3:H$723,3,FALSE))</f>
        <v>Armamenti, aeromobili e mezzi terrestri militari, navi da guerra non in concessione</v>
      </c>
      <c r="G2694" s="373"/>
      <c r="H2694" s="389"/>
      <c r="I2694" s="65"/>
    </row>
    <row r="2695" spans="1:9" ht="18.5" x14ac:dyDescent="0.35">
      <c r="A2695" s="368" t="s">
        <v>19</v>
      </c>
      <c r="B2695" s="369" t="s">
        <v>4868</v>
      </c>
      <c r="C2695" s="369" t="s">
        <v>4869</v>
      </c>
      <c r="D2695" s="363"/>
      <c r="E2695" s="101"/>
      <c r="F2695" s="101" t="str">
        <f>IF(E2695="","",VLOOKUP(E2695,'2 Pdc unico (segm A)'!F$3:H$723,3,FALSE))</f>
        <v/>
      </c>
      <c r="G2695" s="287"/>
      <c r="H2695" s="388"/>
      <c r="I2695" s="65"/>
    </row>
    <row r="2696" spans="1:9" x14ac:dyDescent="0.35">
      <c r="A2696" s="370" t="s">
        <v>22</v>
      </c>
      <c r="B2696" s="371" t="s">
        <v>4870</v>
      </c>
      <c r="C2696" s="371" t="s">
        <v>4871</v>
      </c>
      <c r="D2696" s="363"/>
      <c r="E2696" s="346"/>
      <c r="F2696" s="346" t="str">
        <f>IF(E2696="","",VLOOKUP(E2696,'2 Pdc unico (segm A)'!F$3:H$723,3,FALSE))</f>
        <v/>
      </c>
      <c r="G2696" s="287"/>
      <c r="H2696" s="389"/>
      <c r="I2696" s="65"/>
    </row>
    <row r="2697" spans="1:9" ht="26" x14ac:dyDescent="0.35">
      <c r="A2697" s="374" t="s">
        <v>4656</v>
      </c>
      <c r="B2697" s="375" t="s">
        <v>4870</v>
      </c>
      <c r="C2697" s="375" t="s">
        <v>4872</v>
      </c>
      <c r="D2697" s="363"/>
      <c r="E2697" s="102" t="s">
        <v>4873</v>
      </c>
      <c r="F2697" s="102" t="str">
        <f>IF(E2697="","",VLOOKUP(E2697,'2 Pdc unico (segm A)'!F$3:H$723,3,FALSE))</f>
        <v>Fabbricati non destinati ad uffici pubblici o a all'erogazione di servizi pubblici non acquisiti con leasing finanziario</v>
      </c>
      <c r="G2697" s="373"/>
      <c r="H2697" s="389"/>
      <c r="I2697" s="65"/>
    </row>
    <row r="2698" spans="1:9" x14ac:dyDescent="0.35">
      <c r="A2698" s="370" t="s">
        <v>22</v>
      </c>
      <c r="B2698" s="371" t="s">
        <v>4874</v>
      </c>
      <c r="C2698" s="371" t="s">
        <v>4875</v>
      </c>
      <c r="D2698" s="363"/>
      <c r="E2698" s="346"/>
      <c r="F2698" s="346" t="str">
        <f>IF(E2698="","",VLOOKUP(E2698,'2 Pdc unico (segm A)'!F$3:H$723,3,FALSE))</f>
        <v/>
      </c>
      <c r="G2698" s="287"/>
      <c r="H2698" s="389"/>
      <c r="I2698" s="65"/>
    </row>
    <row r="2699" spans="1:9" ht="26" x14ac:dyDescent="0.35">
      <c r="A2699" s="374" t="s">
        <v>4656</v>
      </c>
      <c r="B2699" s="375" t="s">
        <v>4876</v>
      </c>
      <c r="C2699" s="375" t="s">
        <v>4877</v>
      </c>
      <c r="D2699" s="363"/>
      <c r="E2699" s="102" t="s">
        <v>4873</v>
      </c>
      <c r="F2699" s="102" t="str">
        <f>IF(E2699="","",VLOOKUP(E2699,'2 Pdc unico (segm A)'!F$3:H$723,3,FALSE))</f>
        <v>Fabbricati non destinati ad uffici pubblici o a all'erogazione di servizi pubblici non acquisiti con leasing finanziario</v>
      </c>
      <c r="G2699" s="373"/>
      <c r="H2699" s="389"/>
      <c r="I2699" s="65"/>
    </row>
    <row r="2700" spans="1:9" x14ac:dyDescent="0.35">
      <c r="A2700" s="370" t="s">
        <v>22</v>
      </c>
      <c r="B2700" s="371" t="s">
        <v>4878</v>
      </c>
      <c r="C2700" s="371" t="s">
        <v>4879</v>
      </c>
      <c r="D2700" s="363"/>
      <c r="E2700" s="346"/>
      <c r="F2700" s="346" t="str">
        <f>IF(E2700="","",VLOOKUP(E2700,'2 Pdc unico (segm A)'!F$3:H$723,3,FALSE))</f>
        <v/>
      </c>
      <c r="G2700" s="287"/>
      <c r="H2700" s="389"/>
      <c r="I2700" s="65"/>
    </row>
    <row r="2701" spans="1:9" ht="26" x14ac:dyDescent="0.35">
      <c r="A2701" s="374" t="s">
        <v>4656</v>
      </c>
      <c r="B2701" s="375" t="s">
        <v>4878</v>
      </c>
      <c r="C2701" s="375" t="s">
        <v>4880</v>
      </c>
      <c r="D2701" s="363"/>
      <c r="E2701" s="102" t="s">
        <v>4881</v>
      </c>
      <c r="F2701" s="102" t="str">
        <f>IF(E2701="","",VLOOKUP(E2701,'2 Pdc unico (segm A)'!F$3:H$723,3,FALSE))</f>
        <v>Fabbricati destinati a sede di pubblici uffici o all'erogazione di servizi pubblici (non militari) non in concessione</v>
      </c>
      <c r="G2701" s="373"/>
      <c r="H2701" s="389"/>
      <c r="I2701" s="65"/>
    </row>
    <row r="2702" spans="1:9" x14ac:dyDescent="0.35">
      <c r="A2702" s="370" t="s">
        <v>22</v>
      </c>
      <c r="B2702" s="371" t="s">
        <v>4882</v>
      </c>
      <c r="C2702" s="371" t="s">
        <v>4883</v>
      </c>
      <c r="D2702" s="363"/>
      <c r="E2702" s="346"/>
      <c r="F2702" s="346" t="str">
        <f>IF(E2702="","",VLOOKUP(E2702,'2 Pdc unico (segm A)'!F$3:H$723,3,FALSE))</f>
        <v/>
      </c>
      <c r="G2702" s="287"/>
      <c r="H2702" s="389"/>
      <c r="I2702" s="65"/>
    </row>
    <row r="2703" spans="1:9" ht="26" x14ac:dyDescent="0.35">
      <c r="A2703" s="374" t="s">
        <v>4656</v>
      </c>
      <c r="B2703" s="375" t="s">
        <v>4882</v>
      </c>
      <c r="C2703" s="375" t="s">
        <v>4884</v>
      </c>
      <c r="D2703" s="363"/>
      <c r="E2703" s="102" t="s">
        <v>4873</v>
      </c>
      <c r="F2703" s="102" t="str">
        <f>IF(E2703="","",VLOOKUP(E2703,'2 Pdc unico (segm A)'!F$3:H$723,3,FALSE))</f>
        <v>Fabbricati non destinati ad uffici pubblici o a all'erogazione di servizi pubblici non acquisiti con leasing finanziario</v>
      </c>
      <c r="G2703" s="373"/>
      <c r="H2703" s="389"/>
      <c r="I2703" s="65"/>
    </row>
    <row r="2704" spans="1:9" x14ac:dyDescent="0.35">
      <c r="A2704" s="370" t="s">
        <v>22</v>
      </c>
      <c r="B2704" s="371" t="s">
        <v>4885</v>
      </c>
      <c r="C2704" s="371" t="s">
        <v>4886</v>
      </c>
      <c r="D2704" s="363"/>
      <c r="E2704" s="346"/>
      <c r="F2704" s="346" t="str">
        <f>IF(E2704="","",VLOOKUP(E2704,'2 Pdc unico (segm A)'!F$3:H$723,3,FALSE))</f>
        <v/>
      </c>
      <c r="G2704" s="287"/>
      <c r="H2704" s="389"/>
      <c r="I2704" s="65"/>
    </row>
    <row r="2705" spans="1:9" ht="26" x14ac:dyDescent="0.35">
      <c r="A2705" s="374" t="s">
        <v>4656</v>
      </c>
      <c r="B2705" s="375" t="s">
        <v>4885</v>
      </c>
      <c r="C2705" s="375" t="s">
        <v>4887</v>
      </c>
      <c r="D2705" s="363"/>
      <c r="E2705" s="102" t="s">
        <v>4873</v>
      </c>
      <c r="F2705" s="102" t="str">
        <f>IF(E2705="","",VLOOKUP(E2705,'2 Pdc unico (segm A)'!F$3:H$723,3,FALSE))</f>
        <v>Fabbricati non destinati ad uffici pubblici o a all'erogazione di servizi pubblici non acquisiti con leasing finanziario</v>
      </c>
      <c r="G2705" s="373"/>
      <c r="H2705" s="389"/>
      <c r="I2705" s="65"/>
    </row>
    <row r="2706" spans="1:9" x14ac:dyDescent="0.35">
      <c r="A2706" s="370" t="s">
        <v>22</v>
      </c>
      <c r="B2706" s="371" t="s">
        <v>4888</v>
      </c>
      <c r="C2706" s="371" t="s">
        <v>4889</v>
      </c>
      <c r="D2706" s="363"/>
      <c r="E2706" s="346"/>
      <c r="F2706" s="346" t="str">
        <f>IF(E2706="","",VLOOKUP(E2706,'2 Pdc unico (segm A)'!F$3:H$723,3,FALSE))</f>
        <v/>
      </c>
      <c r="G2706" s="287"/>
      <c r="H2706" s="389"/>
      <c r="I2706" s="65"/>
    </row>
    <row r="2707" spans="1:9" ht="26" x14ac:dyDescent="0.35">
      <c r="A2707" s="374" t="s">
        <v>4656</v>
      </c>
      <c r="B2707" s="375" t="s">
        <v>4888</v>
      </c>
      <c r="C2707" s="375" t="s">
        <v>4890</v>
      </c>
      <c r="D2707" s="363"/>
      <c r="E2707" s="102" t="s">
        <v>4881</v>
      </c>
      <c r="F2707" s="102" t="str">
        <f>IF(E2707="","",VLOOKUP(E2707,'2 Pdc unico (segm A)'!F$3:H$723,3,FALSE))</f>
        <v>Fabbricati destinati a sede di pubblici uffici o all'erogazione di servizi pubblici (non militari) non in concessione</v>
      </c>
      <c r="G2707" s="373"/>
      <c r="H2707" s="389"/>
      <c r="I2707" s="65"/>
    </row>
    <row r="2708" spans="1:9" x14ac:dyDescent="0.35">
      <c r="A2708" s="370" t="s">
        <v>22</v>
      </c>
      <c r="B2708" s="371" t="s">
        <v>4891</v>
      </c>
      <c r="C2708" s="371" t="s">
        <v>4892</v>
      </c>
      <c r="D2708" s="363"/>
      <c r="E2708" s="346"/>
      <c r="F2708" s="346" t="str">
        <f>IF(E2708="","",VLOOKUP(E2708,'2 Pdc unico (segm A)'!F$3:H$723,3,FALSE))</f>
        <v/>
      </c>
      <c r="G2708" s="287"/>
      <c r="H2708" s="389"/>
      <c r="I2708" s="65"/>
    </row>
    <row r="2709" spans="1:9" x14ac:dyDescent="0.35">
      <c r="A2709" s="374" t="s">
        <v>4656</v>
      </c>
      <c r="B2709" s="375" t="s">
        <v>4891</v>
      </c>
      <c r="C2709" s="375" t="s">
        <v>4893</v>
      </c>
      <c r="D2709" s="363"/>
      <c r="E2709" s="376" t="s">
        <v>4894</v>
      </c>
      <c r="F2709" s="102" t="str">
        <f>IF(E2709="","",VLOOKUP(E2709,'2 Pdc unico (segm A)'!F$3:H$723,3,FALSE))</f>
        <v>Altri beni del patrimonio indisponibile non in concessione</v>
      </c>
      <c r="G2709" s="373"/>
      <c r="H2709" s="389"/>
      <c r="I2709" s="65"/>
    </row>
    <row r="2710" spans="1:9" x14ac:dyDescent="0.35">
      <c r="A2710" s="370" t="s">
        <v>22</v>
      </c>
      <c r="B2710" s="371" t="s">
        <v>4895</v>
      </c>
      <c r="C2710" s="371" t="s">
        <v>4896</v>
      </c>
      <c r="D2710" s="363"/>
      <c r="E2710" s="346"/>
      <c r="F2710" s="346" t="str">
        <f>IF(E2710="","",VLOOKUP(E2710,'2 Pdc unico (segm A)'!F$3:H$723,3,FALSE))</f>
        <v/>
      </c>
      <c r="G2710" s="287"/>
      <c r="H2710" s="389"/>
      <c r="I2710" s="65"/>
    </row>
    <row r="2711" spans="1:9" x14ac:dyDescent="0.35">
      <c r="A2711" s="374" t="s">
        <v>4656</v>
      </c>
      <c r="B2711" s="375" t="s">
        <v>4895</v>
      </c>
      <c r="C2711" s="375" t="s">
        <v>4897</v>
      </c>
      <c r="D2711" s="363"/>
      <c r="E2711" s="102" t="s">
        <v>4894</v>
      </c>
      <c r="F2711" s="102" t="str">
        <f>IF(E2711="","",VLOOKUP(E2711,'2 Pdc unico (segm A)'!F$3:H$723,3,FALSE))</f>
        <v>Altri beni del patrimonio indisponibile non in concessione</v>
      </c>
      <c r="G2711" s="373"/>
      <c r="H2711" s="389"/>
      <c r="I2711" s="65"/>
    </row>
    <row r="2712" spans="1:9" x14ac:dyDescent="0.35">
      <c r="A2712" s="370" t="s">
        <v>22</v>
      </c>
      <c r="B2712" s="371" t="s">
        <v>4898</v>
      </c>
      <c r="C2712" s="371" t="s">
        <v>4899</v>
      </c>
      <c r="D2712" s="363"/>
      <c r="E2712" s="346"/>
      <c r="F2712" s="346" t="str">
        <f>IF(E2712="","",VLOOKUP(E2712,'2 Pdc unico (segm A)'!F$3:H$723,3,FALSE))</f>
        <v/>
      </c>
      <c r="G2712" s="287"/>
      <c r="H2712" s="389"/>
      <c r="I2712" s="65"/>
    </row>
    <row r="2713" spans="1:9" x14ac:dyDescent="0.35">
      <c r="A2713" s="374" t="s">
        <v>4656</v>
      </c>
      <c r="B2713" s="375" t="s">
        <v>4898</v>
      </c>
      <c r="C2713" s="375" t="s">
        <v>4900</v>
      </c>
      <c r="D2713" s="363"/>
      <c r="E2713" s="102" t="s">
        <v>4901</v>
      </c>
      <c r="F2713" s="102" t="str">
        <f>IF(E2713="","",VLOOKUP(E2713,'2 Pdc unico (segm A)'!F$3:H$723,3,FALSE))</f>
        <v>Acquedotti pubblici e infrastrutture idrauliche non in concessione</v>
      </c>
      <c r="G2713" s="373"/>
      <c r="H2713" s="389"/>
      <c r="I2713" s="65"/>
    </row>
    <row r="2714" spans="1:9" x14ac:dyDescent="0.35">
      <c r="A2714" s="370" t="s">
        <v>22</v>
      </c>
      <c r="B2714" s="371" t="s">
        <v>4902</v>
      </c>
      <c r="C2714" s="371" t="s">
        <v>4903</v>
      </c>
      <c r="D2714" s="363"/>
      <c r="E2714" s="346"/>
      <c r="F2714" s="346" t="str">
        <f>IF(E2714="","",VLOOKUP(E2714,'2 Pdc unico (segm A)'!F$3:H$723,3,FALSE))</f>
        <v/>
      </c>
      <c r="G2714" s="287"/>
      <c r="H2714" s="389"/>
      <c r="I2714" s="65"/>
    </row>
    <row r="2715" spans="1:9" x14ac:dyDescent="0.35">
      <c r="A2715" s="374" t="s">
        <v>4656</v>
      </c>
      <c r="B2715" s="375" t="s">
        <v>4902</v>
      </c>
      <c r="C2715" s="375" t="s">
        <v>4904</v>
      </c>
      <c r="D2715" s="363"/>
      <c r="E2715" s="102" t="s">
        <v>4905</v>
      </c>
      <c r="F2715" s="102" t="str">
        <f>IF(E2715="","",VLOOKUP(E2715,'2 Pdc unico (segm A)'!F$3:H$723,3,FALSE))</f>
        <v>Aerodromi non militari (demanio aeronautico) non in concessione</v>
      </c>
      <c r="G2715" s="373"/>
      <c r="H2715" s="389"/>
      <c r="I2715" s="65"/>
    </row>
    <row r="2716" spans="1:9" x14ac:dyDescent="0.35">
      <c r="A2716" s="370" t="s">
        <v>22</v>
      </c>
      <c r="B2716" s="371" t="s">
        <v>4906</v>
      </c>
      <c r="C2716" s="371" t="s">
        <v>4907</v>
      </c>
      <c r="D2716" s="363"/>
      <c r="E2716" s="346"/>
      <c r="F2716" s="346" t="str">
        <f>IF(E2716="","",VLOOKUP(E2716,'2 Pdc unico (segm A)'!F$3:H$723,3,FALSE))</f>
        <v/>
      </c>
      <c r="G2716" s="287"/>
      <c r="H2716" s="389"/>
      <c r="I2716" s="65"/>
    </row>
    <row r="2717" spans="1:9" x14ac:dyDescent="0.35">
      <c r="A2717" s="374" t="s">
        <v>4656</v>
      </c>
      <c r="B2717" s="375" t="s">
        <v>4906</v>
      </c>
      <c r="C2717" s="375" t="s">
        <v>4908</v>
      </c>
      <c r="D2717" s="363"/>
      <c r="E2717" s="102" t="s">
        <v>4767</v>
      </c>
      <c r="F2717" s="102" t="str">
        <f>IF(E2717="","",VLOOKUP(E2717,'2 Pdc unico (segm A)'!F$3:H$723,3,FALSE))</f>
        <v>Altri beni demaniali non in concessione</v>
      </c>
      <c r="G2717" s="373"/>
      <c r="H2717" s="389"/>
      <c r="I2717" s="65"/>
    </row>
    <row r="2718" spans="1:9" x14ac:dyDescent="0.35">
      <c r="A2718" s="370" t="s">
        <v>22</v>
      </c>
      <c r="B2718" s="371" t="s">
        <v>4909</v>
      </c>
      <c r="C2718" s="371" t="s">
        <v>4910</v>
      </c>
      <c r="D2718" s="363"/>
      <c r="E2718" s="346"/>
      <c r="F2718" s="346" t="str">
        <f>IF(E2718="","",VLOOKUP(E2718,'2 Pdc unico (segm A)'!F$3:H$723,3,FALSE))</f>
        <v/>
      </c>
      <c r="G2718" s="287"/>
      <c r="H2718" s="389"/>
      <c r="I2718" s="65"/>
    </row>
    <row r="2719" spans="1:9" x14ac:dyDescent="0.35">
      <c r="A2719" s="374" t="s">
        <v>4656</v>
      </c>
      <c r="B2719" s="375" t="s">
        <v>4909</v>
      </c>
      <c r="C2719" s="375" t="s">
        <v>4911</v>
      </c>
      <c r="D2719" s="363"/>
      <c r="E2719" s="102" t="s">
        <v>4767</v>
      </c>
      <c r="F2719" s="102" t="str">
        <f>IF(E2719="","",VLOOKUP(E2719,'2 Pdc unico (segm A)'!F$3:H$723,3,FALSE))</f>
        <v>Altri beni demaniali non in concessione</v>
      </c>
      <c r="G2719" s="373"/>
      <c r="H2719" s="389"/>
      <c r="I2719" s="65"/>
    </row>
    <row r="2720" spans="1:9" x14ac:dyDescent="0.35">
      <c r="A2720" s="370" t="s">
        <v>22</v>
      </c>
      <c r="B2720" s="371" t="s">
        <v>4912</v>
      </c>
      <c r="C2720" s="371" t="s">
        <v>4913</v>
      </c>
      <c r="D2720" s="363"/>
      <c r="E2720" s="346"/>
      <c r="F2720" s="346" t="str">
        <f>IF(E2720="","",VLOOKUP(E2720,'2 Pdc unico (segm A)'!F$3:H$723,3,FALSE))</f>
        <v/>
      </c>
      <c r="G2720" s="287"/>
      <c r="H2720" s="389"/>
      <c r="I2720" s="65"/>
    </row>
    <row r="2721" spans="1:9" x14ac:dyDescent="0.35">
      <c r="A2721" s="374" t="s">
        <v>4656</v>
      </c>
      <c r="B2721" s="375" t="s">
        <v>4912</v>
      </c>
      <c r="C2721" s="375" t="s">
        <v>4914</v>
      </c>
      <c r="D2721" s="363"/>
      <c r="E2721" s="377" t="s">
        <v>4894</v>
      </c>
      <c r="F2721" s="102" t="str">
        <f>IF(E2721="","",VLOOKUP(E2721,'2 Pdc unico (segm A)'!F$3:H$723,3,FALSE))</f>
        <v>Altri beni del patrimonio indisponibile non in concessione</v>
      </c>
      <c r="G2721" s="373"/>
      <c r="H2721" s="389"/>
      <c r="I2721" s="65"/>
    </row>
    <row r="2722" spans="1:9" x14ac:dyDescent="0.35">
      <c r="A2722" s="370" t="s">
        <v>22</v>
      </c>
      <c r="B2722" s="371" t="s">
        <v>4915</v>
      </c>
      <c r="C2722" s="371" t="s">
        <v>4916</v>
      </c>
      <c r="D2722" s="363"/>
      <c r="E2722" s="346"/>
      <c r="F2722" s="346" t="str">
        <f>IF(E2722="","",VLOOKUP(E2722,'2 Pdc unico (segm A)'!F$3:H$723,3,FALSE))</f>
        <v/>
      </c>
      <c r="G2722" s="287"/>
      <c r="H2722" s="389"/>
      <c r="I2722" s="65"/>
    </row>
    <row r="2723" spans="1:9" ht="26" x14ac:dyDescent="0.35">
      <c r="A2723" s="374" t="s">
        <v>4656</v>
      </c>
      <c r="B2723" s="375" t="s">
        <v>4915</v>
      </c>
      <c r="C2723" s="375" t="s">
        <v>4917</v>
      </c>
      <c r="D2723" s="363"/>
      <c r="E2723" s="102" t="s">
        <v>4881</v>
      </c>
      <c r="F2723" s="102" t="str">
        <f>IF(E2723="","",VLOOKUP(E2723,'2 Pdc unico (segm A)'!F$3:H$723,3,FALSE))</f>
        <v>Fabbricati destinati a sede di pubblici uffici o all'erogazione di servizi pubblici (non militari) non in concessione</v>
      </c>
      <c r="G2723" s="373"/>
      <c r="H2723" s="389"/>
      <c r="I2723" s="65"/>
    </row>
    <row r="2724" spans="1:9" x14ac:dyDescent="0.35">
      <c r="A2724" s="370" t="s">
        <v>22</v>
      </c>
      <c r="B2724" s="371" t="s">
        <v>4918</v>
      </c>
      <c r="C2724" s="371" t="s">
        <v>4919</v>
      </c>
      <c r="D2724" s="363"/>
      <c r="E2724" s="346"/>
      <c r="F2724" s="346" t="str">
        <f>IF(E2724="","",VLOOKUP(E2724,'2 Pdc unico (segm A)'!F$3:H$723,3,FALSE))</f>
        <v/>
      </c>
      <c r="G2724" s="287"/>
      <c r="H2724" s="389"/>
      <c r="I2724" s="65"/>
    </row>
    <row r="2725" spans="1:9" ht="26" x14ac:dyDescent="0.35">
      <c r="A2725" s="374" t="s">
        <v>4656</v>
      </c>
      <c r="B2725" s="375" t="s">
        <v>4918</v>
      </c>
      <c r="C2725" s="375" t="s">
        <v>4920</v>
      </c>
      <c r="D2725" s="363"/>
      <c r="E2725" s="102" t="s">
        <v>4881</v>
      </c>
      <c r="F2725" s="102" t="str">
        <f>IF(E2725="","",VLOOKUP(E2725,'2 Pdc unico (segm A)'!F$3:H$723,3,FALSE))</f>
        <v>Fabbricati destinati a sede di pubblici uffici o all'erogazione di servizi pubblici (non militari) non in concessione</v>
      </c>
      <c r="G2725" s="373"/>
      <c r="H2725" s="389"/>
      <c r="I2725" s="65"/>
    </row>
    <row r="2726" spans="1:9" x14ac:dyDescent="0.35">
      <c r="A2726" s="370" t="s">
        <v>22</v>
      </c>
      <c r="B2726" s="371" t="s">
        <v>4921</v>
      </c>
      <c r="C2726" s="371" t="s">
        <v>4922</v>
      </c>
      <c r="D2726" s="363"/>
      <c r="E2726" s="346"/>
      <c r="F2726" s="346" t="str">
        <f>IF(E2726="","",VLOOKUP(E2726,'2 Pdc unico (segm A)'!F$3:H$723,3,FALSE))</f>
        <v/>
      </c>
      <c r="G2726" s="287"/>
      <c r="H2726" s="389"/>
      <c r="I2726" s="65"/>
    </row>
    <row r="2727" spans="1:9" ht="26" x14ac:dyDescent="0.35">
      <c r="A2727" s="374" t="s">
        <v>4656</v>
      </c>
      <c r="B2727" s="375" t="s">
        <v>4923</v>
      </c>
      <c r="C2727" s="375" t="s">
        <v>4924</v>
      </c>
      <c r="D2727" s="363"/>
      <c r="E2727" s="102" t="s">
        <v>4881</v>
      </c>
      <c r="F2727" s="102" t="str">
        <f>IF(E2727="","",VLOOKUP(E2727,'2 Pdc unico (segm A)'!F$3:H$723,3,FALSE))</f>
        <v>Fabbricati destinati a sede di pubblici uffici o all'erogazione di servizi pubblici (non militari) non in concessione</v>
      </c>
      <c r="G2727" s="373"/>
      <c r="H2727" s="389"/>
      <c r="I2727" s="65"/>
    </row>
    <row r="2728" spans="1:9" x14ac:dyDescent="0.35">
      <c r="A2728" s="370" t="s">
        <v>22</v>
      </c>
      <c r="B2728" s="371" t="s">
        <v>4925</v>
      </c>
      <c r="C2728" s="371" t="s">
        <v>4926</v>
      </c>
      <c r="D2728" s="363"/>
      <c r="E2728" s="346"/>
      <c r="F2728" s="346" t="str">
        <f>IF(E2728="","",VLOOKUP(E2728,'2 Pdc unico (segm A)'!F$3:H$723,3,FALSE))</f>
        <v/>
      </c>
      <c r="G2728" s="287"/>
      <c r="H2728" s="389"/>
      <c r="I2728" s="65"/>
    </row>
    <row r="2729" spans="1:9" ht="26" x14ac:dyDescent="0.35">
      <c r="A2729" s="374" t="s">
        <v>4656</v>
      </c>
      <c r="B2729" s="375" t="s">
        <v>4925</v>
      </c>
      <c r="C2729" s="375" t="s">
        <v>4927</v>
      </c>
      <c r="D2729" s="363"/>
      <c r="E2729" s="102" t="s">
        <v>4881</v>
      </c>
      <c r="F2729" s="102" t="s">
        <v>4928</v>
      </c>
      <c r="G2729" s="373"/>
      <c r="H2729" s="389"/>
      <c r="I2729" s="65"/>
    </row>
    <row r="2730" spans="1:9" ht="18.5" x14ac:dyDescent="0.35">
      <c r="A2730" s="368" t="s">
        <v>19</v>
      </c>
      <c r="B2730" s="369" t="s">
        <v>4929</v>
      </c>
      <c r="C2730" s="369" t="s">
        <v>4930</v>
      </c>
      <c r="D2730" s="363"/>
      <c r="E2730" s="101"/>
      <c r="F2730" s="101" t="str">
        <f>IF(E2730="","",VLOOKUP(E2730,'2 Pdc unico (segm A)'!F$3:H$723,3,FALSE))</f>
        <v/>
      </c>
      <c r="G2730" s="287"/>
      <c r="H2730" s="388"/>
      <c r="I2730" s="65"/>
    </row>
    <row r="2731" spans="1:9" x14ac:dyDescent="0.35">
      <c r="A2731" s="370" t="s">
        <v>22</v>
      </c>
      <c r="B2731" s="371" t="s">
        <v>4931</v>
      </c>
      <c r="C2731" s="371" t="s">
        <v>4932</v>
      </c>
      <c r="D2731" s="363"/>
      <c r="E2731" s="346"/>
      <c r="F2731" s="346" t="str">
        <f>IF(E2731="","",VLOOKUP(E2731,'2 Pdc unico (segm A)'!F$3:H$723,3,FALSE))</f>
        <v/>
      </c>
      <c r="G2731" s="287"/>
      <c r="H2731" s="389"/>
      <c r="I2731" s="65"/>
    </row>
    <row r="2732" spans="1:9" x14ac:dyDescent="0.35">
      <c r="A2732" s="374" t="s">
        <v>4656</v>
      </c>
      <c r="B2732" s="375" t="s">
        <v>4931</v>
      </c>
      <c r="C2732" s="375" t="s">
        <v>4933</v>
      </c>
      <c r="D2732" s="363"/>
      <c r="E2732" s="102" t="s">
        <v>4934</v>
      </c>
      <c r="F2732" s="102" t="str">
        <f>IF(E2732="","",VLOOKUP(E2732,'2 Pdc unico (segm A)'!F$3:H$723,3,FALSE))</f>
        <v>Beni immobili del demanio culturale non in concessione</v>
      </c>
      <c r="G2732" s="373"/>
      <c r="H2732" s="389"/>
      <c r="I2732" s="65"/>
    </row>
    <row r="2733" spans="1:9" x14ac:dyDescent="0.35">
      <c r="A2733" s="370" t="s">
        <v>22</v>
      </c>
      <c r="B2733" s="371" t="s">
        <v>4935</v>
      </c>
      <c r="C2733" s="371" t="s">
        <v>4936</v>
      </c>
      <c r="D2733" s="363"/>
      <c r="E2733" s="346"/>
      <c r="F2733" s="346" t="str">
        <f>IF(E2733="","",VLOOKUP(E2733,'2 Pdc unico (segm A)'!F$3:H$723,3,FALSE))</f>
        <v/>
      </c>
      <c r="G2733" s="287"/>
      <c r="H2733" s="389"/>
      <c r="I2733" s="65"/>
    </row>
    <row r="2734" spans="1:9" x14ac:dyDescent="0.35">
      <c r="A2734" s="374" t="s">
        <v>4656</v>
      </c>
      <c r="B2734" s="375" t="s">
        <v>4937</v>
      </c>
      <c r="C2734" s="375" t="s">
        <v>4938</v>
      </c>
      <c r="D2734" s="363"/>
      <c r="E2734" s="102" t="s">
        <v>4934</v>
      </c>
      <c r="F2734" s="102" t="str">
        <f>IF(E2734="","",VLOOKUP(E2734,'2 Pdc unico (segm A)'!F$3:H$723,3,FALSE))</f>
        <v>Beni immobili del demanio culturale non in concessione</v>
      </c>
      <c r="G2734" s="373"/>
      <c r="H2734" s="389"/>
      <c r="I2734" s="65"/>
    </row>
    <row r="2735" spans="1:9" x14ac:dyDescent="0.35">
      <c r="A2735" s="370" t="s">
        <v>22</v>
      </c>
      <c r="B2735" s="371" t="s">
        <v>4939</v>
      </c>
      <c r="C2735" s="371" t="s">
        <v>4940</v>
      </c>
      <c r="D2735" s="363"/>
      <c r="E2735" s="346"/>
      <c r="F2735" s="346" t="str">
        <f>IF(E2735="","",VLOOKUP(E2735,'2 Pdc unico (segm A)'!F$3:H$723,3,FALSE))</f>
        <v/>
      </c>
      <c r="G2735" s="287"/>
      <c r="H2735" s="389"/>
      <c r="I2735" s="65"/>
    </row>
    <row r="2736" spans="1:9" x14ac:dyDescent="0.35">
      <c r="A2736" s="374" t="s">
        <v>4656</v>
      </c>
      <c r="B2736" s="375" t="s">
        <v>4939</v>
      </c>
      <c r="C2736" s="375" t="s">
        <v>4941</v>
      </c>
      <c r="D2736" s="363"/>
      <c r="E2736" s="102" t="s">
        <v>4934</v>
      </c>
      <c r="F2736" s="102" t="str">
        <f>IF(E2736="","",VLOOKUP(E2736,'2 Pdc unico (segm A)'!F$3:H$723,3,FALSE))</f>
        <v>Beni immobili del demanio culturale non in concessione</v>
      </c>
      <c r="G2736" s="373"/>
      <c r="H2736" s="389"/>
      <c r="I2736" s="65"/>
    </row>
    <row r="2737" spans="1:9" x14ac:dyDescent="0.35">
      <c r="A2737" s="370" t="s">
        <v>22</v>
      </c>
      <c r="B2737" s="371" t="s">
        <v>4942</v>
      </c>
      <c r="C2737" s="371" t="s">
        <v>4943</v>
      </c>
      <c r="D2737" s="363"/>
      <c r="E2737" s="346"/>
      <c r="F2737" s="346" t="str">
        <f>IF(E2737="","",VLOOKUP(E2737,'2 Pdc unico (segm A)'!F$3:H$723,3,FALSE))</f>
        <v/>
      </c>
      <c r="G2737" s="287"/>
      <c r="H2737" s="389"/>
      <c r="I2737" s="65"/>
    </row>
    <row r="2738" spans="1:9" x14ac:dyDescent="0.35">
      <c r="A2738" s="374" t="s">
        <v>4656</v>
      </c>
      <c r="B2738" s="375" t="s">
        <v>4942</v>
      </c>
      <c r="C2738" s="375" t="s">
        <v>4944</v>
      </c>
      <c r="D2738" s="363"/>
      <c r="E2738" s="102" t="s">
        <v>4934</v>
      </c>
      <c r="F2738" s="102" t="str">
        <f>IF(E2738="","",VLOOKUP(E2738,'2 Pdc unico (segm A)'!F$3:H$723,3,FALSE))</f>
        <v>Beni immobili del demanio culturale non in concessione</v>
      </c>
      <c r="G2738" s="373"/>
      <c r="H2738" s="389"/>
      <c r="I2738" s="65"/>
    </row>
    <row r="2739" spans="1:9" x14ac:dyDescent="0.35">
      <c r="A2739" s="370" t="s">
        <v>22</v>
      </c>
      <c r="B2739" s="371" t="s">
        <v>4945</v>
      </c>
      <c r="C2739" s="371" t="s">
        <v>4946</v>
      </c>
      <c r="D2739" s="363"/>
      <c r="E2739" s="346"/>
      <c r="F2739" s="346" t="str">
        <f>IF(E2739="","",VLOOKUP(E2739,'2 Pdc unico (segm A)'!F$3:H$723,3,FALSE))</f>
        <v/>
      </c>
      <c r="G2739" s="287"/>
      <c r="H2739" s="389"/>
      <c r="I2739" s="65"/>
    </row>
    <row r="2740" spans="1:9" x14ac:dyDescent="0.35">
      <c r="A2740" s="374" t="s">
        <v>4656</v>
      </c>
      <c r="B2740" s="375" t="s">
        <v>4945</v>
      </c>
      <c r="C2740" s="375" t="s">
        <v>4947</v>
      </c>
      <c r="D2740" s="363"/>
      <c r="E2740" s="102" t="s">
        <v>4934</v>
      </c>
      <c r="F2740" s="102" t="str">
        <f>IF(E2740="","",VLOOKUP(E2740,'2 Pdc unico (segm A)'!F$3:H$723,3,FALSE))</f>
        <v>Beni immobili del demanio culturale non in concessione</v>
      </c>
      <c r="G2740" s="373"/>
      <c r="H2740" s="389"/>
      <c r="I2740" s="65"/>
    </row>
    <row r="2741" spans="1:9" x14ac:dyDescent="0.35">
      <c r="A2741" s="370" t="s">
        <v>22</v>
      </c>
      <c r="B2741" s="371" t="s">
        <v>4948</v>
      </c>
      <c r="C2741" s="371" t="s">
        <v>4949</v>
      </c>
      <c r="D2741" s="363"/>
      <c r="E2741" s="346"/>
      <c r="F2741" s="346" t="str">
        <f>IF(E2741="","",VLOOKUP(E2741,'2 Pdc unico (segm A)'!F$3:H$723,3,FALSE))</f>
        <v/>
      </c>
      <c r="G2741" s="287"/>
      <c r="H2741" s="389"/>
      <c r="I2741" s="65"/>
    </row>
    <row r="2742" spans="1:9" x14ac:dyDescent="0.35">
      <c r="A2742" s="374" t="s">
        <v>4656</v>
      </c>
      <c r="B2742" s="375" t="s">
        <v>4948</v>
      </c>
      <c r="C2742" s="375" t="s">
        <v>4950</v>
      </c>
      <c r="D2742" s="363"/>
      <c r="E2742" s="102" t="s">
        <v>4934</v>
      </c>
      <c r="F2742" s="102" t="str">
        <f>IF(E2742="","",VLOOKUP(E2742,'2 Pdc unico (segm A)'!F$3:H$723,3,FALSE))</f>
        <v>Beni immobili del demanio culturale non in concessione</v>
      </c>
      <c r="G2742" s="373"/>
      <c r="H2742" s="389"/>
      <c r="I2742" s="65"/>
    </row>
    <row r="2743" spans="1:9" x14ac:dyDescent="0.35">
      <c r="A2743" s="370" t="s">
        <v>22</v>
      </c>
      <c r="B2743" s="371" t="s">
        <v>4951</v>
      </c>
      <c r="C2743" s="371" t="s">
        <v>4952</v>
      </c>
      <c r="D2743" s="363"/>
      <c r="E2743" s="346"/>
      <c r="F2743" s="346" t="str">
        <f>IF(E2743="","",VLOOKUP(E2743,'2 Pdc unico (segm A)'!F$3:H$723,3,FALSE))</f>
        <v/>
      </c>
      <c r="G2743" s="287"/>
      <c r="H2743" s="389"/>
      <c r="I2743" s="65"/>
    </row>
    <row r="2744" spans="1:9" x14ac:dyDescent="0.35">
      <c r="A2744" s="374" t="s">
        <v>4656</v>
      </c>
      <c r="B2744" s="375" t="s">
        <v>4951</v>
      </c>
      <c r="C2744" s="375" t="s">
        <v>4953</v>
      </c>
      <c r="D2744" s="363"/>
      <c r="E2744" s="102" t="s">
        <v>4934</v>
      </c>
      <c r="F2744" s="102" t="str">
        <f>IF(E2744="","",VLOOKUP(E2744,'2 Pdc unico (segm A)'!F$3:H$723,3,FALSE))</f>
        <v>Beni immobili del demanio culturale non in concessione</v>
      </c>
      <c r="G2744" s="373"/>
      <c r="H2744" s="389"/>
      <c r="I2744" s="65"/>
    </row>
    <row r="2745" spans="1:9" x14ac:dyDescent="0.35">
      <c r="A2745" s="370" t="s">
        <v>22</v>
      </c>
      <c r="B2745" s="371" t="s">
        <v>4954</v>
      </c>
      <c r="C2745" s="371" t="s">
        <v>4955</v>
      </c>
      <c r="D2745" s="363"/>
      <c r="E2745" s="346"/>
      <c r="F2745" s="346" t="str">
        <f>IF(E2745="","",VLOOKUP(E2745,'2 Pdc unico (segm A)'!F$3:H$723,3,FALSE))</f>
        <v/>
      </c>
      <c r="G2745" s="287"/>
      <c r="H2745" s="389"/>
      <c r="I2745" s="65"/>
    </row>
    <row r="2746" spans="1:9" x14ac:dyDescent="0.35">
      <c r="A2746" s="374" t="s">
        <v>4656</v>
      </c>
      <c r="B2746" s="375" t="s">
        <v>4954</v>
      </c>
      <c r="C2746" s="375" t="s">
        <v>4956</v>
      </c>
      <c r="D2746" s="363"/>
      <c r="E2746" s="102" t="s">
        <v>4934</v>
      </c>
      <c r="F2746" s="102" t="str">
        <f>IF(E2746="","",VLOOKUP(E2746,'2 Pdc unico (segm A)'!F$3:H$723,3,FALSE))</f>
        <v>Beni immobili del demanio culturale non in concessione</v>
      </c>
      <c r="G2746" s="373"/>
      <c r="H2746" s="389"/>
      <c r="I2746" s="65"/>
    </row>
    <row r="2747" spans="1:9" x14ac:dyDescent="0.35">
      <c r="A2747" s="370" t="s">
        <v>22</v>
      </c>
      <c r="B2747" s="371" t="s">
        <v>4957</v>
      </c>
      <c r="C2747" s="371" t="s">
        <v>4958</v>
      </c>
      <c r="D2747" s="363"/>
      <c r="E2747" s="346"/>
      <c r="F2747" s="346" t="str">
        <f>IF(E2747="","",VLOOKUP(E2747,'2 Pdc unico (segm A)'!F$3:H$723,3,FALSE))</f>
        <v/>
      </c>
      <c r="G2747" s="287"/>
      <c r="H2747" s="389"/>
      <c r="I2747" s="65"/>
    </row>
    <row r="2748" spans="1:9" x14ac:dyDescent="0.35">
      <c r="A2748" s="374" t="s">
        <v>4656</v>
      </c>
      <c r="B2748" s="375" t="s">
        <v>4957</v>
      </c>
      <c r="C2748" s="375" t="s">
        <v>4959</v>
      </c>
      <c r="D2748" s="363"/>
      <c r="E2748" s="102" t="s">
        <v>4934</v>
      </c>
      <c r="F2748" s="102" t="str">
        <f>IF(E2748="","",VLOOKUP(E2748,'2 Pdc unico (segm A)'!F$3:H$723,3,FALSE))</f>
        <v>Beni immobili del demanio culturale non in concessione</v>
      </c>
      <c r="G2748" s="373"/>
      <c r="H2748" s="389"/>
      <c r="I2748" s="65"/>
    </row>
    <row r="2749" spans="1:9" x14ac:dyDescent="0.35">
      <c r="A2749" s="370" t="s">
        <v>22</v>
      </c>
      <c r="B2749" s="371" t="s">
        <v>4960</v>
      </c>
      <c r="C2749" s="371" t="s">
        <v>4961</v>
      </c>
      <c r="D2749" s="363"/>
      <c r="E2749" s="346"/>
      <c r="F2749" s="346" t="str">
        <f>IF(E2749="","",VLOOKUP(E2749,'2 Pdc unico (segm A)'!F$3:H$723,3,FALSE))</f>
        <v/>
      </c>
      <c r="G2749" s="287"/>
      <c r="H2749" s="389"/>
      <c r="I2749" s="65"/>
    </row>
    <row r="2750" spans="1:9" x14ac:dyDescent="0.35">
      <c r="A2750" s="374" t="s">
        <v>4656</v>
      </c>
      <c r="B2750" s="375" t="s">
        <v>4960</v>
      </c>
      <c r="C2750" s="375" t="s">
        <v>4962</v>
      </c>
      <c r="D2750" s="363"/>
      <c r="E2750" s="102" t="s">
        <v>4934</v>
      </c>
      <c r="F2750" s="102" t="str">
        <f>IF(E2750="","",VLOOKUP(E2750,'2 Pdc unico (segm A)'!F$3:H$723,3,FALSE))</f>
        <v>Beni immobili del demanio culturale non in concessione</v>
      </c>
      <c r="G2750" s="373"/>
      <c r="H2750" s="389"/>
      <c r="I2750" s="65"/>
    </row>
    <row r="2751" spans="1:9" ht="18.5" x14ac:dyDescent="0.35">
      <c r="A2751" s="368" t="s">
        <v>19</v>
      </c>
      <c r="B2751" s="369" t="s">
        <v>4963</v>
      </c>
      <c r="C2751" s="369" t="s">
        <v>4964</v>
      </c>
      <c r="D2751" s="363"/>
      <c r="E2751" s="101"/>
      <c r="F2751" s="101" t="str">
        <f>IF(E2751="","",VLOOKUP(E2751,'2 Pdc unico (segm A)'!F$3:H$723,3,FALSE))</f>
        <v/>
      </c>
      <c r="G2751" s="287"/>
      <c r="H2751" s="388"/>
      <c r="I2751" s="65"/>
    </row>
    <row r="2752" spans="1:9" x14ac:dyDescent="0.35">
      <c r="A2752" s="370" t="s">
        <v>22</v>
      </c>
      <c r="B2752" s="371" t="s">
        <v>4963</v>
      </c>
      <c r="C2752" s="371" t="s">
        <v>4965</v>
      </c>
      <c r="D2752" s="363"/>
      <c r="E2752" s="346"/>
      <c r="F2752" s="346" t="str">
        <f>IF(E2752="","",VLOOKUP(E2752,'2 Pdc unico (segm A)'!F$3:H$723,3,FALSE))</f>
        <v/>
      </c>
      <c r="G2752" s="287"/>
      <c r="H2752" s="389"/>
      <c r="I2752" s="65"/>
    </row>
    <row r="2753" spans="1:9" x14ac:dyDescent="0.35">
      <c r="A2753" s="374" t="s">
        <v>4656</v>
      </c>
      <c r="B2753" s="375" t="s">
        <v>4963</v>
      </c>
      <c r="C2753" s="375" t="s">
        <v>4966</v>
      </c>
      <c r="D2753" s="363"/>
      <c r="E2753" s="102" t="s">
        <v>4894</v>
      </c>
      <c r="F2753" s="102" t="str">
        <f>IF(E2753="","",VLOOKUP(E2753,'2 Pdc unico (segm A)'!F$3:H$723,3,FALSE))</f>
        <v>Altri beni del patrimonio indisponibile non in concessione</v>
      </c>
      <c r="G2753" s="373"/>
      <c r="H2753" s="389"/>
      <c r="I2753" s="65"/>
    </row>
    <row r="2754" spans="1:9" ht="18.5" x14ac:dyDescent="0.35">
      <c r="A2754" s="368" t="s">
        <v>19</v>
      </c>
      <c r="B2754" s="369" t="s">
        <v>4967</v>
      </c>
      <c r="C2754" s="369" t="s">
        <v>4968</v>
      </c>
      <c r="D2754" s="363"/>
      <c r="E2754" s="101"/>
      <c r="F2754" s="101" t="str">
        <f>IF(E2754="","",VLOOKUP(E2754,'2 Pdc unico (segm A)'!F$3:H$723,3,FALSE))</f>
        <v/>
      </c>
      <c r="G2754" s="287"/>
      <c r="H2754" s="388"/>
      <c r="I2754" s="65"/>
    </row>
    <row r="2755" spans="1:9" x14ac:dyDescent="0.35">
      <c r="A2755" s="370" t="s">
        <v>22</v>
      </c>
      <c r="B2755" s="371" t="s">
        <v>4969</v>
      </c>
      <c r="C2755" s="371" t="s">
        <v>4970</v>
      </c>
      <c r="D2755" s="363"/>
      <c r="E2755" s="346"/>
      <c r="F2755" s="346" t="str">
        <f>IF(E2755="","",VLOOKUP(E2755,'2 Pdc unico (segm A)'!F$3:H$723,3,FALSE))</f>
        <v/>
      </c>
      <c r="G2755" s="287"/>
      <c r="H2755" s="389"/>
      <c r="I2755" s="65"/>
    </row>
    <row r="2756" spans="1:9" x14ac:dyDescent="0.35">
      <c r="A2756" s="374" t="s">
        <v>4656</v>
      </c>
      <c r="B2756" s="375" t="s">
        <v>4969</v>
      </c>
      <c r="C2756" s="375" t="s">
        <v>4971</v>
      </c>
      <c r="D2756" s="363"/>
      <c r="E2756" s="102" t="s">
        <v>4894</v>
      </c>
      <c r="F2756" s="102" t="str">
        <f>IF(E2756="","",VLOOKUP(E2756,'2 Pdc unico (segm A)'!F$3:H$723,3,FALSE))</f>
        <v>Altri beni del patrimonio indisponibile non in concessione</v>
      </c>
      <c r="G2756" s="373"/>
      <c r="H2756" s="389"/>
      <c r="I2756" s="65"/>
    </row>
    <row r="2757" spans="1:9" x14ac:dyDescent="0.35">
      <c r="A2757" s="370" t="s">
        <v>22</v>
      </c>
      <c r="B2757" s="371" t="s">
        <v>4972</v>
      </c>
      <c r="C2757" s="371" t="s">
        <v>4973</v>
      </c>
      <c r="D2757" s="363"/>
      <c r="E2757" s="346"/>
      <c r="F2757" s="346" t="str">
        <f>IF(E2757="","",VLOOKUP(E2757,'2 Pdc unico (segm A)'!F$3:H$723,3,FALSE))</f>
        <v/>
      </c>
      <c r="G2757" s="287"/>
      <c r="H2757" s="389"/>
      <c r="I2757" s="65"/>
    </row>
    <row r="2758" spans="1:9" x14ac:dyDescent="0.35">
      <c r="A2758" s="374" t="s">
        <v>4656</v>
      </c>
      <c r="B2758" s="375" t="s">
        <v>4972</v>
      </c>
      <c r="C2758" s="375" t="s">
        <v>4974</v>
      </c>
      <c r="D2758" s="363"/>
      <c r="E2758" s="102" t="s">
        <v>4894</v>
      </c>
      <c r="F2758" s="102" t="str">
        <f>IF(E2758="","",VLOOKUP(E2758,'2 Pdc unico (segm A)'!F$3:H$723,3,FALSE))</f>
        <v>Altri beni del patrimonio indisponibile non in concessione</v>
      </c>
      <c r="G2758" s="373"/>
      <c r="H2758" s="389"/>
      <c r="I2758" s="65"/>
    </row>
    <row r="2759" spans="1:9" x14ac:dyDescent="0.35">
      <c r="A2759" s="370" t="s">
        <v>22</v>
      </c>
      <c r="B2759" s="371" t="s">
        <v>4975</v>
      </c>
      <c r="C2759" s="371" t="s">
        <v>4976</v>
      </c>
      <c r="D2759" s="363"/>
      <c r="E2759" s="346"/>
      <c r="F2759" s="346" t="str">
        <f>IF(E2759="","",VLOOKUP(E2759,'2 Pdc unico (segm A)'!F$3:H$723,3,FALSE))</f>
        <v/>
      </c>
      <c r="G2759" s="287"/>
      <c r="H2759" s="389"/>
      <c r="I2759" s="65"/>
    </row>
    <row r="2760" spans="1:9" x14ac:dyDescent="0.35">
      <c r="A2760" s="374" t="s">
        <v>4656</v>
      </c>
      <c r="B2760" s="375" t="s">
        <v>4975</v>
      </c>
      <c r="C2760" s="375" t="s">
        <v>4977</v>
      </c>
      <c r="D2760" s="363"/>
      <c r="E2760" s="102" t="s">
        <v>4894</v>
      </c>
      <c r="F2760" s="102" t="str">
        <f>IF(E2760="","",VLOOKUP(E2760,'2 Pdc unico (segm A)'!F$3:H$723,3,FALSE))</f>
        <v>Altri beni del patrimonio indisponibile non in concessione</v>
      </c>
      <c r="G2760" s="373"/>
      <c r="H2760" s="389"/>
      <c r="I2760" s="65"/>
    </row>
    <row r="2761" spans="1:9" ht="18.5" x14ac:dyDescent="0.35">
      <c r="A2761" s="368" t="s">
        <v>19</v>
      </c>
      <c r="B2761" s="369" t="s">
        <v>4978</v>
      </c>
      <c r="C2761" s="369" t="s">
        <v>4979</v>
      </c>
      <c r="D2761" s="363"/>
      <c r="E2761" s="101"/>
      <c r="F2761" s="101" t="str">
        <f>IF(E2761="","",VLOOKUP(E2761,'2 Pdc unico (segm A)'!F$3:H$723,3,FALSE))</f>
        <v/>
      </c>
      <c r="G2761" s="287"/>
      <c r="H2761" s="388"/>
      <c r="I2761" s="65"/>
    </row>
    <row r="2762" spans="1:9" x14ac:dyDescent="0.35">
      <c r="A2762" s="370" t="s">
        <v>22</v>
      </c>
      <c r="B2762" s="371" t="s">
        <v>4980</v>
      </c>
      <c r="C2762" s="371" t="s">
        <v>4981</v>
      </c>
      <c r="D2762" s="363"/>
      <c r="E2762" s="346"/>
      <c r="F2762" s="346" t="str">
        <f>IF(E2762="","",VLOOKUP(E2762,'2 Pdc unico (segm A)'!F$3:H$723,3,FALSE))</f>
        <v/>
      </c>
      <c r="G2762" s="287"/>
      <c r="H2762" s="389"/>
      <c r="I2762" s="65"/>
    </row>
    <row r="2763" spans="1:9" x14ac:dyDescent="0.35">
      <c r="A2763" s="374" t="s">
        <v>4656</v>
      </c>
      <c r="B2763" s="375" t="s">
        <v>4980</v>
      </c>
      <c r="C2763" s="375" t="s">
        <v>4982</v>
      </c>
      <c r="D2763" s="363"/>
      <c r="E2763" s="102" t="s">
        <v>4983</v>
      </c>
      <c r="F2763" s="102" t="str">
        <f>IF(E2763="","",VLOOKUP(E2763,'2 Pdc unico (segm A)'!F$3:H$723,3,FALSE))</f>
        <v>Terreni del patrimonio disponibile non acquisiti con leasing finanziario</v>
      </c>
      <c r="G2763" s="373"/>
      <c r="H2763" s="389"/>
      <c r="I2763" s="65"/>
    </row>
    <row r="2764" spans="1:9" x14ac:dyDescent="0.35">
      <c r="A2764" s="370" t="s">
        <v>22</v>
      </c>
      <c r="B2764" s="371" t="s">
        <v>4984</v>
      </c>
      <c r="C2764" s="371" t="s">
        <v>4985</v>
      </c>
      <c r="D2764" s="363"/>
      <c r="E2764" s="346"/>
      <c r="F2764" s="346" t="str">
        <f>IF(E2764="","",VLOOKUP(E2764,'2 Pdc unico (segm A)'!F$3:H$723,3,FALSE))</f>
        <v/>
      </c>
      <c r="G2764" s="287"/>
      <c r="H2764" s="389"/>
      <c r="I2764" s="65"/>
    </row>
    <row r="2765" spans="1:9" x14ac:dyDescent="0.35">
      <c r="A2765" s="374" t="s">
        <v>4656</v>
      </c>
      <c r="B2765" s="375" t="s">
        <v>4984</v>
      </c>
      <c r="C2765" s="375" t="s">
        <v>4986</v>
      </c>
      <c r="D2765" s="363"/>
      <c r="E2765" s="102" t="s">
        <v>4983</v>
      </c>
      <c r="F2765" s="102" t="str">
        <f>IF(E2765="","",VLOOKUP(E2765,'2 Pdc unico (segm A)'!F$3:H$723,3,FALSE))</f>
        <v>Terreni del patrimonio disponibile non acquisiti con leasing finanziario</v>
      </c>
      <c r="G2765" s="373"/>
      <c r="H2765" s="389"/>
      <c r="I2765" s="65"/>
    </row>
    <row r="2766" spans="1:9" x14ac:dyDescent="0.35">
      <c r="A2766" s="370" t="s">
        <v>22</v>
      </c>
      <c r="B2766" s="371" t="s">
        <v>4987</v>
      </c>
      <c r="C2766" s="371" t="s">
        <v>4988</v>
      </c>
      <c r="D2766" s="363"/>
      <c r="E2766" s="346"/>
      <c r="F2766" s="346" t="str">
        <f>IF(E2766="","",VLOOKUP(E2766,'2 Pdc unico (segm A)'!F$3:H$723,3,FALSE))</f>
        <v/>
      </c>
      <c r="G2766" s="287"/>
      <c r="H2766" s="389"/>
      <c r="I2766" s="65"/>
    </row>
    <row r="2767" spans="1:9" x14ac:dyDescent="0.35">
      <c r="A2767" s="374" t="s">
        <v>4656</v>
      </c>
      <c r="B2767" s="375" t="s">
        <v>4987</v>
      </c>
      <c r="C2767" s="375" t="s">
        <v>4989</v>
      </c>
      <c r="D2767" s="363"/>
      <c r="E2767" s="102" t="s">
        <v>4983</v>
      </c>
      <c r="F2767" s="102" t="str">
        <f>IF(E2767="","",VLOOKUP(E2767,'2 Pdc unico (segm A)'!F$3:H$723,3,FALSE))</f>
        <v>Terreni del patrimonio disponibile non acquisiti con leasing finanziario</v>
      </c>
      <c r="G2767" s="373"/>
      <c r="H2767" s="389"/>
      <c r="I2767" s="65"/>
    </row>
    <row r="2768" spans="1:9" ht="18.5" x14ac:dyDescent="0.35">
      <c r="A2768" s="100" t="s">
        <v>16</v>
      </c>
      <c r="B2768" s="367" t="s">
        <v>4990</v>
      </c>
      <c r="C2768" s="367" t="s">
        <v>4991</v>
      </c>
      <c r="D2768" s="363"/>
      <c r="E2768" s="100"/>
      <c r="F2768" s="100" t="str">
        <f>IF(E2768="","",VLOOKUP(E2768,'2 Pdc unico (segm A)'!F$3:H$723,3,FALSE))</f>
        <v/>
      </c>
      <c r="G2768" s="287"/>
      <c r="H2768" s="387"/>
      <c r="I2768" s="65"/>
    </row>
    <row r="2769" spans="1:9" ht="18.5" x14ac:dyDescent="0.35">
      <c r="A2769" s="368" t="s">
        <v>19</v>
      </c>
      <c r="B2769" s="369" t="s">
        <v>4992</v>
      </c>
      <c r="C2769" s="369" t="s">
        <v>4993</v>
      </c>
      <c r="D2769" s="363"/>
      <c r="E2769" s="101"/>
      <c r="F2769" s="101" t="str">
        <f>IF(E2769="","",VLOOKUP(E2769,'2 Pdc unico (segm A)'!F$3:H$723,3,FALSE))</f>
        <v/>
      </c>
      <c r="G2769" s="287"/>
      <c r="H2769" s="388"/>
      <c r="I2769" s="65"/>
    </row>
    <row r="2770" spans="1:9" x14ac:dyDescent="0.35">
      <c r="A2770" s="370" t="s">
        <v>22</v>
      </c>
      <c r="B2770" s="371" t="s">
        <v>4992</v>
      </c>
      <c r="C2770" s="371" t="s">
        <v>4994</v>
      </c>
      <c r="D2770" s="363"/>
      <c r="E2770" s="346"/>
      <c r="F2770" s="346" t="str">
        <f>IF(E2770="","",VLOOKUP(E2770,'2 Pdc unico (segm A)'!F$3:H$723,3,FALSE))</f>
        <v/>
      </c>
      <c r="G2770" s="287"/>
      <c r="H2770" s="389"/>
      <c r="I2770" s="65"/>
    </row>
    <row r="2771" spans="1:9" x14ac:dyDescent="0.35">
      <c r="A2771" s="374" t="s">
        <v>4656</v>
      </c>
      <c r="B2771" s="375" t="s">
        <v>4992</v>
      </c>
      <c r="C2771" s="375" t="s">
        <v>4995</v>
      </c>
      <c r="D2771" s="363"/>
      <c r="E2771" s="102" t="s">
        <v>4996</v>
      </c>
      <c r="F2771" s="102" t="str">
        <f>IF(E2771="","",VLOOKUP(E2771,'2 Pdc unico (segm A)'!F$3:H$723,3,FALSE))</f>
        <v>Altri beni del demanio marittimo non in concessione</v>
      </c>
      <c r="G2771" s="373"/>
      <c r="H2771" s="389"/>
      <c r="I2771" s="65"/>
    </row>
    <row r="2772" spans="1:9" ht="18.5" x14ac:dyDescent="0.35">
      <c r="A2772" s="368" t="s">
        <v>19</v>
      </c>
      <c r="B2772" s="369" t="s">
        <v>4997</v>
      </c>
      <c r="C2772" s="369" t="s">
        <v>4998</v>
      </c>
      <c r="D2772" s="363"/>
      <c r="E2772" s="101"/>
      <c r="F2772" s="101" t="str">
        <f>IF(E2772="","",VLOOKUP(E2772,'2 Pdc unico (segm A)'!F$3:H$723,3,FALSE))</f>
        <v/>
      </c>
      <c r="G2772" s="287"/>
      <c r="H2772" s="388"/>
      <c r="I2772" s="65"/>
    </row>
    <row r="2773" spans="1:9" x14ac:dyDescent="0.35">
      <c r="A2773" s="370" t="s">
        <v>22</v>
      </c>
      <c r="B2773" s="371" t="s">
        <v>4997</v>
      </c>
      <c r="C2773" s="371" t="s">
        <v>4999</v>
      </c>
      <c r="D2773" s="363"/>
      <c r="E2773" s="346"/>
      <c r="F2773" s="346" t="str">
        <f>IF(E2773="","",VLOOKUP(E2773,'2 Pdc unico (segm A)'!F$3:H$723,3,FALSE))</f>
        <v/>
      </c>
      <c r="G2773" s="287"/>
      <c r="H2773" s="389"/>
      <c r="I2773" s="65"/>
    </row>
    <row r="2774" spans="1:9" x14ac:dyDescent="0.35">
      <c r="A2774" s="374" t="s">
        <v>4656</v>
      </c>
      <c r="B2774" s="375" t="s">
        <v>4997</v>
      </c>
      <c r="C2774" s="375" t="s">
        <v>5000</v>
      </c>
      <c r="D2774" s="363"/>
      <c r="E2774" s="102" t="s">
        <v>5001</v>
      </c>
      <c r="F2774" s="102" t="str">
        <f>IF(E2774="","",VLOOKUP(E2774,'2 Pdc unico (segm A)'!F$3:H$723,3,FALSE))</f>
        <v>Beni del demanio idrico non in concessione</v>
      </c>
      <c r="G2774" s="373"/>
      <c r="H2774" s="389"/>
      <c r="I2774" s="65"/>
    </row>
    <row r="2775" spans="1:9" ht="18.5" x14ac:dyDescent="0.35">
      <c r="A2775" s="368" t="s">
        <v>19</v>
      </c>
      <c r="B2775" s="369" t="s">
        <v>5002</v>
      </c>
      <c r="C2775" s="369" t="s">
        <v>5003</v>
      </c>
      <c r="D2775" s="363"/>
      <c r="E2775" s="101"/>
      <c r="F2775" s="101" t="str">
        <f>IF(E2775="","",VLOOKUP(E2775,'2 Pdc unico (segm A)'!F$3:H$723,3,FALSE))</f>
        <v/>
      </c>
      <c r="G2775" s="287"/>
      <c r="H2775" s="388"/>
      <c r="I2775" s="65"/>
    </row>
    <row r="2776" spans="1:9" x14ac:dyDescent="0.35">
      <c r="A2776" s="370" t="s">
        <v>22</v>
      </c>
      <c r="B2776" s="371" t="s">
        <v>5002</v>
      </c>
      <c r="C2776" s="371" t="s">
        <v>5004</v>
      </c>
      <c r="D2776" s="363"/>
      <c r="E2776" s="346"/>
      <c r="F2776" s="346" t="str">
        <f>IF(E2776="","",VLOOKUP(E2776,'2 Pdc unico (segm A)'!F$3:H$723,3,FALSE))</f>
        <v/>
      </c>
      <c r="G2776" s="287"/>
      <c r="H2776" s="389"/>
      <c r="I2776" s="65"/>
    </row>
    <row r="2777" spans="1:9" x14ac:dyDescent="0.35">
      <c r="A2777" s="374" t="s">
        <v>4656</v>
      </c>
      <c r="B2777" s="375" t="s">
        <v>5002</v>
      </c>
      <c r="C2777" s="375" t="s">
        <v>5005</v>
      </c>
      <c r="D2777" s="363"/>
      <c r="E2777" s="102" t="s">
        <v>5006</v>
      </c>
      <c r="F2777" s="102" t="str">
        <f>IF(E2777="","",VLOOKUP(E2777,'2 Pdc unico (segm A)'!F$3:H$723,3,FALSE))</f>
        <v>Foreste non in concessione</v>
      </c>
      <c r="G2777" s="373"/>
      <c r="H2777" s="389"/>
      <c r="I2777" s="65"/>
    </row>
    <row r="2778" spans="1:9" ht="18.5" x14ac:dyDescent="0.35">
      <c r="A2778" s="368" t="s">
        <v>19</v>
      </c>
      <c r="B2778" s="369" t="s">
        <v>5007</v>
      </c>
      <c r="C2778" s="369" t="s">
        <v>5008</v>
      </c>
      <c r="D2778" s="363"/>
      <c r="E2778" s="101"/>
      <c r="F2778" s="101" t="str">
        <f>IF(E2778="","",VLOOKUP(E2778,'2 Pdc unico (segm A)'!F$3:H$723,3,FALSE))</f>
        <v/>
      </c>
      <c r="G2778" s="287"/>
      <c r="H2778" s="388"/>
      <c r="I2778" s="65"/>
    </row>
    <row r="2779" spans="1:9" x14ac:dyDescent="0.35">
      <c r="A2779" s="370" t="s">
        <v>22</v>
      </c>
      <c r="B2779" s="371" t="s">
        <v>5007</v>
      </c>
      <c r="C2779" s="371" t="s">
        <v>5009</v>
      </c>
      <c r="D2779" s="363"/>
      <c r="E2779" s="346"/>
      <c r="F2779" s="346" t="str">
        <f>IF(E2779="","",VLOOKUP(E2779,'2 Pdc unico (segm A)'!F$3:H$723,3,FALSE))</f>
        <v/>
      </c>
      <c r="G2779" s="287"/>
      <c r="H2779" s="389"/>
      <c r="I2779" s="65"/>
    </row>
    <row r="2780" spans="1:9" x14ac:dyDescent="0.35">
      <c r="A2780" s="374" t="s">
        <v>4656</v>
      </c>
      <c r="B2780" s="375" t="s">
        <v>5007</v>
      </c>
      <c r="C2780" s="375" t="s">
        <v>5010</v>
      </c>
      <c r="D2780" s="363"/>
      <c r="E2780" s="102" t="s">
        <v>5011</v>
      </c>
      <c r="F2780" s="102" t="str">
        <f>IF(E2780="","",VLOOKUP(E2780,'2 Pdc unico (segm A)'!F$3:H$723,3,FALSE))</f>
        <v>Miniere, cave e torbiere non in concessione</v>
      </c>
      <c r="G2780" s="373"/>
      <c r="H2780" s="389"/>
      <c r="I2780" s="65"/>
    </row>
    <row r="2781" spans="1:9" ht="18.5" x14ac:dyDescent="0.35">
      <c r="A2781" s="368" t="s">
        <v>19</v>
      </c>
      <c r="B2781" s="369" t="s">
        <v>5012</v>
      </c>
      <c r="C2781" s="369" t="s">
        <v>5013</v>
      </c>
      <c r="D2781" s="363"/>
      <c r="E2781" s="101"/>
      <c r="F2781" s="101" t="str">
        <f>IF(E2781="","",VLOOKUP(E2781,'2 Pdc unico (segm A)'!F$3:H$723,3,FALSE))</f>
        <v/>
      </c>
      <c r="G2781" s="287"/>
      <c r="H2781" s="388"/>
      <c r="I2781" s="65"/>
    </row>
    <row r="2782" spans="1:9" x14ac:dyDescent="0.35">
      <c r="A2782" s="370" t="s">
        <v>22</v>
      </c>
      <c r="B2782" s="371" t="s">
        <v>5012</v>
      </c>
      <c r="C2782" s="371" t="s">
        <v>5014</v>
      </c>
      <c r="D2782" s="363"/>
      <c r="E2782" s="346"/>
      <c r="F2782" s="346" t="str">
        <f>IF(E2782="","",VLOOKUP(E2782,'2 Pdc unico (segm A)'!F$3:H$723,3,FALSE))</f>
        <v/>
      </c>
      <c r="G2782" s="287"/>
      <c r="H2782" s="389"/>
      <c r="I2782" s="65"/>
    </row>
    <row r="2783" spans="1:9" x14ac:dyDescent="0.35">
      <c r="A2783" s="374" t="s">
        <v>4656</v>
      </c>
      <c r="B2783" s="375" t="s">
        <v>5012</v>
      </c>
      <c r="C2783" s="375" t="s">
        <v>5015</v>
      </c>
      <c r="D2783" s="363"/>
      <c r="E2783" s="102" t="s">
        <v>5016</v>
      </c>
      <c r="F2783" s="102" t="str">
        <f>IF(E2783="","",VLOOKUP(E2783,'2 Pdc unico (segm A)'!F$3:H$723,3,FALSE))</f>
        <v>Attività biologiche non acquisite con leasing finanziario</v>
      </c>
      <c r="G2783" s="373"/>
      <c r="H2783" s="389"/>
      <c r="I2783" s="65"/>
    </row>
    <row r="2784" spans="1:9" ht="18.5" x14ac:dyDescent="0.35">
      <c r="A2784" s="368" t="s">
        <v>19</v>
      </c>
      <c r="B2784" s="369" t="s">
        <v>5017</v>
      </c>
      <c r="C2784" s="369" t="s">
        <v>5018</v>
      </c>
      <c r="D2784" s="363"/>
      <c r="E2784" s="101"/>
      <c r="F2784" s="101" t="str">
        <f>IF(E2784="","",VLOOKUP(E2784,'2 Pdc unico (segm A)'!F$3:H$723,3,FALSE))</f>
        <v/>
      </c>
      <c r="G2784" s="287"/>
      <c r="H2784" s="388"/>
      <c r="I2784" s="65"/>
    </row>
    <row r="2785" spans="1:9" x14ac:dyDescent="0.35">
      <c r="A2785" s="370" t="s">
        <v>22</v>
      </c>
      <c r="B2785" s="371" t="s">
        <v>5017</v>
      </c>
      <c r="C2785" s="371" t="s">
        <v>5019</v>
      </c>
      <c r="D2785" s="363"/>
      <c r="E2785" s="346"/>
      <c r="F2785" s="346" t="str">
        <f>IF(E2785="","",VLOOKUP(E2785,'2 Pdc unico (segm A)'!F$3:H$723,3,FALSE))</f>
        <v/>
      </c>
      <c r="G2785" s="287"/>
      <c r="H2785" s="389"/>
      <c r="I2785" s="65"/>
    </row>
    <row r="2786" spans="1:9" x14ac:dyDescent="0.35">
      <c r="A2786" s="374" t="s">
        <v>4656</v>
      </c>
      <c r="B2786" s="375" t="s">
        <v>5017</v>
      </c>
      <c r="C2786" s="375" t="s">
        <v>5020</v>
      </c>
      <c r="D2786" s="363"/>
      <c r="E2786" s="102" t="s">
        <v>5016</v>
      </c>
      <c r="F2786" s="102" t="str">
        <f>IF(E2786="","",VLOOKUP(E2786,'2 Pdc unico (segm A)'!F$3:H$723,3,FALSE))</f>
        <v>Attività biologiche non acquisite con leasing finanziario</v>
      </c>
      <c r="G2786" s="373"/>
      <c r="H2786" s="389"/>
      <c r="I2786" s="65"/>
    </row>
    <row r="2787" spans="1:9" ht="18.5" x14ac:dyDescent="0.35">
      <c r="A2787" s="100" t="s">
        <v>16</v>
      </c>
      <c r="B2787" s="367" t="s">
        <v>5021</v>
      </c>
      <c r="C2787" s="367" t="s">
        <v>5022</v>
      </c>
      <c r="D2787" s="363"/>
      <c r="E2787" s="100"/>
      <c r="F2787" s="100" t="str">
        <f>IF(E2787="","",VLOOKUP(E2787,'2 Pdc unico (segm A)'!F$3:H$723,3,FALSE))</f>
        <v/>
      </c>
      <c r="G2787" s="287"/>
      <c r="H2787" s="387"/>
      <c r="I2787" s="65"/>
    </row>
    <row r="2788" spans="1:9" ht="18.5" x14ac:dyDescent="0.35">
      <c r="A2788" s="368" t="s">
        <v>19</v>
      </c>
      <c r="B2788" s="369" t="s">
        <v>5023</v>
      </c>
      <c r="C2788" s="369" t="s">
        <v>5024</v>
      </c>
      <c r="D2788" s="363"/>
      <c r="E2788" s="101"/>
      <c r="F2788" s="101" t="str">
        <f>IF(E2788="","",VLOOKUP(E2788,'2 Pdc unico (segm A)'!F$3:H$723,3,FALSE))</f>
        <v/>
      </c>
      <c r="G2788" s="287"/>
      <c r="H2788" s="388"/>
      <c r="I2788" s="65"/>
    </row>
    <row r="2789" spans="1:9" x14ac:dyDescent="0.35">
      <c r="A2789" s="370" t="s">
        <v>22</v>
      </c>
      <c r="B2789" s="371" t="s">
        <v>5023</v>
      </c>
      <c r="C2789" s="371" t="s">
        <v>5025</v>
      </c>
      <c r="D2789" s="363"/>
      <c r="E2789" s="346"/>
      <c r="F2789" s="346" t="str">
        <f>IF(E2789="","",VLOOKUP(E2789,'2 Pdc unico (segm A)'!F$3:H$723,3,FALSE))</f>
        <v/>
      </c>
      <c r="G2789" s="287"/>
      <c r="H2789" s="389"/>
      <c r="I2789" s="65"/>
    </row>
    <row r="2790" spans="1:9" x14ac:dyDescent="0.35">
      <c r="A2790" s="374" t="s">
        <v>4656</v>
      </c>
      <c r="B2790" s="375" t="s">
        <v>5023</v>
      </c>
      <c r="C2790" s="375" t="s">
        <v>5026</v>
      </c>
      <c r="D2790" s="363"/>
      <c r="E2790" s="102" t="s">
        <v>5027</v>
      </c>
      <c r="F2790" s="102" t="str">
        <f>IF(E2790="","",VLOOKUP(E2790,'2 Pdc unico (segm A)'!F$3:H$723,3,FALSE))</f>
        <v>Immobilizzazioni materiali in corso e acconti</v>
      </c>
      <c r="G2790" s="373"/>
      <c r="H2790" s="389"/>
      <c r="I2790" s="65"/>
    </row>
    <row r="2791" spans="1:9" ht="18.5" x14ac:dyDescent="0.35">
      <c r="A2791" s="368" t="s">
        <v>19</v>
      </c>
      <c r="B2791" s="369" t="s">
        <v>5028</v>
      </c>
      <c r="C2791" s="369" t="s">
        <v>5029</v>
      </c>
      <c r="D2791" s="363"/>
      <c r="E2791" s="101"/>
      <c r="F2791" s="101" t="str">
        <f>IF(E2791="","",VLOOKUP(E2791,'2 Pdc unico (segm A)'!F$3:H$723,3,FALSE))</f>
        <v/>
      </c>
      <c r="G2791" s="287"/>
      <c r="H2791" s="388"/>
      <c r="I2791" s="65"/>
    </row>
    <row r="2792" spans="1:9" x14ac:dyDescent="0.35">
      <c r="A2792" s="370" t="s">
        <v>22</v>
      </c>
      <c r="B2792" s="371" t="s">
        <v>5028</v>
      </c>
      <c r="C2792" s="371" t="s">
        <v>5030</v>
      </c>
      <c r="D2792" s="363"/>
      <c r="E2792" s="346"/>
      <c r="F2792" s="346" t="str">
        <f>IF(E2792="","",VLOOKUP(E2792,'2 Pdc unico (segm A)'!F$3:H$723,3,FALSE))</f>
        <v/>
      </c>
      <c r="G2792" s="287"/>
      <c r="H2792" s="389"/>
      <c r="I2792" s="65"/>
    </row>
    <row r="2793" spans="1:9" x14ac:dyDescent="0.35">
      <c r="A2793" s="374" t="s">
        <v>4656</v>
      </c>
      <c r="B2793" s="375" t="s">
        <v>5028</v>
      </c>
      <c r="C2793" s="375" t="s">
        <v>5031</v>
      </c>
      <c r="D2793" s="363"/>
      <c r="E2793" s="102" t="s">
        <v>5027</v>
      </c>
      <c r="F2793" s="102" t="str">
        <f>IF(E2793="","",VLOOKUP(E2793,'2 Pdc unico (segm A)'!F$3:H$723,3,FALSE))</f>
        <v>Immobilizzazioni materiali in corso e acconti</v>
      </c>
      <c r="G2793" s="373"/>
      <c r="H2793" s="389"/>
      <c r="I2793" s="65"/>
    </row>
    <row r="2794" spans="1:9" ht="18.5" x14ac:dyDescent="0.35">
      <c r="A2794" s="100" t="s">
        <v>16</v>
      </c>
      <c r="B2794" s="367" t="s">
        <v>5032</v>
      </c>
      <c r="C2794" s="367" t="s">
        <v>5033</v>
      </c>
      <c r="D2794" s="363"/>
      <c r="E2794" s="100"/>
      <c r="F2794" s="100" t="str">
        <f>IF(E2794="","",VLOOKUP(E2794,'2 Pdc unico (segm A)'!F$3:H$723,3,FALSE))</f>
        <v/>
      </c>
      <c r="G2794" s="287"/>
      <c r="H2794" s="387"/>
      <c r="I2794" s="65"/>
    </row>
    <row r="2795" spans="1:9" ht="29" x14ac:dyDescent="0.35">
      <c r="A2795" s="368" t="s">
        <v>19</v>
      </c>
      <c r="B2795" s="369" t="s">
        <v>5034</v>
      </c>
      <c r="C2795" s="369" t="s">
        <v>5035</v>
      </c>
      <c r="D2795" s="363"/>
      <c r="E2795" s="101"/>
      <c r="F2795" s="101" t="str">
        <f>IF(E2795="","",VLOOKUP(E2795,'2 Pdc unico (segm A)'!F$3:H$723,3,FALSE))</f>
        <v/>
      </c>
      <c r="G2795" s="287"/>
      <c r="H2795" s="388"/>
      <c r="I2795" s="65"/>
    </row>
    <row r="2796" spans="1:9" x14ac:dyDescent="0.35">
      <c r="A2796" s="370" t="s">
        <v>22</v>
      </c>
      <c r="B2796" s="371" t="s">
        <v>5036</v>
      </c>
      <c r="C2796" s="371" t="s">
        <v>5037</v>
      </c>
      <c r="D2796" s="363"/>
      <c r="E2796" s="346"/>
      <c r="F2796" s="346" t="str">
        <f>IF(E2796="","",VLOOKUP(E2796,'2 Pdc unico (segm A)'!F$3:H$723,3,FALSE))</f>
        <v/>
      </c>
      <c r="G2796" s="287"/>
      <c r="H2796" s="389"/>
      <c r="I2796" s="65"/>
    </row>
    <row r="2797" spans="1:9" x14ac:dyDescent="0.35">
      <c r="A2797" s="374" t="s">
        <v>4656</v>
      </c>
      <c r="B2797" s="375" t="s">
        <v>5036</v>
      </c>
      <c r="C2797" s="375" t="s">
        <v>5038</v>
      </c>
      <c r="D2797" s="363"/>
      <c r="E2797" s="102" t="s">
        <v>4785</v>
      </c>
      <c r="F2797" s="102" t="str">
        <f>IF(E2797="","",VLOOKUP(E2797,'2 Pdc unico (segm A)'!F$3:H$723,3,FALSE))</f>
        <v>Mezzi di trasporto del patrimonio indisponibile (non militari) non in concessione</v>
      </c>
      <c r="G2797" s="373"/>
      <c r="H2797" s="389"/>
      <c r="I2797" s="65"/>
    </row>
    <row r="2798" spans="1:9" x14ac:dyDescent="0.35">
      <c r="A2798" s="370" t="s">
        <v>22</v>
      </c>
      <c r="B2798" s="371" t="s">
        <v>5039</v>
      </c>
      <c r="C2798" s="371" t="s">
        <v>5040</v>
      </c>
      <c r="D2798" s="363"/>
      <c r="E2798" s="346"/>
      <c r="F2798" s="346" t="str">
        <f>IF(E2798="","",VLOOKUP(E2798,'2 Pdc unico (segm A)'!F$3:H$723,3,FALSE))</f>
        <v/>
      </c>
      <c r="G2798" s="287"/>
      <c r="H2798" s="389"/>
      <c r="I2798" s="65"/>
    </row>
    <row r="2799" spans="1:9" x14ac:dyDescent="0.35">
      <c r="A2799" s="374" t="s">
        <v>4656</v>
      </c>
      <c r="B2799" s="375" t="s">
        <v>5039</v>
      </c>
      <c r="C2799" s="375" t="s">
        <v>5041</v>
      </c>
      <c r="D2799" s="363"/>
      <c r="E2799" s="102" t="s">
        <v>4785</v>
      </c>
      <c r="F2799" s="102" t="str">
        <f>IF(E2799="","",VLOOKUP(E2799,'2 Pdc unico (segm A)'!F$3:H$723,3,FALSE))</f>
        <v>Mezzi di trasporto del patrimonio indisponibile (non militari) non in concessione</v>
      </c>
      <c r="G2799" s="373"/>
      <c r="H2799" s="389"/>
      <c r="I2799" s="65"/>
    </row>
    <row r="2800" spans="1:9" x14ac:dyDescent="0.35">
      <c r="A2800" s="370" t="s">
        <v>22</v>
      </c>
      <c r="B2800" s="371" t="s">
        <v>5042</v>
      </c>
      <c r="C2800" s="371" t="s">
        <v>5043</v>
      </c>
      <c r="D2800" s="363"/>
      <c r="E2800" s="346"/>
      <c r="F2800" s="346" t="str">
        <f>IF(E2800="","",VLOOKUP(E2800,'2 Pdc unico (segm A)'!F$3:H$723,3,FALSE))</f>
        <v/>
      </c>
      <c r="G2800" s="287"/>
      <c r="H2800" s="389"/>
      <c r="I2800" s="65"/>
    </row>
    <row r="2801" spans="1:9" x14ac:dyDescent="0.35">
      <c r="A2801" s="374" t="s">
        <v>4656</v>
      </c>
      <c r="B2801" s="375" t="s">
        <v>5042</v>
      </c>
      <c r="C2801" s="375" t="s">
        <v>5044</v>
      </c>
      <c r="D2801" s="363"/>
      <c r="E2801" s="102" t="s">
        <v>4785</v>
      </c>
      <c r="F2801" s="102" t="str">
        <f>IF(E2801="","",VLOOKUP(E2801,'2 Pdc unico (segm A)'!F$3:H$723,3,FALSE))</f>
        <v>Mezzi di trasporto del patrimonio indisponibile (non militari) non in concessione</v>
      </c>
      <c r="G2801" s="373"/>
      <c r="H2801" s="389"/>
      <c r="I2801" s="65"/>
    </row>
    <row r="2802" spans="1:9" x14ac:dyDescent="0.35">
      <c r="A2802" s="370" t="s">
        <v>22</v>
      </c>
      <c r="B2802" s="371" t="s">
        <v>5045</v>
      </c>
      <c r="C2802" s="371" t="s">
        <v>5046</v>
      </c>
      <c r="D2802" s="363"/>
      <c r="E2802" s="346"/>
      <c r="F2802" s="346" t="str">
        <f>IF(E2802="","",VLOOKUP(E2802,'2 Pdc unico (segm A)'!F$3:H$723,3,FALSE))</f>
        <v/>
      </c>
      <c r="G2802" s="287"/>
      <c r="H2802" s="389"/>
      <c r="I2802" s="65"/>
    </row>
    <row r="2803" spans="1:9" x14ac:dyDescent="0.35">
      <c r="A2803" s="374" t="s">
        <v>4656</v>
      </c>
      <c r="B2803" s="375" t="s">
        <v>5045</v>
      </c>
      <c r="C2803" s="375" t="s">
        <v>5047</v>
      </c>
      <c r="D2803" s="363"/>
      <c r="E2803" s="102" t="s">
        <v>4785</v>
      </c>
      <c r="F2803" s="102" t="str">
        <f>IF(E2803="","",VLOOKUP(E2803,'2 Pdc unico (segm A)'!F$3:H$723,3,FALSE))</f>
        <v>Mezzi di trasporto del patrimonio indisponibile (non militari) non in concessione</v>
      </c>
      <c r="G2803" s="373"/>
      <c r="H2803" s="389"/>
      <c r="I2803" s="65"/>
    </row>
    <row r="2804" spans="1:9" ht="18.5" x14ac:dyDescent="0.35">
      <c r="A2804" s="368" t="s">
        <v>19</v>
      </c>
      <c r="B2804" s="369" t="s">
        <v>5048</v>
      </c>
      <c r="C2804" s="369" t="s">
        <v>5049</v>
      </c>
      <c r="D2804" s="363"/>
      <c r="E2804" s="101"/>
      <c r="F2804" s="101" t="str">
        <f>IF(E2804="","",VLOOKUP(E2804,'2 Pdc unico (segm A)'!F$3:H$723,3,FALSE))</f>
        <v/>
      </c>
      <c r="G2804" s="287"/>
      <c r="H2804" s="388"/>
      <c r="I2804" s="65"/>
    </row>
    <row r="2805" spans="1:9" x14ac:dyDescent="0.35">
      <c r="A2805" s="370" t="s">
        <v>22</v>
      </c>
      <c r="B2805" s="371" t="s">
        <v>5050</v>
      </c>
      <c r="C2805" s="371" t="s">
        <v>5051</v>
      </c>
      <c r="D2805" s="363"/>
      <c r="E2805" s="346"/>
      <c r="F2805" s="346" t="str">
        <f>IF(E2805="","",VLOOKUP(E2805,'2 Pdc unico (segm A)'!F$3:H$723,3,FALSE))</f>
        <v/>
      </c>
      <c r="G2805" s="287"/>
      <c r="H2805" s="389"/>
      <c r="I2805" s="65"/>
    </row>
    <row r="2806" spans="1:9" ht="26" x14ac:dyDescent="0.35">
      <c r="A2806" s="374" t="s">
        <v>4656</v>
      </c>
      <c r="B2806" s="375" t="s">
        <v>5050</v>
      </c>
      <c r="C2806" s="375" t="s">
        <v>5052</v>
      </c>
      <c r="D2806" s="363"/>
      <c r="E2806" s="102" t="s">
        <v>4800</v>
      </c>
      <c r="F2806" s="102" t="str">
        <f>IF(E2806="","",VLOOKUP(E2806,'2 Pdc unico (segm A)'!F$3:H$723,3,FALSE))</f>
        <v>Mobili e arredi di fabbricati destinati a pubblici uffici o all'erogazione di servizi pubblici non in concessione</v>
      </c>
      <c r="G2806" s="373"/>
      <c r="H2806" s="389"/>
      <c r="I2806" s="65"/>
    </row>
    <row r="2807" spans="1:9" ht="29" x14ac:dyDescent="0.35">
      <c r="A2807" s="370" t="s">
        <v>22</v>
      </c>
      <c r="B2807" s="371" t="s">
        <v>5053</v>
      </c>
      <c r="C2807" s="371" t="s">
        <v>5054</v>
      </c>
      <c r="D2807" s="363"/>
      <c r="E2807" s="346"/>
      <c r="F2807" s="346" t="str">
        <f>IF(E2807="","",VLOOKUP(E2807,'2 Pdc unico (segm A)'!F$3:H$723,3,FALSE))</f>
        <v/>
      </c>
      <c r="G2807" s="287"/>
      <c r="H2807" s="389"/>
      <c r="I2807" s="65"/>
    </row>
    <row r="2808" spans="1:9" x14ac:dyDescent="0.35">
      <c r="A2808" s="374" t="s">
        <v>4656</v>
      </c>
      <c r="B2808" s="375" t="s">
        <v>5053</v>
      </c>
      <c r="C2808" s="375" t="s">
        <v>5055</v>
      </c>
      <c r="D2808" s="363"/>
      <c r="E2808" s="102" t="s">
        <v>5056</v>
      </c>
      <c r="F2808" s="102" t="str">
        <f>IF(E2808="","",VLOOKUP(E2808,'2 Pdc unico (segm A)'!F$3:H$723,3,FALSE))</f>
        <v>Mobili e arredi del patrimonio disponibile acquisiti con leasing finanziario</v>
      </c>
      <c r="G2808" s="373"/>
      <c r="H2808" s="389"/>
      <c r="I2808" s="65"/>
    </row>
    <row r="2809" spans="1:9" x14ac:dyDescent="0.35">
      <c r="A2809" s="370" t="s">
        <v>22</v>
      </c>
      <c r="B2809" s="371" t="s">
        <v>5057</v>
      </c>
      <c r="C2809" s="371" t="s">
        <v>5058</v>
      </c>
      <c r="D2809" s="363"/>
      <c r="E2809" s="346"/>
      <c r="F2809" s="346" t="str">
        <f>IF(E2809="","",VLOOKUP(E2809,'2 Pdc unico (segm A)'!F$3:H$723,3,FALSE))</f>
        <v/>
      </c>
      <c r="G2809" s="287"/>
      <c r="H2809" s="389"/>
      <c r="I2809" s="65"/>
    </row>
    <row r="2810" spans="1:9" x14ac:dyDescent="0.35">
      <c r="A2810" s="374" t="s">
        <v>4656</v>
      </c>
      <c r="B2810" s="375" t="s">
        <v>5057</v>
      </c>
      <c r="C2810" s="375" t="s">
        <v>5059</v>
      </c>
      <c r="D2810" s="363"/>
      <c r="E2810" s="102" t="s">
        <v>5056</v>
      </c>
      <c r="F2810" s="102" t="str">
        <f>IF(E2810="","",VLOOKUP(E2810,'2 Pdc unico (segm A)'!F$3:H$723,3,FALSE))</f>
        <v>Mobili e arredi del patrimonio disponibile acquisiti con leasing finanziario</v>
      </c>
      <c r="G2810" s="373"/>
      <c r="H2810" s="389"/>
      <c r="I2810" s="65"/>
    </row>
    <row r="2811" spans="1:9" ht="18.5" x14ac:dyDescent="0.35">
      <c r="A2811" s="368" t="s">
        <v>19</v>
      </c>
      <c r="B2811" s="369" t="s">
        <v>5060</v>
      </c>
      <c r="C2811" s="369" t="s">
        <v>5061</v>
      </c>
      <c r="D2811" s="363"/>
      <c r="E2811" s="101"/>
      <c r="F2811" s="101" t="str">
        <f>IF(E2811="","",VLOOKUP(E2811,'2 Pdc unico (segm A)'!F$3:H$723,3,FALSE))</f>
        <v/>
      </c>
      <c r="G2811" s="287"/>
      <c r="H2811" s="388"/>
      <c r="I2811" s="65"/>
    </row>
    <row r="2812" spans="1:9" x14ac:dyDescent="0.35">
      <c r="A2812" s="370" t="s">
        <v>22</v>
      </c>
      <c r="B2812" s="371" t="s">
        <v>5062</v>
      </c>
      <c r="C2812" s="371" t="s">
        <v>5063</v>
      </c>
      <c r="D2812" s="363"/>
      <c r="E2812" s="346"/>
      <c r="F2812" s="346" t="str">
        <f>IF(E2812="","",VLOOKUP(E2812,'2 Pdc unico (segm A)'!F$3:H$723,3,FALSE))</f>
        <v/>
      </c>
      <c r="G2812" s="287"/>
      <c r="H2812" s="389"/>
      <c r="I2812" s="65"/>
    </row>
    <row r="2813" spans="1:9" x14ac:dyDescent="0.35">
      <c r="A2813" s="374" t="s">
        <v>4656</v>
      </c>
      <c r="B2813" s="375" t="s">
        <v>5062</v>
      </c>
      <c r="C2813" s="375" t="s">
        <v>5064</v>
      </c>
      <c r="D2813" s="363"/>
      <c r="E2813" s="102" t="s">
        <v>5065</v>
      </c>
      <c r="F2813" s="102" t="str">
        <f>IF(E2813="","",VLOOKUP(E2813,'2 Pdc unico (segm A)'!F$3:H$723,3,FALSE))</f>
        <v>Impianti e macchinari del patrimonio disponibile acquisiti con leasing finanziario</v>
      </c>
      <c r="G2813" s="373"/>
      <c r="H2813" s="389"/>
      <c r="I2813" s="65"/>
    </row>
    <row r="2814" spans="1:9" x14ac:dyDescent="0.35">
      <c r="A2814" s="370" t="s">
        <v>22</v>
      </c>
      <c r="B2814" s="371" t="s">
        <v>5066</v>
      </c>
      <c r="C2814" s="371" t="s">
        <v>5067</v>
      </c>
      <c r="D2814" s="363"/>
      <c r="E2814" s="346"/>
      <c r="F2814" s="346" t="str">
        <f>IF(E2814="","",VLOOKUP(E2814,'2 Pdc unico (segm A)'!F$3:H$723,3,FALSE))</f>
        <v/>
      </c>
      <c r="G2814" s="287"/>
      <c r="H2814" s="389"/>
      <c r="I2814" s="65"/>
    </row>
    <row r="2815" spans="1:9" x14ac:dyDescent="0.35">
      <c r="A2815" s="374" t="s">
        <v>4656</v>
      </c>
      <c r="B2815" s="375" t="s">
        <v>5066</v>
      </c>
      <c r="C2815" s="375" t="s">
        <v>5068</v>
      </c>
      <c r="D2815" s="363"/>
      <c r="E2815" s="102" t="s">
        <v>5065</v>
      </c>
      <c r="F2815" s="102" t="str">
        <f>IF(E2815="","",VLOOKUP(E2815,'2 Pdc unico (segm A)'!F$3:H$723,3,FALSE))</f>
        <v>Impianti e macchinari del patrimonio disponibile acquisiti con leasing finanziario</v>
      </c>
      <c r="G2815" s="373"/>
      <c r="H2815" s="389"/>
      <c r="I2815" s="65"/>
    </row>
    <row r="2816" spans="1:9" ht="18.5" x14ac:dyDescent="0.35">
      <c r="A2816" s="368" t="s">
        <v>19</v>
      </c>
      <c r="B2816" s="369" t="s">
        <v>5069</v>
      </c>
      <c r="C2816" s="369" t="s">
        <v>5070</v>
      </c>
      <c r="D2816" s="363"/>
      <c r="E2816" s="101"/>
      <c r="F2816" s="101" t="str">
        <f>IF(E2816="","",VLOOKUP(E2816,'2 Pdc unico (segm A)'!F$3:H$723,3,FALSE))</f>
        <v/>
      </c>
      <c r="G2816" s="287"/>
      <c r="H2816" s="388"/>
      <c r="I2816" s="65"/>
    </row>
    <row r="2817" spans="1:9" x14ac:dyDescent="0.35">
      <c r="A2817" s="370" t="s">
        <v>22</v>
      </c>
      <c r="B2817" s="371" t="s">
        <v>5071</v>
      </c>
      <c r="C2817" s="371" t="s">
        <v>5072</v>
      </c>
      <c r="D2817" s="363"/>
      <c r="E2817" s="346"/>
      <c r="F2817" s="346" t="str">
        <f>IF(E2817="","",VLOOKUP(E2817,'2 Pdc unico (segm A)'!F$3:H$723,3,FALSE))</f>
        <v/>
      </c>
      <c r="G2817" s="287"/>
      <c r="H2817" s="389"/>
      <c r="I2817" s="65"/>
    </row>
    <row r="2818" spans="1:9" x14ac:dyDescent="0.35">
      <c r="A2818" s="374" t="s">
        <v>4656</v>
      </c>
      <c r="B2818" s="375" t="s">
        <v>5071</v>
      </c>
      <c r="C2818" s="375" t="s">
        <v>5073</v>
      </c>
      <c r="D2818" s="363"/>
      <c r="E2818" s="102" t="s">
        <v>5074</v>
      </c>
      <c r="F2818" s="102" t="str">
        <f>IF(E2818="","",VLOOKUP(E2818,'2 Pdc unico (segm A)'!F$3:H$723,3,FALSE))</f>
        <v>Attrezzature del patrimonio disponibile acquisite con leasing finanziario</v>
      </c>
      <c r="G2818" s="373"/>
      <c r="H2818" s="389"/>
      <c r="I2818" s="65"/>
    </row>
    <row r="2819" spans="1:9" x14ac:dyDescent="0.35">
      <c r="A2819" s="370" t="s">
        <v>22</v>
      </c>
      <c r="B2819" s="371" t="s">
        <v>5075</v>
      </c>
      <c r="C2819" s="371" t="s">
        <v>5076</v>
      </c>
      <c r="D2819" s="363"/>
      <c r="E2819" s="346"/>
      <c r="F2819" s="346" t="str">
        <f>IF(E2819="","",VLOOKUP(E2819,'2 Pdc unico (segm A)'!F$3:H$723,3,FALSE))</f>
        <v/>
      </c>
      <c r="G2819" s="287"/>
      <c r="H2819" s="389"/>
      <c r="I2819" s="65"/>
    </row>
    <row r="2820" spans="1:9" x14ac:dyDescent="0.35">
      <c r="A2820" s="374" t="s">
        <v>4656</v>
      </c>
      <c r="B2820" s="375" t="s">
        <v>5075</v>
      </c>
      <c r="C2820" s="375" t="s">
        <v>5077</v>
      </c>
      <c r="D2820" s="363"/>
      <c r="E2820" s="102" t="s">
        <v>4829</v>
      </c>
      <c r="F2820" s="102" t="str">
        <f>IF(E2820="","",VLOOKUP(E2820,'2 Pdc unico (segm A)'!F$3:H$723,3,FALSE))</f>
        <v>Attrezzature del patrimonio indisponibile non in concessione</v>
      </c>
      <c r="G2820" s="373"/>
      <c r="H2820" s="389"/>
      <c r="I2820" s="65"/>
    </row>
    <row r="2821" spans="1:9" x14ac:dyDescent="0.35">
      <c r="A2821" s="370" t="s">
        <v>22</v>
      </c>
      <c r="B2821" s="371" t="s">
        <v>5078</v>
      </c>
      <c r="C2821" s="371" t="s">
        <v>5079</v>
      </c>
      <c r="D2821" s="363"/>
      <c r="E2821" s="346"/>
      <c r="F2821" s="346" t="str">
        <f>IF(E2821="","",VLOOKUP(E2821,'2 Pdc unico (segm A)'!F$3:H$723,3,FALSE))</f>
        <v/>
      </c>
      <c r="G2821" s="287"/>
      <c r="H2821" s="389"/>
      <c r="I2821" s="65"/>
    </row>
    <row r="2822" spans="1:9" x14ac:dyDescent="0.35">
      <c r="A2822" s="374" t="s">
        <v>4656</v>
      </c>
      <c r="B2822" s="375" t="s">
        <v>5078</v>
      </c>
      <c r="C2822" s="375" t="s">
        <v>5080</v>
      </c>
      <c r="D2822" s="363"/>
      <c r="E2822" s="102" t="s">
        <v>5074</v>
      </c>
      <c r="F2822" s="102" t="str">
        <f>IF(E2822="","",VLOOKUP(E2822,'2 Pdc unico (segm A)'!F$3:H$723,3,FALSE))</f>
        <v>Attrezzature del patrimonio disponibile acquisite con leasing finanziario</v>
      </c>
      <c r="G2822" s="373"/>
      <c r="H2822" s="389"/>
      <c r="I2822" s="65"/>
    </row>
    <row r="2823" spans="1:9" ht="18.5" x14ac:dyDescent="0.35">
      <c r="A2823" s="368" t="s">
        <v>19</v>
      </c>
      <c r="B2823" s="369" t="s">
        <v>5081</v>
      </c>
      <c r="C2823" s="369" t="s">
        <v>5082</v>
      </c>
      <c r="D2823" s="363"/>
      <c r="E2823" s="101"/>
      <c r="F2823" s="101" t="str">
        <f>IF(E2823="","",VLOOKUP(E2823,'2 Pdc unico (segm A)'!F$3:H$723,3,FALSE))</f>
        <v/>
      </c>
      <c r="G2823" s="287"/>
      <c r="H2823" s="388"/>
      <c r="I2823" s="65"/>
    </row>
    <row r="2824" spans="1:9" x14ac:dyDescent="0.35">
      <c r="A2824" s="370" t="s">
        <v>22</v>
      </c>
      <c r="B2824" s="371" t="s">
        <v>5081</v>
      </c>
      <c r="C2824" s="371" t="s">
        <v>5083</v>
      </c>
      <c r="D2824" s="363"/>
      <c r="E2824" s="346"/>
      <c r="F2824" s="346" t="str">
        <f>IF(E2824="","",VLOOKUP(E2824,'2 Pdc unico (segm A)'!F$3:H$723,3,FALSE))</f>
        <v/>
      </c>
      <c r="G2824" s="287"/>
      <c r="H2824" s="389"/>
      <c r="I2824" s="65"/>
    </row>
    <row r="2825" spans="1:9" ht="26" x14ac:dyDescent="0.35">
      <c r="A2825" s="374" t="s">
        <v>4656</v>
      </c>
      <c r="B2825" s="375" t="s">
        <v>5081</v>
      </c>
      <c r="C2825" s="375" t="s">
        <v>5084</v>
      </c>
      <c r="D2825" s="363"/>
      <c r="E2825" s="102" t="s">
        <v>5085</v>
      </c>
      <c r="F2825" s="102" t="str">
        <f>IF(E2825="","",VLOOKUP(E2825,'2 Pdc unico (segm A)'!F$3:H$723,3,FALSE))</f>
        <v>Macchine per ufficio e hardware del patrimonio disponibile acquisiti con leasing finanziario</v>
      </c>
      <c r="G2825" s="373"/>
      <c r="H2825" s="389"/>
      <c r="I2825" s="65"/>
    </row>
    <row r="2826" spans="1:9" ht="18.5" x14ac:dyDescent="0.35">
      <c r="A2826" s="368" t="s">
        <v>19</v>
      </c>
      <c r="B2826" s="369" t="s">
        <v>5086</v>
      </c>
      <c r="C2826" s="369" t="s">
        <v>5087</v>
      </c>
      <c r="D2826" s="363"/>
      <c r="E2826" s="101"/>
      <c r="F2826" s="101" t="str">
        <f>IF(E2826="","",VLOOKUP(E2826,'2 Pdc unico (segm A)'!F$3:H$723,3,FALSE))</f>
        <v/>
      </c>
      <c r="G2826" s="287"/>
      <c r="H2826" s="388"/>
      <c r="I2826" s="65"/>
    </row>
    <row r="2827" spans="1:9" x14ac:dyDescent="0.35">
      <c r="A2827" s="370" t="s">
        <v>22</v>
      </c>
      <c r="B2827" s="371" t="s">
        <v>5088</v>
      </c>
      <c r="C2827" s="371" t="s">
        <v>5089</v>
      </c>
      <c r="D2827" s="363"/>
      <c r="E2827" s="346"/>
      <c r="F2827" s="346" t="str">
        <f>IF(E2827="","",VLOOKUP(E2827,'2 Pdc unico (segm A)'!F$3:H$723,3,FALSE))</f>
        <v/>
      </c>
      <c r="G2827" s="287"/>
      <c r="H2827" s="389"/>
      <c r="I2827" s="65"/>
    </row>
    <row r="2828" spans="1:9" ht="26" x14ac:dyDescent="0.35">
      <c r="A2828" s="374" t="s">
        <v>4656</v>
      </c>
      <c r="B2828" s="375" t="s">
        <v>5088</v>
      </c>
      <c r="C2828" s="375" t="s">
        <v>5090</v>
      </c>
      <c r="D2828" s="363"/>
      <c r="E2828" s="102" t="s">
        <v>5085</v>
      </c>
      <c r="F2828" s="102" t="str">
        <f>IF(E2828="","",VLOOKUP(E2828,'2 Pdc unico (segm A)'!F$3:H$723,3,FALSE))</f>
        <v>Macchine per ufficio e hardware del patrimonio disponibile acquisiti con leasing finanziario</v>
      </c>
      <c r="G2828" s="373"/>
      <c r="H2828" s="389"/>
      <c r="I2828" s="65"/>
    </row>
    <row r="2829" spans="1:9" x14ac:dyDescent="0.35">
      <c r="A2829" s="370" t="s">
        <v>22</v>
      </c>
      <c r="B2829" s="371" t="s">
        <v>5091</v>
      </c>
      <c r="C2829" s="371" t="s">
        <v>5092</v>
      </c>
      <c r="D2829" s="363"/>
      <c r="E2829" s="346"/>
      <c r="F2829" s="346" t="str">
        <f>IF(E2829="","",VLOOKUP(E2829,'2 Pdc unico (segm A)'!F$3:H$723,3,FALSE))</f>
        <v/>
      </c>
      <c r="G2829" s="287"/>
      <c r="H2829" s="389"/>
      <c r="I2829" s="65"/>
    </row>
    <row r="2830" spans="1:9" ht="26" x14ac:dyDescent="0.35">
      <c r="A2830" s="374" t="s">
        <v>4656</v>
      </c>
      <c r="B2830" s="375" t="s">
        <v>5091</v>
      </c>
      <c r="C2830" s="375" t="s">
        <v>5093</v>
      </c>
      <c r="D2830" s="363"/>
      <c r="E2830" s="102" t="s">
        <v>5085</v>
      </c>
      <c r="F2830" s="102" t="str">
        <f>IF(E2830="","",VLOOKUP(E2830,'2 Pdc unico (segm A)'!F$3:H$723,3,FALSE))</f>
        <v>Macchine per ufficio e hardware del patrimonio disponibile acquisiti con leasing finanziario</v>
      </c>
      <c r="G2830" s="373"/>
      <c r="H2830" s="389"/>
      <c r="I2830" s="65"/>
    </row>
    <row r="2831" spans="1:9" x14ac:dyDescent="0.35">
      <c r="A2831" s="370" t="s">
        <v>22</v>
      </c>
      <c r="B2831" s="371" t="s">
        <v>5094</v>
      </c>
      <c r="C2831" s="371" t="s">
        <v>5095</v>
      </c>
      <c r="D2831" s="363"/>
      <c r="E2831" s="346"/>
      <c r="F2831" s="346" t="str">
        <f>IF(E2831="","",VLOOKUP(E2831,'2 Pdc unico (segm A)'!F$3:H$723,3,FALSE))</f>
        <v/>
      </c>
      <c r="G2831" s="287"/>
      <c r="H2831" s="389"/>
      <c r="I2831" s="65"/>
    </row>
    <row r="2832" spans="1:9" ht="26" x14ac:dyDescent="0.35">
      <c r="A2832" s="374" t="s">
        <v>4656</v>
      </c>
      <c r="B2832" s="375" t="s">
        <v>5094</v>
      </c>
      <c r="C2832" s="375" t="s">
        <v>5096</v>
      </c>
      <c r="D2832" s="363"/>
      <c r="E2832" s="102" t="s">
        <v>5085</v>
      </c>
      <c r="F2832" s="102" t="str">
        <f>IF(E2832="","",VLOOKUP(E2832,'2 Pdc unico (segm A)'!F$3:H$723,3,FALSE))</f>
        <v>Macchine per ufficio e hardware del patrimonio disponibile acquisiti con leasing finanziario</v>
      </c>
      <c r="G2832" s="373"/>
      <c r="H2832" s="389"/>
      <c r="I2832" s="65"/>
    </row>
    <row r="2833" spans="1:9" x14ac:dyDescent="0.35">
      <c r="A2833" s="370" t="s">
        <v>22</v>
      </c>
      <c r="B2833" s="371" t="s">
        <v>5097</v>
      </c>
      <c r="C2833" s="371" t="s">
        <v>5098</v>
      </c>
      <c r="D2833" s="363"/>
      <c r="E2833" s="346"/>
      <c r="F2833" s="346" t="str">
        <f>IF(E2833="","",VLOOKUP(E2833,'2 Pdc unico (segm A)'!F$3:H$723,3,FALSE))</f>
        <v/>
      </c>
      <c r="G2833" s="287"/>
      <c r="H2833" s="389"/>
      <c r="I2833" s="65"/>
    </row>
    <row r="2834" spans="1:9" ht="26" x14ac:dyDescent="0.35">
      <c r="A2834" s="374" t="s">
        <v>4656</v>
      </c>
      <c r="B2834" s="375" t="s">
        <v>5097</v>
      </c>
      <c r="C2834" s="375" t="s">
        <v>5099</v>
      </c>
      <c r="D2834" s="363"/>
      <c r="E2834" s="102" t="s">
        <v>5085</v>
      </c>
      <c r="F2834" s="102" t="str">
        <f>IF(E2834="","",VLOOKUP(E2834,'2 Pdc unico (segm A)'!F$3:H$723,3,FALSE))</f>
        <v>Macchine per ufficio e hardware del patrimonio disponibile acquisiti con leasing finanziario</v>
      </c>
      <c r="G2834" s="373"/>
      <c r="H2834" s="389"/>
      <c r="I2834" s="65"/>
    </row>
    <row r="2835" spans="1:9" x14ac:dyDescent="0.35">
      <c r="A2835" s="370" t="s">
        <v>22</v>
      </c>
      <c r="B2835" s="371" t="s">
        <v>4853</v>
      </c>
      <c r="C2835" s="371" t="s">
        <v>5100</v>
      </c>
      <c r="D2835" s="363"/>
      <c r="E2835" s="346"/>
      <c r="F2835" s="346" t="str">
        <f>IF(E2835="","",VLOOKUP(E2835,'2 Pdc unico (segm A)'!F$3:H$723,3,FALSE))</f>
        <v/>
      </c>
      <c r="G2835" s="287"/>
      <c r="H2835" s="389"/>
      <c r="I2835" s="65"/>
    </row>
    <row r="2836" spans="1:9" ht="26" x14ac:dyDescent="0.35">
      <c r="A2836" s="374" t="s">
        <v>4656</v>
      </c>
      <c r="B2836" s="375" t="s">
        <v>4853</v>
      </c>
      <c r="C2836" s="375" t="s">
        <v>5101</v>
      </c>
      <c r="D2836" s="363"/>
      <c r="E2836" s="102" t="s">
        <v>5085</v>
      </c>
      <c r="F2836" s="102" t="str">
        <f>IF(E2836="","",VLOOKUP(E2836,'2 Pdc unico (segm A)'!F$3:H$723,3,FALSE))</f>
        <v>Macchine per ufficio e hardware del patrimonio disponibile acquisiti con leasing finanziario</v>
      </c>
      <c r="G2836" s="373"/>
      <c r="H2836" s="389"/>
      <c r="I2836" s="65"/>
    </row>
    <row r="2837" spans="1:9" x14ac:dyDescent="0.35">
      <c r="A2837" s="370" t="s">
        <v>22</v>
      </c>
      <c r="B2837" s="371" t="s">
        <v>5102</v>
      </c>
      <c r="C2837" s="371" t="s">
        <v>5103</v>
      </c>
      <c r="D2837" s="363"/>
      <c r="E2837" s="346"/>
      <c r="F2837" s="346" t="str">
        <f>IF(E2837="","",VLOOKUP(E2837,'2 Pdc unico (segm A)'!F$3:H$723,3,FALSE))</f>
        <v/>
      </c>
      <c r="G2837" s="287"/>
      <c r="H2837" s="389"/>
      <c r="I2837" s="65"/>
    </row>
    <row r="2838" spans="1:9" ht="26" x14ac:dyDescent="0.35">
      <c r="A2838" s="374" t="s">
        <v>4656</v>
      </c>
      <c r="B2838" s="375" t="s">
        <v>5102</v>
      </c>
      <c r="C2838" s="375" t="s">
        <v>5104</v>
      </c>
      <c r="D2838" s="363"/>
      <c r="E2838" s="102" t="s">
        <v>5085</v>
      </c>
      <c r="F2838" s="102" t="str">
        <f>IF(E2838="","",VLOOKUP(E2838,'2 Pdc unico (segm A)'!F$3:H$723,3,FALSE))</f>
        <v>Macchine per ufficio e hardware del patrimonio disponibile acquisiti con leasing finanziario</v>
      </c>
      <c r="G2838" s="373"/>
      <c r="H2838" s="389"/>
      <c r="I2838" s="65"/>
    </row>
    <row r="2839" spans="1:9" ht="18.5" x14ac:dyDescent="0.35">
      <c r="A2839" s="368" t="s">
        <v>19</v>
      </c>
      <c r="B2839" s="369" t="s">
        <v>5105</v>
      </c>
      <c r="C2839" s="369" t="s">
        <v>5106</v>
      </c>
      <c r="D2839" s="363"/>
      <c r="E2839" s="101"/>
      <c r="F2839" s="101" t="str">
        <f>IF(E2839="","",VLOOKUP(E2839,'2 Pdc unico (segm A)'!F$3:H$723,3,FALSE))</f>
        <v/>
      </c>
      <c r="G2839" s="287"/>
      <c r="H2839" s="388"/>
      <c r="I2839" s="65"/>
    </row>
    <row r="2840" spans="1:9" ht="29" x14ac:dyDescent="0.35">
      <c r="A2840" s="370" t="s">
        <v>22</v>
      </c>
      <c r="B2840" s="371" t="s">
        <v>5107</v>
      </c>
      <c r="C2840" s="371" t="s">
        <v>5108</v>
      </c>
      <c r="D2840" s="363"/>
      <c r="E2840" s="346"/>
      <c r="F2840" s="346" t="str">
        <f>IF(E2840="","",VLOOKUP(E2840,'2 Pdc unico (segm A)'!F$3:H$723,3,FALSE))</f>
        <v/>
      </c>
      <c r="G2840" s="287"/>
      <c r="H2840" s="389"/>
      <c r="I2840" s="65"/>
    </row>
    <row r="2841" spans="1:9" x14ac:dyDescent="0.35">
      <c r="A2841" s="374" t="s">
        <v>4656</v>
      </c>
      <c r="B2841" s="375" t="s">
        <v>5107</v>
      </c>
      <c r="C2841" s="375" t="s">
        <v>5109</v>
      </c>
      <c r="D2841" s="363"/>
      <c r="E2841" s="102" t="s">
        <v>4864</v>
      </c>
      <c r="F2841" s="102" t="str">
        <f>IF(E2841="","",VLOOKUP(E2841,'2 Pdc unico (segm A)'!F$3:H$723,3,FALSE))</f>
        <v>Armamenti, aeromobili e mezzi terrestri militari, navi da guerra non in concessione</v>
      </c>
      <c r="G2841" s="373"/>
      <c r="H2841" s="389"/>
      <c r="I2841" s="65"/>
    </row>
    <row r="2842" spans="1:9" x14ac:dyDescent="0.35">
      <c r="A2842" s="370" t="s">
        <v>22</v>
      </c>
      <c r="B2842" s="371" t="s">
        <v>5110</v>
      </c>
      <c r="C2842" s="371" t="s">
        <v>5111</v>
      </c>
      <c r="D2842" s="363"/>
      <c r="E2842" s="346"/>
      <c r="F2842" s="346" t="str">
        <f>IF(E2842="","",VLOOKUP(E2842,'2 Pdc unico (segm A)'!F$3:H$723,3,FALSE))</f>
        <v/>
      </c>
      <c r="G2842" s="287"/>
      <c r="H2842" s="389"/>
      <c r="I2842" s="65"/>
    </row>
    <row r="2843" spans="1:9" x14ac:dyDescent="0.35">
      <c r="A2843" s="374" t="s">
        <v>4656</v>
      </c>
      <c r="B2843" s="375" t="s">
        <v>5110</v>
      </c>
      <c r="C2843" s="375" t="s">
        <v>5112</v>
      </c>
      <c r="D2843" s="363"/>
      <c r="E2843" s="102" t="s">
        <v>4864</v>
      </c>
      <c r="F2843" s="102" t="str">
        <f>IF(E2843="","",VLOOKUP(E2843,'2 Pdc unico (segm A)'!F$3:H$723,3,FALSE))</f>
        <v>Armamenti, aeromobili e mezzi terrestri militari, navi da guerra non in concessione</v>
      </c>
      <c r="G2843" s="373"/>
      <c r="H2843" s="389"/>
      <c r="I2843" s="65"/>
    </row>
    <row r="2844" spans="1:9" ht="18.5" x14ac:dyDescent="0.35">
      <c r="A2844" s="368" t="s">
        <v>19</v>
      </c>
      <c r="B2844" s="369" t="s">
        <v>5113</v>
      </c>
      <c r="C2844" s="369" t="s">
        <v>5114</v>
      </c>
      <c r="D2844" s="363"/>
      <c r="E2844" s="101"/>
      <c r="F2844" s="101" t="str">
        <f>IF(E2844="","",VLOOKUP(E2844,'2 Pdc unico (segm A)'!F$3:H$723,3,FALSE))</f>
        <v/>
      </c>
      <c r="G2844" s="287"/>
      <c r="H2844" s="388"/>
      <c r="I2844" s="65"/>
    </row>
    <row r="2845" spans="1:9" x14ac:dyDescent="0.35">
      <c r="A2845" s="370" t="s">
        <v>22</v>
      </c>
      <c r="B2845" s="371" t="s">
        <v>5115</v>
      </c>
      <c r="C2845" s="371" t="s">
        <v>5116</v>
      </c>
      <c r="D2845" s="363"/>
      <c r="E2845" s="346"/>
      <c r="F2845" s="346" t="str">
        <f>IF(E2845="","",VLOOKUP(E2845,'2 Pdc unico (segm A)'!F$3:H$723,3,FALSE))</f>
        <v/>
      </c>
      <c r="G2845" s="287"/>
      <c r="H2845" s="389"/>
      <c r="I2845" s="65"/>
    </row>
    <row r="2846" spans="1:9" ht="26" x14ac:dyDescent="0.35">
      <c r="A2846" s="374" t="s">
        <v>4656</v>
      </c>
      <c r="B2846" s="375" t="s">
        <v>5115</v>
      </c>
      <c r="C2846" s="375" t="s">
        <v>5117</v>
      </c>
      <c r="D2846" s="363"/>
      <c r="E2846" s="102" t="s">
        <v>5118</v>
      </c>
      <c r="F2846" s="102" t="str">
        <f>IF(E2846="","",VLOOKUP(E2846,'2 Pdc unico (segm A)'!F$3:H$723,3,FALSE))</f>
        <v>Fabbricati non destinati ad uffici pubblici o a all'erogazione di servizi pubblici acquisiti con leasing finanziario</v>
      </c>
      <c r="G2846" s="373"/>
      <c r="H2846" s="389"/>
      <c r="I2846" s="65"/>
    </row>
    <row r="2847" spans="1:9" x14ac:dyDescent="0.35">
      <c r="A2847" s="370" t="s">
        <v>22</v>
      </c>
      <c r="B2847" s="371" t="s">
        <v>5119</v>
      </c>
      <c r="C2847" s="371" t="s">
        <v>5120</v>
      </c>
      <c r="D2847" s="363"/>
      <c r="E2847" s="346"/>
      <c r="F2847" s="346" t="str">
        <f>IF(E2847="","",VLOOKUP(E2847,'2 Pdc unico (segm A)'!F$3:H$723,3,FALSE))</f>
        <v/>
      </c>
      <c r="G2847" s="287"/>
      <c r="H2847" s="389"/>
      <c r="I2847" s="65"/>
    </row>
    <row r="2848" spans="1:9" ht="26" x14ac:dyDescent="0.35">
      <c r="A2848" s="374" t="s">
        <v>4656</v>
      </c>
      <c r="B2848" s="375" t="s">
        <v>5121</v>
      </c>
      <c r="C2848" s="375" t="s">
        <v>5122</v>
      </c>
      <c r="D2848" s="363"/>
      <c r="E2848" s="102" t="s">
        <v>5118</v>
      </c>
      <c r="F2848" s="102" t="str">
        <f>IF(E2848="","",VLOOKUP(E2848,'2 Pdc unico (segm A)'!F$3:H$723,3,FALSE))</f>
        <v>Fabbricati non destinati ad uffici pubblici o a all'erogazione di servizi pubblici acquisiti con leasing finanziario</v>
      </c>
      <c r="G2848" s="373"/>
      <c r="H2848" s="389"/>
      <c r="I2848" s="65"/>
    </row>
    <row r="2849" spans="1:9" x14ac:dyDescent="0.35">
      <c r="A2849" s="370" t="s">
        <v>22</v>
      </c>
      <c r="B2849" s="371" t="s">
        <v>5123</v>
      </c>
      <c r="C2849" s="371" t="s">
        <v>5124</v>
      </c>
      <c r="D2849" s="363"/>
      <c r="E2849" s="346"/>
      <c r="F2849" s="346" t="str">
        <f>IF(E2849="","",VLOOKUP(E2849,'2 Pdc unico (segm A)'!F$3:H$723,3,FALSE))</f>
        <v/>
      </c>
      <c r="G2849" s="287"/>
      <c r="H2849" s="389"/>
      <c r="I2849" s="65"/>
    </row>
    <row r="2850" spans="1:9" ht="26" x14ac:dyDescent="0.35">
      <c r="A2850" s="374" t="s">
        <v>4656</v>
      </c>
      <c r="B2850" s="375" t="s">
        <v>5123</v>
      </c>
      <c r="C2850" s="375" t="s">
        <v>5125</v>
      </c>
      <c r="D2850" s="363"/>
      <c r="E2850" s="102" t="s">
        <v>4881</v>
      </c>
      <c r="F2850" s="102" t="str">
        <f>IF(E2850="","",VLOOKUP(E2850,'2 Pdc unico (segm A)'!F$3:H$723,3,FALSE))</f>
        <v>Fabbricati destinati a sede di pubblici uffici o all'erogazione di servizi pubblici (non militari) non in concessione</v>
      </c>
      <c r="G2850" s="373"/>
      <c r="H2850" s="389"/>
      <c r="I2850" s="65"/>
    </row>
    <row r="2851" spans="1:9" ht="29" x14ac:dyDescent="0.35">
      <c r="A2851" s="370" t="s">
        <v>22</v>
      </c>
      <c r="B2851" s="371" t="s">
        <v>5126</v>
      </c>
      <c r="C2851" s="371" t="s">
        <v>5127</v>
      </c>
      <c r="D2851" s="363"/>
      <c r="E2851" s="346"/>
      <c r="F2851" s="346" t="str">
        <f>IF(E2851="","",VLOOKUP(E2851,'2 Pdc unico (segm A)'!F$3:H$723,3,FALSE))</f>
        <v/>
      </c>
      <c r="G2851" s="287"/>
      <c r="H2851" s="389"/>
      <c r="I2851" s="65"/>
    </row>
    <row r="2852" spans="1:9" ht="26" x14ac:dyDescent="0.35">
      <c r="A2852" s="374" t="s">
        <v>4656</v>
      </c>
      <c r="B2852" s="375" t="s">
        <v>5126</v>
      </c>
      <c r="C2852" s="375" t="s">
        <v>5128</v>
      </c>
      <c r="D2852" s="363"/>
      <c r="E2852" s="102" t="s">
        <v>5118</v>
      </c>
      <c r="F2852" s="102" t="str">
        <f>IF(E2852="","",VLOOKUP(E2852,'2 Pdc unico (segm A)'!F$3:H$723,3,FALSE))</f>
        <v>Fabbricati non destinati ad uffici pubblici o a all'erogazione di servizi pubblici acquisiti con leasing finanziario</v>
      </c>
      <c r="G2852" s="373"/>
      <c r="H2852" s="389"/>
      <c r="I2852" s="65"/>
    </row>
    <row r="2853" spans="1:9" x14ac:dyDescent="0.35">
      <c r="A2853" s="370" t="s">
        <v>22</v>
      </c>
      <c r="B2853" s="371" t="s">
        <v>5129</v>
      </c>
      <c r="C2853" s="371" t="s">
        <v>5130</v>
      </c>
      <c r="D2853" s="363"/>
      <c r="E2853" s="346"/>
      <c r="F2853" s="346" t="str">
        <f>IF(E2853="","",VLOOKUP(E2853,'2 Pdc unico (segm A)'!F$3:H$723,3,FALSE))</f>
        <v/>
      </c>
      <c r="G2853" s="287"/>
      <c r="H2853" s="389"/>
      <c r="I2853" s="65"/>
    </row>
    <row r="2854" spans="1:9" ht="26" x14ac:dyDescent="0.35">
      <c r="A2854" s="374" t="s">
        <v>4656</v>
      </c>
      <c r="B2854" s="375" t="s">
        <v>5129</v>
      </c>
      <c r="C2854" s="375" t="s">
        <v>5131</v>
      </c>
      <c r="D2854" s="363"/>
      <c r="E2854" s="102" t="s">
        <v>5118</v>
      </c>
      <c r="F2854" s="102" t="str">
        <f>IF(E2854="","",VLOOKUP(E2854,'2 Pdc unico (segm A)'!F$3:H$723,3,FALSE))</f>
        <v>Fabbricati non destinati ad uffici pubblici o a all'erogazione di servizi pubblici acquisiti con leasing finanziario</v>
      </c>
      <c r="G2854" s="373"/>
      <c r="H2854" s="389"/>
      <c r="I2854" s="65"/>
    </row>
    <row r="2855" spans="1:9" ht="29" x14ac:dyDescent="0.35">
      <c r="A2855" s="370" t="s">
        <v>22</v>
      </c>
      <c r="B2855" s="371" t="s">
        <v>5132</v>
      </c>
      <c r="C2855" s="371" t="s">
        <v>5133</v>
      </c>
      <c r="D2855" s="363"/>
      <c r="E2855" s="346"/>
      <c r="F2855" s="346" t="str">
        <f>IF(E2855="","",VLOOKUP(E2855,'2 Pdc unico (segm A)'!F$3:H$723,3,FALSE))</f>
        <v/>
      </c>
      <c r="G2855" s="287"/>
      <c r="H2855" s="389"/>
      <c r="I2855" s="65"/>
    </row>
    <row r="2856" spans="1:9" ht="26" x14ac:dyDescent="0.35">
      <c r="A2856" s="374" t="s">
        <v>4656</v>
      </c>
      <c r="B2856" s="375" t="s">
        <v>5132</v>
      </c>
      <c r="C2856" s="375" t="s">
        <v>5134</v>
      </c>
      <c r="D2856" s="363"/>
      <c r="E2856" s="102" t="s">
        <v>4881</v>
      </c>
      <c r="F2856" s="102" t="str">
        <f>IF(E2856="","",VLOOKUP(E2856,'2 Pdc unico (segm A)'!F$3:H$723,3,FALSE))</f>
        <v>Fabbricati destinati a sede di pubblici uffici o all'erogazione di servizi pubblici (non militari) non in concessione</v>
      </c>
      <c r="G2856" s="373"/>
      <c r="H2856" s="389"/>
      <c r="I2856" s="65"/>
    </row>
    <row r="2857" spans="1:9" x14ac:dyDescent="0.35">
      <c r="A2857" s="370" t="s">
        <v>22</v>
      </c>
      <c r="B2857" s="371" t="s">
        <v>5135</v>
      </c>
      <c r="C2857" s="371" t="s">
        <v>5136</v>
      </c>
      <c r="D2857" s="363"/>
      <c r="E2857" s="346"/>
      <c r="F2857" s="346" t="str">
        <f>IF(E2857="","",VLOOKUP(E2857,'2 Pdc unico (segm A)'!F$3:H$723,3,FALSE))</f>
        <v/>
      </c>
      <c r="G2857" s="287"/>
      <c r="H2857" s="389"/>
      <c r="I2857" s="65"/>
    </row>
    <row r="2858" spans="1:9" x14ac:dyDescent="0.35">
      <c r="A2858" s="374" t="s">
        <v>4656</v>
      </c>
      <c r="B2858" s="375" t="s">
        <v>5135</v>
      </c>
      <c r="C2858" s="375" t="s">
        <v>5137</v>
      </c>
      <c r="D2858" s="363"/>
      <c r="E2858" s="102" t="s">
        <v>5138</v>
      </c>
      <c r="F2858" s="102" t="str">
        <f>IF(E2858="","",VLOOKUP(E2858,'2 Pdc unico (segm A)'!F$3:H$723,3,FALSE))</f>
        <v>Atri beni del patrimonio disponibile acquisiti con leasing finanziario</v>
      </c>
      <c r="G2858" s="373"/>
      <c r="H2858" s="389"/>
      <c r="I2858" s="65"/>
    </row>
    <row r="2859" spans="1:9" x14ac:dyDescent="0.35">
      <c r="A2859" s="370" t="s">
        <v>22</v>
      </c>
      <c r="B2859" s="371" t="s">
        <v>5139</v>
      </c>
      <c r="C2859" s="371" t="s">
        <v>5140</v>
      </c>
      <c r="D2859" s="363"/>
      <c r="E2859" s="346"/>
      <c r="F2859" s="346" t="str">
        <f>IF(E2859="","",VLOOKUP(E2859,'2 Pdc unico (segm A)'!F$3:H$723,3,FALSE))</f>
        <v/>
      </c>
      <c r="G2859" s="287"/>
      <c r="H2859" s="389"/>
      <c r="I2859" s="65"/>
    </row>
    <row r="2860" spans="1:9" x14ac:dyDescent="0.35">
      <c r="A2860" s="374" t="s">
        <v>4656</v>
      </c>
      <c r="B2860" s="375" t="s">
        <v>5139</v>
      </c>
      <c r="C2860" s="375" t="s">
        <v>5141</v>
      </c>
      <c r="D2860" s="363"/>
      <c r="E2860" s="102" t="s">
        <v>4901</v>
      </c>
      <c r="F2860" s="102" t="str">
        <f>IF(E2860="","",VLOOKUP(E2860,'2 Pdc unico (segm A)'!F$3:H$723,3,FALSE))</f>
        <v>Acquedotti pubblici e infrastrutture idrauliche non in concessione</v>
      </c>
      <c r="G2860" s="373"/>
      <c r="H2860" s="389"/>
      <c r="I2860" s="65"/>
    </row>
    <row r="2861" spans="1:9" ht="29" x14ac:dyDescent="0.35">
      <c r="A2861" s="370" t="s">
        <v>22</v>
      </c>
      <c r="B2861" s="371" t="s">
        <v>5142</v>
      </c>
      <c r="C2861" s="371" t="s">
        <v>5143</v>
      </c>
      <c r="D2861" s="363"/>
      <c r="E2861" s="346"/>
      <c r="F2861" s="346" t="str">
        <f>IF(E2861="","",VLOOKUP(E2861,'2 Pdc unico (segm A)'!F$3:H$723,3,FALSE))</f>
        <v/>
      </c>
      <c r="G2861" s="287"/>
      <c r="H2861" s="389"/>
      <c r="I2861" s="65"/>
    </row>
    <row r="2862" spans="1:9" x14ac:dyDescent="0.35">
      <c r="A2862" s="374" t="s">
        <v>4656</v>
      </c>
      <c r="B2862" s="375" t="s">
        <v>5142</v>
      </c>
      <c r="C2862" s="375" t="s">
        <v>5144</v>
      </c>
      <c r="D2862" s="363"/>
      <c r="E2862" s="102" t="s">
        <v>5145</v>
      </c>
      <c r="F2862" s="102" t="str">
        <f>IF(E2862="","",VLOOKUP(E2862,'2 Pdc unico (segm A)'!F$3:H$723,3,FALSE))</f>
        <v>Porti non militari non in concessione</v>
      </c>
      <c r="G2862" s="373"/>
      <c r="H2862" s="389"/>
      <c r="I2862" s="65"/>
    </row>
    <row r="2863" spans="1:9" x14ac:dyDescent="0.35">
      <c r="A2863" s="370" t="s">
        <v>22</v>
      </c>
      <c r="B2863" s="371" t="s">
        <v>5146</v>
      </c>
      <c r="C2863" s="371" t="s">
        <v>5147</v>
      </c>
      <c r="D2863" s="363"/>
      <c r="E2863" s="346"/>
      <c r="F2863" s="346" t="str">
        <f>IF(E2863="","",VLOOKUP(E2863,'2 Pdc unico (segm A)'!F$3:H$723,3,FALSE))</f>
        <v/>
      </c>
      <c r="G2863" s="287"/>
      <c r="H2863" s="389"/>
      <c r="I2863" s="65"/>
    </row>
    <row r="2864" spans="1:9" x14ac:dyDescent="0.35">
      <c r="A2864" s="374" t="s">
        <v>4656</v>
      </c>
      <c r="B2864" s="375" t="s">
        <v>5146</v>
      </c>
      <c r="C2864" s="375" t="s">
        <v>5148</v>
      </c>
      <c r="D2864" s="363"/>
      <c r="E2864" s="102" t="s">
        <v>5149</v>
      </c>
      <c r="F2864" s="102" t="str">
        <f>IF(E2864="","",VLOOKUP(E2864,'2 Pdc unico (segm A)'!F$3:H$723,3,FALSE))</f>
        <v>Strade e autostrade (demanio stradale) non in concessione</v>
      </c>
      <c r="G2864" s="373"/>
      <c r="H2864" s="389"/>
      <c r="I2864" s="65"/>
    </row>
    <row r="2865" spans="1:9" x14ac:dyDescent="0.35">
      <c r="A2865" s="370" t="s">
        <v>22</v>
      </c>
      <c r="B2865" s="371" t="s">
        <v>5150</v>
      </c>
      <c r="C2865" s="371" t="s">
        <v>5151</v>
      </c>
      <c r="D2865" s="363"/>
      <c r="E2865" s="346"/>
      <c r="F2865" s="346" t="str">
        <f>IF(E2865="","",VLOOKUP(E2865,'2 Pdc unico (segm A)'!F$3:H$723,3,FALSE))</f>
        <v/>
      </c>
      <c r="G2865" s="287"/>
      <c r="H2865" s="389"/>
      <c r="I2865" s="65"/>
    </row>
    <row r="2866" spans="1:9" x14ac:dyDescent="0.35">
      <c r="A2866" s="374" t="s">
        <v>4656</v>
      </c>
      <c r="B2866" s="375" t="s">
        <v>5150</v>
      </c>
      <c r="C2866" s="375" t="s">
        <v>5152</v>
      </c>
      <c r="D2866" s="363"/>
      <c r="E2866" s="102" t="s">
        <v>5149</v>
      </c>
      <c r="F2866" s="102" t="str">
        <f>IF(E2866="","",VLOOKUP(E2866,'2 Pdc unico (segm A)'!F$3:H$723,3,FALSE))</f>
        <v>Strade e autostrade (demanio stradale) non in concessione</v>
      </c>
      <c r="G2866" s="373"/>
      <c r="H2866" s="389"/>
      <c r="I2866" s="65"/>
    </row>
    <row r="2867" spans="1:9" ht="29" x14ac:dyDescent="0.35">
      <c r="A2867" s="370" t="s">
        <v>22</v>
      </c>
      <c r="B2867" s="371" t="s">
        <v>5153</v>
      </c>
      <c r="C2867" s="371" t="s">
        <v>5154</v>
      </c>
      <c r="D2867" s="363"/>
      <c r="E2867" s="346"/>
      <c r="F2867" s="346" t="str">
        <f>IF(E2867="","",VLOOKUP(E2867,'2 Pdc unico (segm A)'!F$3:H$723,3,FALSE))</f>
        <v/>
      </c>
      <c r="G2867" s="287"/>
      <c r="H2867" s="389"/>
      <c r="I2867" s="65"/>
    </row>
    <row r="2868" spans="1:9" x14ac:dyDescent="0.35">
      <c r="A2868" s="374" t="s">
        <v>4656</v>
      </c>
      <c r="B2868" s="375" t="s">
        <v>5153</v>
      </c>
      <c r="C2868" s="375" t="s">
        <v>5155</v>
      </c>
      <c r="D2868" s="363"/>
      <c r="E2868" s="102" t="s">
        <v>4767</v>
      </c>
      <c r="F2868" s="102" t="str">
        <f>IF(E2868="","",VLOOKUP(E2868,'2 Pdc unico (segm A)'!F$3:H$723,3,FALSE))</f>
        <v>Altri beni demaniali non in concessione</v>
      </c>
      <c r="G2868" s="373"/>
      <c r="H2868" s="389"/>
      <c r="I2868" s="65"/>
    </row>
    <row r="2869" spans="1:9" x14ac:dyDescent="0.35">
      <c r="A2869" s="370" t="s">
        <v>22</v>
      </c>
      <c r="B2869" s="371" t="s">
        <v>5156</v>
      </c>
      <c r="C2869" s="371" t="s">
        <v>5157</v>
      </c>
      <c r="D2869" s="363"/>
      <c r="E2869" s="346"/>
      <c r="F2869" s="346" t="str">
        <f>IF(E2869="","",VLOOKUP(E2869,'2 Pdc unico (segm A)'!F$3:H$723,3,FALSE))</f>
        <v/>
      </c>
      <c r="G2869" s="287"/>
      <c r="H2869" s="389"/>
      <c r="I2869" s="65"/>
    </row>
    <row r="2870" spans="1:9" x14ac:dyDescent="0.35">
      <c r="A2870" s="374" t="s">
        <v>4656</v>
      </c>
      <c r="B2870" s="375" t="s">
        <v>5156</v>
      </c>
      <c r="C2870" s="375" t="s">
        <v>5158</v>
      </c>
      <c r="D2870" s="363"/>
      <c r="E2870" s="102" t="s">
        <v>4894</v>
      </c>
      <c r="F2870" s="102" t="str">
        <f>IF(E2870="","",VLOOKUP(E2870,'2 Pdc unico (segm A)'!F$3:H$723,3,FALSE))</f>
        <v>Altri beni del patrimonio indisponibile non in concessione</v>
      </c>
      <c r="G2870" s="373"/>
      <c r="H2870" s="389"/>
      <c r="I2870" s="65"/>
    </row>
    <row r="2871" spans="1:9" x14ac:dyDescent="0.35">
      <c r="A2871" s="370" t="s">
        <v>22</v>
      </c>
      <c r="B2871" s="371" t="s">
        <v>5159</v>
      </c>
      <c r="C2871" s="371" t="s">
        <v>5160</v>
      </c>
      <c r="D2871" s="363"/>
      <c r="E2871" s="346"/>
      <c r="F2871" s="346" t="str">
        <f>IF(E2871="","",VLOOKUP(E2871,'2 Pdc unico (segm A)'!F$3:H$723,3,FALSE))</f>
        <v/>
      </c>
      <c r="G2871" s="287"/>
      <c r="H2871" s="389"/>
      <c r="I2871" s="65"/>
    </row>
    <row r="2872" spans="1:9" ht="26" x14ac:dyDescent="0.35">
      <c r="A2872" s="374" t="s">
        <v>4656</v>
      </c>
      <c r="B2872" s="375" t="s">
        <v>5159</v>
      </c>
      <c r="C2872" s="375" t="s">
        <v>5161</v>
      </c>
      <c r="D2872" s="363"/>
      <c r="E2872" s="102" t="s">
        <v>5118</v>
      </c>
      <c r="F2872" s="102" t="str">
        <f>IF(E2872="","",VLOOKUP(E2872,'2 Pdc unico (segm A)'!F$3:H$723,3,FALSE))</f>
        <v>Fabbricati non destinati ad uffici pubblici o a all'erogazione di servizi pubblici acquisiti con leasing finanziario</v>
      </c>
      <c r="G2872" s="373"/>
      <c r="H2872" s="389"/>
      <c r="I2872" s="65"/>
    </row>
    <row r="2873" spans="1:9" x14ac:dyDescent="0.35">
      <c r="A2873" s="370" t="s">
        <v>22</v>
      </c>
      <c r="B2873" s="371" t="s">
        <v>5162</v>
      </c>
      <c r="C2873" s="371" t="s">
        <v>5163</v>
      </c>
      <c r="D2873" s="363"/>
      <c r="E2873" s="346"/>
      <c r="F2873" s="346" t="str">
        <f>IF(E2873="","",VLOOKUP(E2873,'2 Pdc unico (segm A)'!F$3:H$723,3,FALSE))</f>
        <v/>
      </c>
      <c r="G2873" s="287"/>
      <c r="H2873" s="389"/>
      <c r="I2873" s="65"/>
    </row>
    <row r="2874" spans="1:9" ht="26" x14ac:dyDescent="0.35">
      <c r="A2874" s="374" t="s">
        <v>4656</v>
      </c>
      <c r="B2874" s="375" t="s">
        <v>5162</v>
      </c>
      <c r="C2874" s="375" t="s">
        <v>5164</v>
      </c>
      <c r="D2874" s="363"/>
      <c r="E2874" s="102" t="s">
        <v>5118</v>
      </c>
      <c r="F2874" s="102" t="str">
        <f>IF(E2874="","",VLOOKUP(E2874,'2 Pdc unico (segm A)'!F$3:H$723,3,FALSE))</f>
        <v>Fabbricati non destinati ad uffici pubblici o a all'erogazione di servizi pubblici acquisiti con leasing finanziario</v>
      </c>
      <c r="G2874" s="373"/>
      <c r="H2874" s="389"/>
      <c r="I2874" s="65"/>
    </row>
    <row r="2875" spans="1:9" ht="18.5" x14ac:dyDescent="0.35">
      <c r="A2875" s="368" t="s">
        <v>19</v>
      </c>
      <c r="B2875" s="369" t="s">
        <v>5165</v>
      </c>
      <c r="C2875" s="369" t="s">
        <v>5166</v>
      </c>
      <c r="D2875" s="363"/>
      <c r="E2875" s="101"/>
      <c r="F2875" s="101" t="str">
        <f>IF(E2875="","",VLOOKUP(E2875,'2 Pdc unico (segm A)'!F$3:H$723,3,FALSE))</f>
        <v/>
      </c>
      <c r="G2875" s="287"/>
      <c r="H2875" s="388"/>
      <c r="I2875" s="65"/>
    </row>
    <row r="2876" spans="1:9" x14ac:dyDescent="0.35">
      <c r="A2876" s="370" t="s">
        <v>22</v>
      </c>
      <c r="B2876" s="371" t="s">
        <v>5165</v>
      </c>
      <c r="C2876" s="371" t="s">
        <v>5167</v>
      </c>
      <c r="D2876" s="363"/>
      <c r="E2876" s="346"/>
      <c r="F2876" s="346" t="str">
        <f>IF(E2876="","",VLOOKUP(E2876,'2 Pdc unico (segm A)'!F$3:H$723,3,FALSE))</f>
        <v/>
      </c>
      <c r="G2876" s="287"/>
      <c r="H2876" s="389"/>
      <c r="I2876" s="65"/>
    </row>
    <row r="2877" spans="1:9" x14ac:dyDescent="0.35">
      <c r="A2877" s="374" t="s">
        <v>4656</v>
      </c>
      <c r="B2877" s="375" t="s">
        <v>5165</v>
      </c>
      <c r="C2877" s="375" t="s">
        <v>5168</v>
      </c>
      <c r="D2877" s="363"/>
      <c r="E2877" s="102" t="s">
        <v>5138</v>
      </c>
      <c r="F2877" s="102" t="str">
        <f>IF(E2877="","",VLOOKUP(E2877,'2 Pdc unico (segm A)'!F$3:H$723,3,FALSE))</f>
        <v>Atri beni del patrimonio disponibile acquisiti con leasing finanziario</v>
      </c>
      <c r="G2877" s="373"/>
      <c r="H2877" s="389"/>
      <c r="I2877" s="65"/>
    </row>
    <row r="2878" spans="1:9" ht="18.5" x14ac:dyDescent="0.35">
      <c r="A2878" s="368" t="s">
        <v>19</v>
      </c>
      <c r="B2878" s="369" t="s">
        <v>5169</v>
      </c>
      <c r="C2878" s="369" t="s">
        <v>5170</v>
      </c>
      <c r="D2878" s="363"/>
      <c r="E2878" s="101"/>
      <c r="F2878" s="101" t="str">
        <f>IF(E2878="","",VLOOKUP(E2878,'2 Pdc unico (segm A)'!F$3:H$723,3,FALSE))</f>
        <v/>
      </c>
      <c r="G2878" s="287"/>
      <c r="H2878" s="388"/>
      <c r="I2878" s="65"/>
    </row>
    <row r="2879" spans="1:9" x14ac:dyDescent="0.35">
      <c r="A2879" s="370" t="s">
        <v>22</v>
      </c>
      <c r="B2879" s="371" t="s">
        <v>5171</v>
      </c>
      <c r="C2879" s="371" t="s">
        <v>5172</v>
      </c>
      <c r="D2879" s="363"/>
      <c r="E2879" s="346"/>
      <c r="F2879" s="346" t="str">
        <f>IF(E2879="","",VLOOKUP(E2879,'2 Pdc unico (segm A)'!F$3:H$723,3,FALSE))</f>
        <v/>
      </c>
      <c r="G2879" s="287"/>
      <c r="H2879" s="389"/>
      <c r="I2879" s="65"/>
    </row>
    <row r="2880" spans="1:9" x14ac:dyDescent="0.35">
      <c r="A2880" s="374" t="s">
        <v>4656</v>
      </c>
      <c r="B2880" s="375" t="s">
        <v>5171</v>
      </c>
      <c r="C2880" s="375" t="s">
        <v>5173</v>
      </c>
      <c r="D2880" s="363"/>
      <c r="E2880" s="102" t="s">
        <v>5138</v>
      </c>
      <c r="F2880" s="102" t="str">
        <f>IF(E2880="","",VLOOKUP(E2880,'2 Pdc unico (segm A)'!F$3:H$723,3,FALSE))</f>
        <v>Atri beni del patrimonio disponibile acquisiti con leasing finanziario</v>
      </c>
      <c r="G2880" s="373"/>
      <c r="H2880" s="389"/>
      <c r="I2880" s="65"/>
    </row>
    <row r="2881" spans="1:9" x14ac:dyDescent="0.35">
      <c r="A2881" s="370" t="s">
        <v>22</v>
      </c>
      <c r="B2881" s="371" t="s">
        <v>5174</v>
      </c>
      <c r="C2881" s="371" t="s">
        <v>5175</v>
      </c>
      <c r="D2881" s="363"/>
      <c r="E2881" s="346"/>
      <c r="F2881" s="346" t="str">
        <f>IF(E2881="","",VLOOKUP(E2881,'2 Pdc unico (segm A)'!F$3:H$723,3,FALSE))</f>
        <v/>
      </c>
      <c r="G2881" s="287"/>
      <c r="H2881" s="389"/>
      <c r="I2881" s="65"/>
    </row>
    <row r="2882" spans="1:9" x14ac:dyDescent="0.35">
      <c r="A2882" s="374" t="s">
        <v>4656</v>
      </c>
      <c r="B2882" s="375" t="s">
        <v>5174</v>
      </c>
      <c r="C2882" s="375" t="s">
        <v>5176</v>
      </c>
      <c r="D2882" s="363"/>
      <c r="E2882" s="102" t="s">
        <v>5138</v>
      </c>
      <c r="F2882" s="102" t="str">
        <f>IF(E2882="","",VLOOKUP(E2882,'2 Pdc unico (segm A)'!F$3:H$723,3,FALSE))</f>
        <v>Atri beni del patrimonio disponibile acquisiti con leasing finanziario</v>
      </c>
      <c r="G2882" s="373"/>
      <c r="H2882" s="389"/>
      <c r="I2882" s="65"/>
    </row>
    <row r="2883" spans="1:9" x14ac:dyDescent="0.35">
      <c r="A2883" s="370" t="s">
        <v>22</v>
      </c>
      <c r="B2883" s="371" t="s">
        <v>5177</v>
      </c>
      <c r="C2883" s="371" t="s">
        <v>5178</v>
      </c>
      <c r="D2883" s="363"/>
      <c r="E2883" s="346"/>
      <c r="F2883" s="346" t="str">
        <f>IF(E2883="","",VLOOKUP(E2883,'2 Pdc unico (segm A)'!F$3:H$723,3,FALSE))</f>
        <v/>
      </c>
      <c r="G2883" s="287"/>
      <c r="H2883" s="389"/>
      <c r="I2883" s="65"/>
    </row>
    <row r="2884" spans="1:9" x14ac:dyDescent="0.35">
      <c r="A2884" s="374" t="s">
        <v>4656</v>
      </c>
      <c r="B2884" s="375" t="s">
        <v>5177</v>
      </c>
      <c r="C2884" s="375" t="s">
        <v>5179</v>
      </c>
      <c r="D2884" s="363"/>
      <c r="E2884" s="102" t="s">
        <v>5138</v>
      </c>
      <c r="F2884" s="102" t="str">
        <f>IF(E2884="","",VLOOKUP(E2884,'2 Pdc unico (segm A)'!F$3:H$723,3,FALSE))</f>
        <v>Atri beni del patrimonio disponibile acquisiti con leasing finanziario</v>
      </c>
      <c r="G2884" s="373"/>
      <c r="H2884" s="389"/>
      <c r="I2884" s="65"/>
    </row>
    <row r="2885" spans="1:9" ht="18.5" x14ac:dyDescent="0.35">
      <c r="A2885" s="368" t="s">
        <v>19</v>
      </c>
      <c r="B2885" s="369" t="s">
        <v>5180</v>
      </c>
      <c r="C2885" s="369" t="s">
        <v>5181</v>
      </c>
      <c r="D2885" s="363"/>
      <c r="E2885" s="101"/>
      <c r="F2885" s="101" t="str">
        <f>IF(E2885="","",VLOOKUP(E2885,'2 Pdc unico (segm A)'!F$3:H$723,3,FALSE))</f>
        <v/>
      </c>
      <c r="G2885" s="287"/>
      <c r="H2885" s="388"/>
      <c r="I2885" s="65"/>
    </row>
    <row r="2886" spans="1:9" x14ac:dyDescent="0.35">
      <c r="A2886" s="370" t="s">
        <v>22</v>
      </c>
      <c r="B2886" s="371" t="s">
        <v>5182</v>
      </c>
      <c r="C2886" s="371" t="s">
        <v>5183</v>
      </c>
      <c r="D2886" s="363"/>
      <c r="E2886" s="346"/>
      <c r="F2886" s="346" t="str">
        <f>IF(E2886="","",VLOOKUP(E2886,'2 Pdc unico (segm A)'!F$3:H$723,3,FALSE))</f>
        <v/>
      </c>
      <c r="G2886" s="287"/>
      <c r="H2886" s="389"/>
      <c r="I2886" s="65"/>
    </row>
    <row r="2887" spans="1:9" x14ac:dyDescent="0.35">
      <c r="A2887" s="374" t="s">
        <v>4656</v>
      </c>
      <c r="B2887" s="375" t="s">
        <v>5182</v>
      </c>
      <c r="C2887" s="375" t="s">
        <v>5184</v>
      </c>
      <c r="D2887" s="363"/>
      <c r="E2887" s="102" t="s">
        <v>5185</v>
      </c>
      <c r="F2887" s="102" t="str">
        <f>IF(E2887="","",VLOOKUP(E2887,'2 Pdc unico (segm A)'!F$3:H$723,3,FALSE))</f>
        <v>Terreni del patrimonio disponibile acquisiti con leasing finanziario</v>
      </c>
      <c r="G2887" s="373"/>
      <c r="H2887" s="389"/>
      <c r="I2887" s="65"/>
    </row>
    <row r="2888" spans="1:9" x14ac:dyDescent="0.35">
      <c r="A2888" s="370" t="s">
        <v>22</v>
      </c>
      <c r="B2888" s="371" t="s">
        <v>5186</v>
      </c>
      <c r="C2888" s="371" t="s">
        <v>5187</v>
      </c>
      <c r="D2888" s="363"/>
      <c r="E2888" s="346"/>
      <c r="F2888" s="346" t="str">
        <f>IF(E2888="","",VLOOKUP(E2888,'2 Pdc unico (segm A)'!F$3:H$723,3,FALSE))</f>
        <v/>
      </c>
      <c r="G2888" s="287"/>
      <c r="H2888" s="389"/>
      <c r="I2888" s="65"/>
    </row>
    <row r="2889" spans="1:9" x14ac:dyDescent="0.35">
      <c r="A2889" s="374" t="s">
        <v>4656</v>
      </c>
      <c r="B2889" s="375" t="s">
        <v>5186</v>
      </c>
      <c r="C2889" s="375" t="s">
        <v>5188</v>
      </c>
      <c r="D2889" s="363"/>
      <c r="E2889" s="102" t="s">
        <v>5185</v>
      </c>
      <c r="F2889" s="102" t="str">
        <f>IF(E2889="","",VLOOKUP(E2889,'2 Pdc unico (segm A)'!F$3:H$723,3,FALSE))</f>
        <v>Terreni del patrimonio disponibile acquisiti con leasing finanziario</v>
      </c>
      <c r="G2889" s="373"/>
      <c r="H2889" s="389"/>
      <c r="I2889" s="65"/>
    </row>
    <row r="2890" spans="1:9" x14ac:dyDescent="0.35">
      <c r="A2890" s="370" t="s">
        <v>22</v>
      </c>
      <c r="B2890" s="371" t="s">
        <v>5189</v>
      </c>
      <c r="C2890" s="371" t="s">
        <v>5190</v>
      </c>
      <c r="D2890" s="363"/>
      <c r="E2890" s="346"/>
      <c r="F2890" s="346" t="str">
        <f>IF(E2890="","",VLOOKUP(E2890,'2 Pdc unico (segm A)'!F$3:H$723,3,FALSE))</f>
        <v/>
      </c>
      <c r="G2890" s="287"/>
      <c r="H2890" s="389"/>
      <c r="I2890" s="65"/>
    </row>
    <row r="2891" spans="1:9" x14ac:dyDescent="0.35">
      <c r="A2891" s="374" t="s">
        <v>4656</v>
      </c>
      <c r="B2891" s="375" t="s">
        <v>5189</v>
      </c>
      <c r="C2891" s="375" t="s">
        <v>5191</v>
      </c>
      <c r="D2891" s="363"/>
      <c r="E2891" s="102" t="s">
        <v>5185</v>
      </c>
      <c r="F2891" s="102" t="str">
        <f>IF(E2891="","",VLOOKUP(E2891,'2 Pdc unico (segm A)'!F$3:H$723,3,FALSE))</f>
        <v>Terreni del patrimonio disponibile acquisiti con leasing finanziario</v>
      </c>
      <c r="G2891" s="373"/>
      <c r="H2891" s="389"/>
      <c r="I2891" s="65"/>
    </row>
    <row r="2892" spans="1:9" ht="18.5" x14ac:dyDescent="0.35">
      <c r="A2892" s="99" t="s">
        <v>13</v>
      </c>
      <c r="B2892" s="366" t="s">
        <v>5192</v>
      </c>
      <c r="C2892" s="366" t="s">
        <v>5193</v>
      </c>
      <c r="D2892" s="363"/>
      <c r="E2892" s="99"/>
      <c r="F2892" s="99" t="str">
        <f>IF(E2892="","",VLOOKUP(E2892,'2 Pdc unico (segm A)'!F$3:H$723,3,FALSE))</f>
        <v/>
      </c>
      <c r="G2892" s="287"/>
      <c r="H2892" s="386"/>
      <c r="I2892" s="65"/>
    </row>
    <row r="2893" spans="1:9" ht="18.5" x14ac:dyDescent="0.35">
      <c r="A2893" s="100" t="s">
        <v>16</v>
      </c>
      <c r="B2893" s="367" t="s">
        <v>5194</v>
      </c>
      <c r="C2893" s="367" t="s">
        <v>5195</v>
      </c>
      <c r="D2893" s="363"/>
      <c r="E2893" s="100"/>
      <c r="F2893" s="100" t="str">
        <f>IF(E2893="","",VLOOKUP(E2893,'2 Pdc unico (segm A)'!F$3:H$723,3,FALSE))</f>
        <v/>
      </c>
      <c r="G2893" s="287"/>
      <c r="H2893" s="387"/>
      <c r="I2893" s="65"/>
    </row>
    <row r="2894" spans="1:9" ht="18.5" x14ac:dyDescent="0.35">
      <c r="A2894" s="368" t="s">
        <v>19</v>
      </c>
      <c r="B2894" s="369" t="s">
        <v>5196</v>
      </c>
      <c r="C2894" s="369" t="s">
        <v>5197</v>
      </c>
      <c r="D2894" s="363"/>
      <c r="E2894" s="101"/>
      <c r="F2894" s="101" t="str">
        <f>IF(E2894="","",VLOOKUP(E2894,'2 Pdc unico (segm A)'!F$3:H$723,3,FALSE))</f>
        <v/>
      </c>
      <c r="G2894" s="287"/>
      <c r="H2894" s="388"/>
      <c r="I2894" s="65"/>
    </row>
    <row r="2895" spans="1:9" x14ac:dyDescent="0.35">
      <c r="A2895" s="370" t="s">
        <v>22</v>
      </c>
      <c r="B2895" s="371" t="s">
        <v>5196</v>
      </c>
      <c r="C2895" s="371" t="s">
        <v>5198</v>
      </c>
      <c r="D2895" s="363"/>
      <c r="E2895" s="346"/>
      <c r="F2895" s="346" t="str">
        <f>IF(E2895="","",VLOOKUP(E2895,'2 Pdc unico (segm A)'!F$3:H$723,3,FALSE))</f>
        <v/>
      </c>
      <c r="G2895" s="287"/>
      <c r="H2895" s="389"/>
      <c r="I2895" s="65"/>
    </row>
    <row r="2896" spans="1:9" x14ac:dyDescent="0.35">
      <c r="A2896" s="374" t="s">
        <v>4656</v>
      </c>
      <c r="B2896" s="375" t="s">
        <v>5196</v>
      </c>
      <c r="C2896" s="375" t="s">
        <v>5199</v>
      </c>
      <c r="D2896" s="363"/>
      <c r="E2896" s="102" t="s">
        <v>5200</v>
      </c>
      <c r="F2896" s="102" t="str">
        <f>IF(E2896="","",VLOOKUP(E2896,'2 Pdc unico (segm A)'!F$3:H$723,3,FALSE))</f>
        <v>Partecipazioni in organismi controllati che costituiscono immobilizzazioni finanziarie</v>
      </c>
      <c r="G2896" s="373"/>
      <c r="H2896" s="389"/>
      <c r="I2896" s="65"/>
    </row>
    <row r="2897" spans="1:9" ht="18.5" x14ac:dyDescent="0.35">
      <c r="A2897" s="368" t="s">
        <v>19</v>
      </c>
      <c r="B2897" s="369" t="s">
        <v>5201</v>
      </c>
      <c r="C2897" s="369" t="s">
        <v>5202</v>
      </c>
      <c r="D2897" s="363"/>
      <c r="E2897" s="101"/>
      <c r="F2897" s="101" t="str">
        <f>IF(E2897="","",VLOOKUP(E2897,'2 Pdc unico (segm A)'!F$3:H$723,3,FALSE))</f>
        <v/>
      </c>
      <c r="G2897" s="287"/>
      <c r="H2897" s="388"/>
      <c r="I2897" s="65"/>
    </row>
    <row r="2898" spans="1:9" x14ac:dyDescent="0.35">
      <c r="A2898" s="370" t="s">
        <v>22</v>
      </c>
      <c r="B2898" s="371" t="s">
        <v>5201</v>
      </c>
      <c r="C2898" s="371" t="s">
        <v>5203</v>
      </c>
      <c r="D2898" s="363"/>
      <c r="E2898" s="346"/>
      <c r="F2898" s="346" t="str">
        <f>IF(E2898="","",VLOOKUP(E2898,'2 Pdc unico (segm A)'!F$3:H$723,3,FALSE))</f>
        <v/>
      </c>
      <c r="G2898" s="287"/>
      <c r="H2898" s="389"/>
      <c r="I2898" s="65"/>
    </row>
    <row r="2899" spans="1:9" x14ac:dyDescent="0.35">
      <c r="A2899" s="374" t="s">
        <v>4656</v>
      </c>
      <c r="B2899" s="375" t="s">
        <v>5201</v>
      </c>
      <c r="C2899" s="375" t="s">
        <v>5204</v>
      </c>
      <c r="D2899" s="363"/>
      <c r="E2899" s="102" t="s">
        <v>5205</v>
      </c>
      <c r="F2899" s="102" t="str">
        <f>IF(E2899="","",VLOOKUP(E2899,'2 Pdc unico (segm A)'!F$3:H$723,3,FALSE))</f>
        <v>Partecipazioni in organismi collegati che costituiscono immobilizzazioni finanziarie</v>
      </c>
      <c r="G2899" s="373"/>
      <c r="H2899" s="389"/>
      <c r="I2899" s="65"/>
    </row>
    <row r="2900" spans="1:9" ht="18.5" x14ac:dyDescent="0.35">
      <c r="A2900" s="368" t="s">
        <v>19</v>
      </c>
      <c r="B2900" s="369" t="s">
        <v>5206</v>
      </c>
      <c r="C2900" s="369" t="s">
        <v>5207</v>
      </c>
      <c r="D2900" s="363"/>
      <c r="E2900" s="101"/>
      <c r="F2900" s="101" t="str">
        <f>IF(E2900="","",VLOOKUP(E2900,'2 Pdc unico (segm A)'!F$3:H$723,3,FALSE))</f>
        <v/>
      </c>
      <c r="G2900" s="287"/>
      <c r="H2900" s="388"/>
      <c r="I2900" s="65"/>
    </row>
    <row r="2901" spans="1:9" x14ac:dyDescent="0.35">
      <c r="A2901" s="370" t="s">
        <v>22</v>
      </c>
      <c r="B2901" s="371" t="s">
        <v>5206</v>
      </c>
      <c r="C2901" s="371" t="s">
        <v>5208</v>
      </c>
      <c r="D2901" s="363"/>
      <c r="E2901" s="346"/>
      <c r="F2901" s="346" t="str">
        <f>IF(E2901="","",VLOOKUP(E2901,'2 Pdc unico (segm A)'!F$3:H$723,3,FALSE))</f>
        <v/>
      </c>
      <c r="G2901" s="287"/>
      <c r="H2901" s="389"/>
      <c r="I2901" s="65"/>
    </row>
    <row r="2902" spans="1:9" x14ac:dyDescent="0.35">
      <c r="A2902" s="374" t="s">
        <v>4656</v>
      </c>
      <c r="B2902" s="375" t="s">
        <v>5206</v>
      </c>
      <c r="C2902" s="375" t="s">
        <v>5209</v>
      </c>
      <c r="D2902" s="363"/>
      <c r="E2902" s="102" t="s">
        <v>5210</v>
      </c>
      <c r="F2902" s="102" t="str">
        <f>IF(E2902="","",VLOOKUP(E2902,'2 Pdc unico (segm A)'!F$3:H$723,3,FALSE))</f>
        <v>Partecipazioni in altri organismi che costituiscono immobilizzazioni finanziarie</v>
      </c>
      <c r="G2902" s="373"/>
      <c r="H2902" s="389"/>
      <c r="I2902" s="65"/>
    </row>
    <row r="2903" spans="1:9" ht="18.5" x14ac:dyDescent="0.35">
      <c r="A2903" s="368" t="s">
        <v>19</v>
      </c>
      <c r="B2903" s="369" t="s">
        <v>5211</v>
      </c>
      <c r="C2903" s="369" t="s">
        <v>5212</v>
      </c>
      <c r="D2903" s="363"/>
      <c r="E2903" s="101"/>
      <c r="F2903" s="101" t="str">
        <f>IF(E2903="","",VLOOKUP(E2903,'2 Pdc unico (segm A)'!F$3:H$723,3,FALSE))</f>
        <v/>
      </c>
      <c r="G2903" s="287"/>
      <c r="H2903" s="388"/>
      <c r="I2903" s="65"/>
    </row>
    <row r="2904" spans="1:9" x14ac:dyDescent="0.35">
      <c r="A2904" s="370" t="s">
        <v>22</v>
      </c>
      <c r="B2904" s="371" t="s">
        <v>5211</v>
      </c>
      <c r="C2904" s="371" t="s">
        <v>5213</v>
      </c>
      <c r="D2904" s="363"/>
      <c r="E2904" s="346"/>
      <c r="F2904" s="346" t="str">
        <f>IF(E2904="","",VLOOKUP(E2904,'2 Pdc unico (segm A)'!F$3:H$723,3,FALSE))</f>
        <v/>
      </c>
      <c r="G2904" s="287"/>
      <c r="H2904" s="389"/>
      <c r="I2904" s="65"/>
    </row>
    <row r="2905" spans="1:9" x14ac:dyDescent="0.35">
      <c r="A2905" s="374" t="s">
        <v>4656</v>
      </c>
      <c r="B2905" s="375" t="s">
        <v>5211</v>
      </c>
      <c r="C2905" s="375" t="s">
        <v>5214</v>
      </c>
      <c r="D2905" s="363"/>
      <c r="E2905" s="102" t="s">
        <v>5200</v>
      </c>
      <c r="F2905" s="102" t="str">
        <f>IF(E2905="","",VLOOKUP(E2905,'2 Pdc unico (segm A)'!F$3:H$723,3,FALSE))</f>
        <v>Partecipazioni in organismi controllati che costituiscono immobilizzazioni finanziarie</v>
      </c>
      <c r="G2905" s="373"/>
      <c r="H2905" s="389"/>
      <c r="I2905" s="65"/>
    </row>
    <row r="2906" spans="1:9" ht="18.5" x14ac:dyDescent="0.35">
      <c r="A2906" s="368" t="s">
        <v>19</v>
      </c>
      <c r="B2906" s="369" t="s">
        <v>5215</v>
      </c>
      <c r="C2906" s="369" t="s">
        <v>5216</v>
      </c>
      <c r="D2906" s="363"/>
      <c r="E2906" s="101"/>
      <c r="F2906" s="101" t="str">
        <f>IF(E2906="","",VLOOKUP(E2906,'2 Pdc unico (segm A)'!F$3:H$723,3,FALSE))</f>
        <v/>
      </c>
      <c r="G2906" s="287"/>
      <c r="H2906" s="388"/>
      <c r="I2906" s="65"/>
    </row>
    <row r="2907" spans="1:9" x14ac:dyDescent="0.35">
      <c r="A2907" s="370" t="s">
        <v>22</v>
      </c>
      <c r="B2907" s="371" t="s">
        <v>5215</v>
      </c>
      <c r="C2907" s="371" t="s">
        <v>5217</v>
      </c>
      <c r="D2907" s="363"/>
      <c r="E2907" s="346"/>
      <c r="F2907" s="346" t="str">
        <f>IF(E2907="","",VLOOKUP(E2907,'2 Pdc unico (segm A)'!F$3:H$723,3,FALSE))</f>
        <v/>
      </c>
      <c r="G2907" s="287"/>
      <c r="H2907" s="389"/>
      <c r="I2907" s="65"/>
    </row>
    <row r="2908" spans="1:9" x14ac:dyDescent="0.35">
      <c r="A2908" s="374" t="s">
        <v>4656</v>
      </c>
      <c r="B2908" s="375" t="s">
        <v>5215</v>
      </c>
      <c r="C2908" s="375" t="s">
        <v>5218</v>
      </c>
      <c r="D2908" s="363"/>
      <c r="E2908" s="102" t="s">
        <v>5205</v>
      </c>
      <c r="F2908" s="102" t="str">
        <f>IF(E2908="","",VLOOKUP(E2908,'2 Pdc unico (segm A)'!F$3:H$723,3,FALSE))</f>
        <v>Partecipazioni in organismi collegati che costituiscono immobilizzazioni finanziarie</v>
      </c>
      <c r="G2908" s="373"/>
      <c r="H2908" s="389"/>
      <c r="I2908" s="65"/>
    </row>
    <row r="2909" spans="1:9" ht="18.5" x14ac:dyDescent="0.35">
      <c r="A2909" s="368" t="s">
        <v>19</v>
      </c>
      <c r="B2909" s="369" t="s">
        <v>5219</v>
      </c>
      <c r="C2909" s="369" t="s">
        <v>5220</v>
      </c>
      <c r="D2909" s="363"/>
      <c r="E2909" s="101"/>
      <c r="F2909" s="101" t="str">
        <f>IF(E2909="","",VLOOKUP(E2909,'2 Pdc unico (segm A)'!F$3:H$723,3,FALSE))</f>
        <v/>
      </c>
      <c r="G2909" s="287"/>
      <c r="H2909" s="388"/>
      <c r="I2909" s="65"/>
    </row>
    <row r="2910" spans="1:9" x14ac:dyDescent="0.35">
      <c r="A2910" s="370" t="s">
        <v>22</v>
      </c>
      <c r="B2910" s="371" t="s">
        <v>5219</v>
      </c>
      <c r="C2910" s="371" t="s">
        <v>5221</v>
      </c>
      <c r="D2910" s="363"/>
      <c r="E2910" s="346"/>
      <c r="F2910" s="346" t="str">
        <f>IF(E2910="","",VLOOKUP(E2910,'2 Pdc unico (segm A)'!F$3:H$723,3,FALSE))</f>
        <v/>
      </c>
      <c r="G2910" s="287"/>
      <c r="H2910" s="389"/>
      <c r="I2910" s="65"/>
    </row>
    <row r="2911" spans="1:9" x14ac:dyDescent="0.35">
      <c r="A2911" s="374" t="s">
        <v>4656</v>
      </c>
      <c r="B2911" s="375" t="s">
        <v>5219</v>
      </c>
      <c r="C2911" s="375" t="s">
        <v>5222</v>
      </c>
      <c r="D2911" s="363"/>
      <c r="E2911" s="102" t="s">
        <v>5210</v>
      </c>
      <c r="F2911" s="102" t="str">
        <f>IF(E2911="","",VLOOKUP(E2911,'2 Pdc unico (segm A)'!F$3:H$723,3,FALSE))</f>
        <v>Partecipazioni in altri organismi che costituiscono immobilizzazioni finanziarie</v>
      </c>
      <c r="G2911" s="373"/>
      <c r="H2911" s="389"/>
      <c r="I2911" s="65"/>
    </row>
    <row r="2912" spans="1:9" ht="18.5" x14ac:dyDescent="0.35">
      <c r="A2912" s="368" t="s">
        <v>19</v>
      </c>
      <c r="B2912" s="369" t="s">
        <v>5223</v>
      </c>
      <c r="C2912" s="369" t="s">
        <v>5224</v>
      </c>
      <c r="D2912" s="363"/>
      <c r="E2912" s="101"/>
      <c r="F2912" s="101" t="str">
        <f>IF(E2912="","",VLOOKUP(E2912,'2 Pdc unico (segm A)'!F$3:H$723,3,FALSE))</f>
        <v/>
      </c>
      <c r="G2912" s="287"/>
      <c r="H2912" s="388"/>
      <c r="I2912" s="65"/>
    </row>
    <row r="2913" spans="1:9" x14ac:dyDescent="0.35">
      <c r="A2913" s="370" t="s">
        <v>22</v>
      </c>
      <c r="B2913" s="371" t="s">
        <v>5223</v>
      </c>
      <c r="C2913" s="371" t="s">
        <v>5225</v>
      </c>
      <c r="D2913" s="363"/>
      <c r="E2913" s="346"/>
      <c r="F2913" s="346" t="str">
        <f>IF(E2913="","",VLOOKUP(E2913,'2 Pdc unico (segm A)'!F$3:H$723,3,FALSE))</f>
        <v/>
      </c>
      <c r="G2913" s="287"/>
      <c r="H2913" s="389"/>
      <c r="I2913" s="65"/>
    </row>
    <row r="2914" spans="1:9" x14ac:dyDescent="0.35">
      <c r="A2914" s="374" t="s">
        <v>4656</v>
      </c>
      <c r="B2914" s="375" t="s">
        <v>5223</v>
      </c>
      <c r="C2914" s="375" t="s">
        <v>5226</v>
      </c>
      <c r="D2914" s="363"/>
      <c r="E2914" s="102" t="s">
        <v>5200</v>
      </c>
      <c r="F2914" s="102" t="str">
        <f>IF(E2914="","",VLOOKUP(E2914,'2 Pdc unico (segm A)'!F$3:H$723,3,FALSE))</f>
        <v>Partecipazioni in organismi controllati che costituiscono immobilizzazioni finanziarie</v>
      </c>
      <c r="G2914" s="373"/>
      <c r="H2914" s="389"/>
      <c r="I2914" s="65"/>
    </row>
    <row r="2915" spans="1:9" ht="18.5" x14ac:dyDescent="0.35">
      <c r="A2915" s="368" t="s">
        <v>19</v>
      </c>
      <c r="B2915" s="369" t="s">
        <v>5227</v>
      </c>
      <c r="C2915" s="369" t="s">
        <v>5228</v>
      </c>
      <c r="D2915" s="363"/>
      <c r="E2915" s="101"/>
      <c r="F2915" s="101" t="str">
        <f>IF(E2915="","",VLOOKUP(E2915,'2 Pdc unico (segm A)'!F$3:H$723,3,FALSE))</f>
        <v/>
      </c>
      <c r="G2915" s="287"/>
      <c r="H2915" s="388"/>
      <c r="I2915" s="65"/>
    </row>
    <row r="2916" spans="1:9" x14ac:dyDescent="0.35">
      <c r="A2916" s="370" t="s">
        <v>22</v>
      </c>
      <c r="B2916" s="371" t="s">
        <v>5227</v>
      </c>
      <c r="C2916" s="371" t="s">
        <v>5229</v>
      </c>
      <c r="D2916" s="363"/>
      <c r="E2916" s="346"/>
      <c r="F2916" s="346" t="str">
        <f>IF(E2916="","",VLOOKUP(E2916,'2 Pdc unico (segm A)'!F$3:H$723,3,FALSE))</f>
        <v/>
      </c>
      <c r="G2916" s="287"/>
      <c r="H2916" s="389"/>
      <c r="I2916" s="65"/>
    </row>
    <row r="2917" spans="1:9" x14ac:dyDescent="0.35">
      <c r="A2917" s="374" t="s">
        <v>4656</v>
      </c>
      <c r="B2917" s="375" t="s">
        <v>5227</v>
      </c>
      <c r="C2917" s="375" t="s">
        <v>5230</v>
      </c>
      <c r="D2917" s="363"/>
      <c r="E2917" s="102" t="s">
        <v>5205</v>
      </c>
      <c r="F2917" s="102" t="str">
        <f>IF(E2917="","",VLOOKUP(E2917,'2 Pdc unico (segm A)'!F$3:H$723,3,FALSE))</f>
        <v>Partecipazioni in organismi collegati che costituiscono immobilizzazioni finanziarie</v>
      </c>
      <c r="G2917" s="373"/>
      <c r="H2917" s="389"/>
      <c r="I2917" s="65"/>
    </row>
    <row r="2918" spans="1:9" ht="18.5" x14ac:dyDescent="0.35">
      <c r="A2918" s="368" t="s">
        <v>19</v>
      </c>
      <c r="B2918" s="369" t="s">
        <v>5231</v>
      </c>
      <c r="C2918" s="369" t="s">
        <v>5232</v>
      </c>
      <c r="D2918" s="363"/>
      <c r="E2918" s="101"/>
      <c r="F2918" s="101" t="str">
        <f>IF(E2918="","",VLOOKUP(E2918,'2 Pdc unico (segm A)'!F$3:H$723,3,FALSE))</f>
        <v/>
      </c>
      <c r="G2918" s="287"/>
      <c r="H2918" s="388"/>
      <c r="I2918" s="65"/>
    </row>
    <row r="2919" spans="1:9" x14ac:dyDescent="0.35">
      <c r="A2919" s="370" t="s">
        <v>22</v>
      </c>
      <c r="B2919" s="371" t="s">
        <v>5231</v>
      </c>
      <c r="C2919" s="371" t="s">
        <v>5233</v>
      </c>
      <c r="D2919" s="363"/>
      <c r="E2919" s="346"/>
      <c r="F2919" s="346" t="str">
        <f>IF(E2919="","",VLOOKUP(E2919,'2 Pdc unico (segm A)'!F$3:H$723,3,FALSE))</f>
        <v/>
      </c>
      <c r="G2919" s="287"/>
      <c r="H2919" s="389"/>
      <c r="I2919" s="65"/>
    </row>
    <row r="2920" spans="1:9" x14ac:dyDescent="0.35">
      <c r="A2920" s="374" t="s">
        <v>4656</v>
      </c>
      <c r="B2920" s="375" t="s">
        <v>5231</v>
      </c>
      <c r="C2920" s="375" t="s">
        <v>5234</v>
      </c>
      <c r="D2920" s="363"/>
      <c r="E2920" s="102" t="s">
        <v>5210</v>
      </c>
      <c r="F2920" s="102" t="str">
        <f>IF(E2920="","",VLOOKUP(E2920,'2 Pdc unico (segm A)'!F$3:H$723,3,FALSE))</f>
        <v>Partecipazioni in altri organismi che costituiscono immobilizzazioni finanziarie</v>
      </c>
      <c r="G2920" s="373"/>
      <c r="H2920" s="389"/>
      <c r="I2920" s="65"/>
    </row>
    <row r="2921" spans="1:9" ht="18.5" x14ac:dyDescent="0.35">
      <c r="A2921" s="368" t="s">
        <v>19</v>
      </c>
      <c r="B2921" s="369" t="s">
        <v>5235</v>
      </c>
      <c r="C2921" s="369" t="s">
        <v>5236</v>
      </c>
      <c r="D2921" s="363"/>
      <c r="E2921" s="101"/>
      <c r="F2921" s="101" t="str">
        <f>IF(E2921="","",VLOOKUP(E2921,'2 Pdc unico (segm A)'!F$3:H$723,3,FALSE))</f>
        <v/>
      </c>
      <c r="G2921" s="287"/>
      <c r="H2921" s="388"/>
      <c r="I2921" s="65"/>
    </row>
    <row r="2922" spans="1:9" x14ac:dyDescent="0.35">
      <c r="A2922" s="370" t="s">
        <v>22</v>
      </c>
      <c r="B2922" s="371" t="s">
        <v>5235</v>
      </c>
      <c r="C2922" s="371" t="s">
        <v>5237</v>
      </c>
      <c r="D2922" s="363"/>
      <c r="E2922" s="346"/>
      <c r="F2922" s="346" t="str">
        <f>IF(E2922="","",VLOOKUP(E2922,'2 Pdc unico (segm A)'!F$3:H$723,3,FALSE))</f>
        <v/>
      </c>
      <c r="G2922" s="287"/>
      <c r="H2922" s="389"/>
      <c r="I2922" s="65"/>
    </row>
    <row r="2923" spans="1:9" x14ac:dyDescent="0.35">
      <c r="A2923" s="374" t="s">
        <v>4656</v>
      </c>
      <c r="B2923" s="375" t="s">
        <v>5235</v>
      </c>
      <c r="C2923" s="375" t="s">
        <v>5238</v>
      </c>
      <c r="D2923" s="363"/>
      <c r="E2923" s="102" t="s">
        <v>5200</v>
      </c>
      <c r="F2923" s="102" t="str">
        <f>IF(E2923="","",VLOOKUP(E2923,'2 Pdc unico (segm A)'!F$3:H$723,3,FALSE))</f>
        <v>Partecipazioni in organismi controllati che costituiscono immobilizzazioni finanziarie</v>
      </c>
      <c r="G2923" s="373"/>
      <c r="H2923" s="389"/>
      <c r="I2923" s="65"/>
    </row>
    <row r="2924" spans="1:9" ht="18.5" x14ac:dyDescent="0.35">
      <c r="A2924" s="368" t="s">
        <v>19</v>
      </c>
      <c r="B2924" s="369" t="s">
        <v>5239</v>
      </c>
      <c r="C2924" s="369" t="s">
        <v>5240</v>
      </c>
      <c r="D2924" s="363"/>
      <c r="E2924" s="101"/>
      <c r="F2924" s="101" t="str">
        <f>IF(E2924="","",VLOOKUP(E2924,'2 Pdc unico (segm A)'!F$3:H$723,3,FALSE))</f>
        <v/>
      </c>
      <c r="G2924" s="287"/>
      <c r="H2924" s="388"/>
      <c r="I2924" s="65"/>
    </row>
    <row r="2925" spans="1:9" x14ac:dyDescent="0.35">
      <c r="A2925" s="370" t="s">
        <v>22</v>
      </c>
      <c r="B2925" s="371" t="s">
        <v>5239</v>
      </c>
      <c r="C2925" s="371" t="s">
        <v>5241</v>
      </c>
      <c r="D2925" s="363"/>
      <c r="E2925" s="346"/>
      <c r="F2925" s="346" t="str">
        <f>IF(E2925="","",VLOOKUP(E2925,'2 Pdc unico (segm A)'!F$3:H$723,3,FALSE))</f>
        <v/>
      </c>
      <c r="G2925" s="287"/>
      <c r="H2925" s="389"/>
      <c r="I2925" s="65"/>
    </row>
    <row r="2926" spans="1:9" x14ac:dyDescent="0.35">
      <c r="A2926" s="374" t="s">
        <v>4656</v>
      </c>
      <c r="B2926" s="375" t="s">
        <v>5239</v>
      </c>
      <c r="C2926" s="375" t="s">
        <v>5242</v>
      </c>
      <c r="D2926" s="363"/>
      <c r="E2926" s="102" t="s">
        <v>5210</v>
      </c>
      <c r="F2926" s="102" t="str">
        <f>IF(E2926="","",VLOOKUP(E2926,'2 Pdc unico (segm A)'!F$3:H$723,3,FALSE))</f>
        <v>Partecipazioni in altri organismi che costituiscono immobilizzazioni finanziarie</v>
      </c>
      <c r="G2926" s="373"/>
      <c r="H2926" s="389"/>
      <c r="I2926" s="65"/>
    </row>
    <row r="2927" spans="1:9" ht="18.5" x14ac:dyDescent="0.35">
      <c r="A2927" s="368" t="s">
        <v>19</v>
      </c>
      <c r="B2927" s="369" t="s">
        <v>5243</v>
      </c>
      <c r="C2927" s="369" t="s">
        <v>5244</v>
      </c>
      <c r="D2927" s="363"/>
      <c r="E2927" s="101"/>
      <c r="F2927" s="101" t="str">
        <f>IF(E2927="","",VLOOKUP(E2927,'2 Pdc unico (segm A)'!F$3:H$723,3,FALSE))</f>
        <v/>
      </c>
      <c r="G2927" s="287"/>
      <c r="H2927" s="388"/>
      <c r="I2927" s="65"/>
    </row>
    <row r="2928" spans="1:9" x14ac:dyDescent="0.35">
      <c r="A2928" s="370" t="s">
        <v>22</v>
      </c>
      <c r="B2928" s="371" t="s">
        <v>5245</v>
      </c>
      <c r="C2928" s="371" t="s">
        <v>5246</v>
      </c>
      <c r="D2928" s="363"/>
      <c r="E2928" s="346"/>
      <c r="F2928" s="346" t="str">
        <f>IF(E2928="","",VLOOKUP(E2928,'2 Pdc unico (segm A)'!F$3:H$723,3,FALSE))</f>
        <v/>
      </c>
      <c r="G2928" s="287"/>
      <c r="H2928" s="389"/>
      <c r="I2928" s="65"/>
    </row>
    <row r="2929" spans="1:9" x14ac:dyDescent="0.35">
      <c r="A2929" s="374" t="s">
        <v>4656</v>
      </c>
      <c r="B2929" s="375" t="s">
        <v>5245</v>
      </c>
      <c r="C2929" s="375" t="s">
        <v>5247</v>
      </c>
      <c r="D2929" s="363"/>
      <c r="E2929" s="102" t="s">
        <v>5200</v>
      </c>
      <c r="F2929" s="102" t="str">
        <f>IF(E2929="","",VLOOKUP(E2929,'2 Pdc unico (segm A)'!F$3:H$723,3,FALSE))</f>
        <v>Partecipazioni in organismi controllati che costituiscono immobilizzazioni finanziarie</v>
      </c>
      <c r="G2929" s="373"/>
      <c r="H2929" s="389"/>
      <c r="I2929" s="65"/>
    </row>
    <row r="2930" spans="1:9" ht="18.5" x14ac:dyDescent="0.35">
      <c r="A2930" s="368" t="s">
        <v>19</v>
      </c>
      <c r="B2930" s="369" t="s">
        <v>5248</v>
      </c>
      <c r="C2930" s="369" t="s">
        <v>5249</v>
      </c>
      <c r="D2930" s="363"/>
      <c r="E2930" s="101"/>
      <c r="F2930" s="101" t="str">
        <f>IF(E2930="","",VLOOKUP(E2930,'2 Pdc unico (segm A)'!F$3:H$723,3,FALSE))</f>
        <v/>
      </c>
      <c r="G2930" s="287"/>
      <c r="H2930" s="388"/>
      <c r="I2930" s="65"/>
    </row>
    <row r="2931" spans="1:9" x14ac:dyDescent="0.35">
      <c r="A2931" s="370" t="s">
        <v>22</v>
      </c>
      <c r="B2931" s="371" t="s">
        <v>5248</v>
      </c>
      <c r="C2931" s="371" t="s">
        <v>5250</v>
      </c>
      <c r="D2931" s="363"/>
      <c r="E2931" s="346"/>
      <c r="F2931" s="346" t="str">
        <f>IF(E2931="","",VLOOKUP(E2931,'2 Pdc unico (segm A)'!F$3:H$723,3,FALSE))</f>
        <v/>
      </c>
      <c r="G2931" s="287"/>
      <c r="H2931" s="389"/>
      <c r="I2931" s="65"/>
    </row>
    <row r="2932" spans="1:9" x14ac:dyDescent="0.35">
      <c r="A2932" s="374" t="s">
        <v>4656</v>
      </c>
      <c r="B2932" s="375" t="s">
        <v>5248</v>
      </c>
      <c r="C2932" s="375" t="s">
        <v>5251</v>
      </c>
      <c r="D2932" s="363"/>
      <c r="E2932" s="102" t="s">
        <v>5205</v>
      </c>
      <c r="F2932" s="102" t="str">
        <f>IF(E2932="","",VLOOKUP(E2932,'2 Pdc unico (segm A)'!F$3:H$723,3,FALSE))</f>
        <v>Partecipazioni in organismi collegati che costituiscono immobilizzazioni finanziarie</v>
      </c>
      <c r="G2932" s="373"/>
      <c r="H2932" s="389"/>
      <c r="I2932" s="65"/>
    </row>
    <row r="2933" spans="1:9" ht="18.5" x14ac:dyDescent="0.35">
      <c r="A2933" s="368" t="s">
        <v>19</v>
      </c>
      <c r="B2933" s="369" t="s">
        <v>5252</v>
      </c>
      <c r="C2933" s="369" t="s">
        <v>5253</v>
      </c>
      <c r="D2933" s="363"/>
      <c r="E2933" s="101"/>
      <c r="F2933" s="101" t="str">
        <f>IF(E2933="","",VLOOKUP(E2933,'2 Pdc unico (segm A)'!F$3:H$723,3,FALSE))</f>
        <v/>
      </c>
      <c r="G2933" s="287"/>
      <c r="H2933" s="388"/>
      <c r="I2933" s="65"/>
    </row>
    <row r="2934" spans="1:9" x14ac:dyDescent="0.35">
      <c r="A2934" s="370" t="s">
        <v>22</v>
      </c>
      <c r="B2934" s="371" t="s">
        <v>5254</v>
      </c>
      <c r="C2934" s="371" t="s">
        <v>5255</v>
      </c>
      <c r="D2934" s="363"/>
      <c r="E2934" s="346"/>
      <c r="F2934" s="346" t="str">
        <f>IF(E2934="","",VLOOKUP(E2934,'2 Pdc unico (segm A)'!F$3:H$723,3,FALSE))</f>
        <v/>
      </c>
      <c r="G2934" s="287"/>
      <c r="H2934" s="389"/>
      <c r="I2934" s="65"/>
    </row>
    <row r="2935" spans="1:9" x14ac:dyDescent="0.35">
      <c r="A2935" s="374" t="s">
        <v>4656</v>
      </c>
      <c r="B2935" s="375" t="s">
        <v>5254</v>
      </c>
      <c r="C2935" s="375" t="s">
        <v>5256</v>
      </c>
      <c r="D2935" s="363"/>
      <c r="E2935" s="102" t="s">
        <v>5210</v>
      </c>
      <c r="F2935" s="102" t="str">
        <f>IF(E2935="","",VLOOKUP(E2935,'2 Pdc unico (segm A)'!F$3:H$723,3,FALSE))</f>
        <v>Partecipazioni in altri organismi che costituiscono immobilizzazioni finanziarie</v>
      </c>
      <c r="G2935" s="373"/>
      <c r="H2935" s="389"/>
      <c r="I2935" s="65"/>
    </row>
    <row r="2936" spans="1:9" ht="18.5" x14ac:dyDescent="0.35">
      <c r="A2936" s="100" t="s">
        <v>16</v>
      </c>
      <c r="B2936" s="367" t="s">
        <v>5257</v>
      </c>
      <c r="C2936" s="367" t="s">
        <v>5258</v>
      </c>
      <c r="D2936" s="363"/>
      <c r="E2936" s="100"/>
      <c r="F2936" s="100" t="str">
        <f>IF(E2936="","",VLOOKUP(E2936,'2 Pdc unico (segm A)'!F$3:H$723,3,FALSE))</f>
        <v/>
      </c>
      <c r="G2936" s="287"/>
      <c r="H2936" s="387"/>
      <c r="I2936" s="65"/>
    </row>
    <row r="2937" spans="1:9" ht="18.5" x14ac:dyDescent="0.35">
      <c r="A2937" s="368" t="s">
        <v>19</v>
      </c>
      <c r="B2937" s="369" t="s">
        <v>5259</v>
      </c>
      <c r="C2937" s="369" t="s">
        <v>5260</v>
      </c>
      <c r="D2937" s="363"/>
      <c r="E2937" s="101"/>
      <c r="F2937" s="101" t="str">
        <f>IF(E2937="","",VLOOKUP(E2937,'2 Pdc unico (segm A)'!F$3:H$723,3,FALSE))</f>
        <v/>
      </c>
      <c r="G2937" s="287"/>
      <c r="H2937" s="388"/>
      <c r="I2937" s="65"/>
    </row>
    <row r="2938" spans="1:9" x14ac:dyDescent="0.35">
      <c r="A2938" s="370" t="s">
        <v>22</v>
      </c>
      <c r="B2938" s="371" t="s">
        <v>5261</v>
      </c>
      <c r="C2938" s="371" t="s">
        <v>5262</v>
      </c>
      <c r="D2938" s="363"/>
      <c r="E2938" s="346"/>
      <c r="F2938" s="346" t="str">
        <f>IF(E2938="","",VLOOKUP(E2938,'2 Pdc unico (segm A)'!F$3:H$723,3,FALSE))</f>
        <v/>
      </c>
      <c r="G2938" s="287"/>
      <c r="H2938" s="389"/>
      <c r="I2938" s="65"/>
    </row>
    <row r="2939" spans="1:9" x14ac:dyDescent="0.35">
      <c r="A2939" s="374" t="s">
        <v>4656</v>
      </c>
      <c r="B2939" s="375" t="s">
        <v>5263</v>
      </c>
      <c r="C2939" s="375" t="s">
        <v>5264</v>
      </c>
      <c r="D2939" s="363"/>
      <c r="E2939" s="102" t="s">
        <v>5265</v>
      </c>
      <c r="F2939" s="102" t="str">
        <f>IF(E2939="","",VLOOKUP(E2939,'2 Pdc unico (segm A)'!F$3:H$723,3,FALSE))</f>
        <v>Altri crediti correnti</v>
      </c>
      <c r="G2939" s="373"/>
      <c r="H2939" s="389"/>
      <c r="I2939" s="65"/>
    </row>
    <row r="2940" spans="1:9" x14ac:dyDescent="0.35">
      <c r="A2940" s="374" t="s">
        <v>4656</v>
      </c>
      <c r="B2940" s="375" t="s">
        <v>5266</v>
      </c>
      <c r="C2940" s="375" t="s">
        <v>5267</v>
      </c>
      <c r="D2940" s="363"/>
      <c r="E2940" s="102" t="s">
        <v>5265</v>
      </c>
      <c r="F2940" s="102" t="str">
        <f>IF(E2940="","",VLOOKUP(E2940,'2 Pdc unico (segm A)'!F$3:H$723,3,FALSE))</f>
        <v>Altri crediti correnti</v>
      </c>
      <c r="G2940" s="373"/>
      <c r="H2940" s="389"/>
      <c r="I2940" s="65"/>
    </row>
    <row r="2941" spans="1:9" x14ac:dyDescent="0.35">
      <c r="A2941" s="374" t="s">
        <v>4656</v>
      </c>
      <c r="B2941" s="375" t="s">
        <v>5268</v>
      </c>
      <c r="C2941" s="375" t="s">
        <v>5269</v>
      </c>
      <c r="D2941" s="363"/>
      <c r="E2941" s="102" t="s">
        <v>5265</v>
      </c>
      <c r="F2941" s="102" t="str">
        <f>IF(E2941="","",VLOOKUP(E2941,'2 Pdc unico (segm A)'!F$3:H$723,3,FALSE))</f>
        <v>Altri crediti correnti</v>
      </c>
      <c r="G2941" s="373"/>
      <c r="H2941" s="389"/>
      <c r="I2941" s="65"/>
    </row>
    <row r="2942" spans="1:9" x14ac:dyDescent="0.35">
      <c r="A2942" s="374" t="s">
        <v>4656</v>
      </c>
      <c r="B2942" s="375" t="s">
        <v>5270</v>
      </c>
      <c r="C2942" s="375" t="s">
        <v>5271</v>
      </c>
      <c r="D2942" s="363"/>
      <c r="E2942" s="102" t="s">
        <v>5265</v>
      </c>
      <c r="F2942" s="102" t="str">
        <f>IF(E2942="","",VLOOKUP(E2942,'2 Pdc unico (segm A)'!F$3:H$723,3,FALSE))</f>
        <v>Altri crediti correnti</v>
      </c>
      <c r="G2942" s="373"/>
      <c r="H2942" s="389"/>
      <c r="I2942" s="65"/>
    </row>
    <row r="2943" spans="1:9" x14ac:dyDescent="0.35">
      <c r="A2943" s="374" t="s">
        <v>4656</v>
      </c>
      <c r="B2943" s="375" t="s">
        <v>5272</v>
      </c>
      <c r="C2943" s="375" t="s">
        <v>5273</v>
      </c>
      <c r="D2943" s="363"/>
      <c r="E2943" s="102" t="s">
        <v>5265</v>
      </c>
      <c r="F2943" s="102" t="str">
        <f>IF(E2943="","",VLOOKUP(E2943,'2 Pdc unico (segm A)'!F$3:H$723,3,FALSE))</f>
        <v>Altri crediti correnti</v>
      </c>
      <c r="G2943" s="373"/>
      <c r="H2943" s="389"/>
      <c r="I2943" s="65"/>
    </row>
    <row r="2944" spans="1:9" x14ac:dyDescent="0.35">
      <c r="A2944" s="374" t="s">
        <v>4656</v>
      </c>
      <c r="B2944" s="375" t="s">
        <v>5274</v>
      </c>
      <c r="C2944" s="375" t="s">
        <v>5275</v>
      </c>
      <c r="D2944" s="363"/>
      <c r="E2944" s="102" t="s">
        <v>5265</v>
      </c>
      <c r="F2944" s="102" t="str">
        <f>IF(E2944="","",VLOOKUP(E2944,'2 Pdc unico (segm A)'!F$3:H$723,3,FALSE))</f>
        <v>Altri crediti correnti</v>
      </c>
      <c r="G2944" s="373"/>
      <c r="H2944" s="389"/>
      <c r="I2944" s="65"/>
    </row>
    <row r="2945" spans="1:9" x14ac:dyDescent="0.35">
      <c r="A2945" s="374" t="s">
        <v>4656</v>
      </c>
      <c r="B2945" s="375" t="s">
        <v>5276</v>
      </c>
      <c r="C2945" s="375" t="s">
        <v>5277</v>
      </c>
      <c r="D2945" s="363"/>
      <c r="E2945" s="102" t="s">
        <v>5265</v>
      </c>
      <c r="F2945" s="102" t="str">
        <f>IF(E2945="","",VLOOKUP(E2945,'2 Pdc unico (segm A)'!F$3:H$723,3,FALSE))</f>
        <v>Altri crediti correnti</v>
      </c>
      <c r="G2945" s="373"/>
      <c r="H2945" s="389"/>
      <c r="I2945" s="65"/>
    </row>
    <row r="2946" spans="1:9" x14ac:dyDescent="0.35">
      <c r="A2946" s="374" t="s">
        <v>4656</v>
      </c>
      <c r="B2946" s="375" t="s">
        <v>5278</v>
      </c>
      <c r="C2946" s="375" t="s">
        <v>5279</v>
      </c>
      <c r="D2946" s="363"/>
      <c r="E2946" s="102" t="s">
        <v>5265</v>
      </c>
      <c r="F2946" s="102" t="str">
        <f>IF(E2946="","",VLOOKUP(E2946,'2 Pdc unico (segm A)'!F$3:H$723,3,FALSE))</f>
        <v>Altri crediti correnti</v>
      </c>
      <c r="G2946" s="373"/>
      <c r="H2946" s="389"/>
      <c r="I2946" s="65"/>
    </row>
    <row r="2947" spans="1:9" x14ac:dyDescent="0.35">
      <c r="A2947" s="374" t="s">
        <v>4656</v>
      </c>
      <c r="B2947" s="375" t="s">
        <v>5280</v>
      </c>
      <c r="C2947" s="375" t="s">
        <v>5281</v>
      </c>
      <c r="D2947" s="363"/>
      <c r="E2947" s="102" t="s">
        <v>5265</v>
      </c>
      <c r="F2947" s="102" t="str">
        <f>IF(E2947="","",VLOOKUP(E2947,'2 Pdc unico (segm A)'!F$3:H$723,3,FALSE))</f>
        <v>Altri crediti correnti</v>
      </c>
      <c r="G2947" s="373"/>
      <c r="H2947" s="389"/>
      <c r="I2947" s="65"/>
    </row>
    <row r="2948" spans="1:9" x14ac:dyDescent="0.35">
      <c r="A2948" s="374" t="s">
        <v>4656</v>
      </c>
      <c r="B2948" s="375" t="s">
        <v>5282</v>
      </c>
      <c r="C2948" s="375" t="s">
        <v>5283</v>
      </c>
      <c r="D2948" s="363"/>
      <c r="E2948" s="102" t="s">
        <v>5265</v>
      </c>
      <c r="F2948" s="102" t="str">
        <f>IF(E2948="","",VLOOKUP(E2948,'2 Pdc unico (segm A)'!F$3:H$723,3,FALSE))</f>
        <v>Altri crediti correnti</v>
      </c>
      <c r="G2948" s="373"/>
      <c r="H2948" s="389"/>
      <c r="I2948" s="65"/>
    </row>
    <row r="2949" spans="1:9" x14ac:dyDescent="0.35">
      <c r="A2949" s="374" t="s">
        <v>4656</v>
      </c>
      <c r="B2949" s="375" t="s">
        <v>5284</v>
      </c>
      <c r="C2949" s="375" t="s">
        <v>5285</v>
      </c>
      <c r="D2949" s="363"/>
      <c r="E2949" s="102" t="s">
        <v>5265</v>
      </c>
      <c r="F2949" s="102" t="str">
        <f>IF(E2949="","",VLOOKUP(E2949,'2 Pdc unico (segm A)'!F$3:H$723,3,FALSE))</f>
        <v>Altri crediti correnti</v>
      </c>
      <c r="G2949" s="373"/>
      <c r="H2949" s="389"/>
      <c r="I2949" s="65"/>
    </row>
    <row r="2950" spans="1:9" ht="21" x14ac:dyDescent="0.35">
      <c r="A2950" s="374" t="s">
        <v>4656</v>
      </c>
      <c r="B2950" s="375" t="s">
        <v>5286</v>
      </c>
      <c r="C2950" s="375" t="s">
        <v>5287</v>
      </c>
      <c r="D2950" s="363"/>
      <c r="E2950" s="102" t="s">
        <v>5265</v>
      </c>
      <c r="F2950" s="102" t="str">
        <f>IF(E2950="","",VLOOKUP(E2950,'2 Pdc unico (segm A)'!F$3:H$723,3,FALSE))</f>
        <v>Altri crediti correnti</v>
      </c>
      <c r="G2950" s="373"/>
      <c r="H2950" s="389"/>
      <c r="I2950" s="65"/>
    </row>
    <row r="2951" spans="1:9" x14ac:dyDescent="0.35">
      <c r="A2951" s="374" t="s">
        <v>4656</v>
      </c>
      <c r="B2951" s="375" t="s">
        <v>5288</v>
      </c>
      <c r="C2951" s="375" t="s">
        <v>5289</v>
      </c>
      <c r="D2951" s="363"/>
      <c r="E2951" s="102" t="s">
        <v>5265</v>
      </c>
      <c r="F2951" s="102" t="str">
        <f>IF(E2951="","",VLOOKUP(E2951,'2 Pdc unico (segm A)'!F$3:H$723,3,FALSE))</f>
        <v>Altri crediti correnti</v>
      </c>
      <c r="G2951" s="373"/>
      <c r="H2951" s="389"/>
      <c r="I2951" s="65"/>
    </row>
    <row r="2952" spans="1:9" x14ac:dyDescent="0.35">
      <c r="A2952" s="370" t="s">
        <v>22</v>
      </c>
      <c r="B2952" s="371" t="s">
        <v>5290</v>
      </c>
      <c r="C2952" s="371" t="s">
        <v>5291</v>
      </c>
      <c r="D2952" s="363"/>
      <c r="E2952" s="346"/>
      <c r="F2952" s="346" t="str">
        <f>IF(E2952="","",VLOOKUP(E2952,'2 Pdc unico (segm A)'!F$3:H$723,3,FALSE))</f>
        <v/>
      </c>
      <c r="G2952" s="287"/>
      <c r="H2952" s="389"/>
      <c r="I2952" s="65"/>
    </row>
    <row r="2953" spans="1:9" x14ac:dyDescent="0.35">
      <c r="A2953" s="374" t="s">
        <v>4656</v>
      </c>
      <c r="B2953" s="375" t="s">
        <v>5292</v>
      </c>
      <c r="C2953" s="375" t="s">
        <v>5293</v>
      </c>
      <c r="D2953" s="363"/>
      <c r="E2953" s="102" t="s">
        <v>5265</v>
      </c>
      <c r="F2953" s="102" t="str">
        <f>IF(E2953="","",VLOOKUP(E2953,'2 Pdc unico (segm A)'!F$3:H$723,3,FALSE))</f>
        <v>Altri crediti correnti</v>
      </c>
      <c r="G2953" s="373"/>
      <c r="H2953" s="389"/>
      <c r="I2953" s="65"/>
    </row>
    <row r="2954" spans="1:9" x14ac:dyDescent="0.35">
      <c r="A2954" s="374" t="s">
        <v>4656</v>
      </c>
      <c r="B2954" s="375" t="s">
        <v>5294</v>
      </c>
      <c r="C2954" s="375" t="s">
        <v>5295</v>
      </c>
      <c r="D2954" s="363"/>
      <c r="E2954" s="102" t="s">
        <v>5265</v>
      </c>
      <c r="F2954" s="102" t="str">
        <f>IF(E2954="","",VLOOKUP(E2954,'2 Pdc unico (segm A)'!F$3:H$723,3,FALSE))</f>
        <v>Altri crediti correnti</v>
      </c>
      <c r="G2954" s="373"/>
      <c r="H2954" s="389"/>
      <c r="I2954" s="65"/>
    </row>
    <row r="2955" spans="1:9" x14ac:dyDescent="0.35">
      <c r="A2955" s="374" t="s">
        <v>4656</v>
      </c>
      <c r="B2955" s="375" t="s">
        <v>5296</v>
      </c>
      <c r="C2955" s="375" t="s">
        <v>5297</v>
      </c>
      <c r="D2955" s="363"/>
      <c r="E2955" s="102" t="s">
        <v>5265</v>
      </c>
      <c r="F2955" s="102" t="str">
        <f>IF(E2955="","",VLOOKUP(E2955,'2 Pdc unico (segm A)'!F$3:H$723,3,FALSE))</f>
        <v>Altri crediti correnti</v>
      </c>
      <c r="G2955" s="373"/>
      <c r="H2955" s="389"/>
      <c r="I2955" s="65"/>
    </row>
    <row r="2956" spans="1:9" x14ac:dyDescent="0.35">
      <c r="A2956" s="374" t="s">
        <v>4656</v>
      </c>
      <c r="B2956" s="375" t="s">
        <v>5298</v>
      </c>
      <c r="C2956" s="375" t="s">
        <v>5299</v>
      </c>
      <c r="D2956" s="363"/>
      <c r="E2956" s="102" t="s">
        <v>5265</v>
      </c>
      <c r="F2956" s="102" t="str">
        <f>IF(E2956="","",VLOOKUP(E2956,'2 Pdc unico (segm A)'!F$3:H$723,3,FALSE))</f>
        <v>Altri crediti correnti</v>
      </c>
      <c r="G2956" s="373"/>
      <c r="H2956" s="389"/>
      <c r="I2956" s="65"/>
    </row>
    <row r="2957" spans="1:9" x14ac:dyDescent="0.35">
      <c r="A2957" s="374" t="s">
        <v>4656</v>
      </c>
      <c r="B2957" s="375" t="s">
        <v>5300</v>
      </c>
      <c r="C2957" s="375" t="s">
        <v>5301</v>
      </c>
      <c r="D2957" s="363"/>
      <c r="E2957" s="102" t="s">
        <v>5265</v>
      </c>
      <c r="F2957" s="102" t="str">
        <f>IF(E2957="","",VLOOKUP(E2957,'2 Pdc unico (segm A)'!F$3:H$723,3,FALSE))</f>
        <v>Altri crediti correnti</v>
      </c>
      <c r="G2957" s="373"/>
      <c r="H2957" s="389"/>
      <c r="I2957" s="65"/>
    </row>
    <row r="2958" spans="1:9" x14ac:dyDescent="0.35">
      <c r="A2958" s="374" t="s">
        <v>4656</v>
      </c>
      <c r="B2958" s="375" t="s">
        <v>5302</v>
      </c>
      <c r="C2958" s="375" t="s">
        <v>5303</v>
      </c>
      <c r="D2958" s="363"/>
      <c r="E2958" s="102" t="s">
        <v>5265</v>
      </c>
      <c r="F2958" s="102" t="str">
        <f>IF(E2958="","",VLOOKUP(E2958,'2 Pdc unico (segm A)'!F$3:H$723,3,FALSE))</f>
        <v>Altri crediti correnti</v>
      </c>
      <c r="G2958" s="373"/>
      <c r="H2958" s="389"/>
      <c r="I2958" s="65"/>
    </row>
    <row r="2959" spans="1:9" x14ac:dyDescent="0.35">
      <c r="A2959" s="374" t="s">
        <v>4656</v>
      </c>
      <c r="B2959" s="375" t="s">
        <v>5304</v>
      </c>
      <c r="C2959" s="375" t="s">
        <v>5305</v>
      </c>
      <c r="D2959" s="363"/>
      <c r="E2959" s="102" t="s">
        <v>5265</v>
      </c>
      <c r="F2959" s="102" t="str">
        <f>IF(E2959="","",VLOOKUP(E2959,'2 Pdc unico (segm A)'!F$3:H$723,3,FALSE))</f>
        <v>Altri crediti correnti</v>
      </c>
      <c r="G2959" s="373"/>
      <c r="H2959" s="389"/>
      <c r="I2959" s="65"/>
    </row>
    <row r="2960" spans="1:9" x14ac:dyDescent="0.35">
      <c r="A2960" s="374" t="s">
        <v>4656</v>
      </c>
      <c r="B2960" s="375" t="s">
        <v>5306</v>
      </c>
      <c r="C2960" s="375" t="s">
        <v>5307</v>
      </c>
      <c r="D2960" s="363"/>
      <c r="E2960" s="102" t="s">
        <v>5265</v>
      </c>
      <c r="F2960" s="102" t="str">
        <f>IF(E2960="","",VLOOKUP(E2960,'2 Pdc unico (segm A)'!F$3:H$723,3,FALSE))</f>
        <v>Altri crediti correnti</v>
      </c>
      <c r="G2960" s="373"/>
      <c r="H2960" s="389"/>
      <c r="I2960" s="65"/>
    </row>
    <row r="2961" spans="1:9" ht="21" x14ac:dyDescent="0.35">
      <c r="A2961" s="374" t="s">
        <v>4656</v>
      </c>
      <c r="B2961" s="375" t="s">
        <v>5308</v>
      </c>
      <c r="C2961" s="375" t="s">
        <v>5309</v>
      </c>
      <c r="D2961" s="363"/>
      <c r="E2961" s="102" t="s">
        <v>5265</v>
      </c>
      <c r="F2961" s="102" t="str">
        <f>IF(E2961="","",VLOOKUP(E2961,'2 Pdc unico (segm A)'!F$3:H$723,3,FALSE))</f>
        <v>Altri crediti correnti</v>
      </c>
      <c r="G2961" s="373"/>
      <c r="H2961" s="389"/>
      <c r="I2961" s="65"/>
    </row>
    <row r="2962" spans="1:9" x14ac:dyDescent="0.35">
      <c r="A2962" s="374" t="s">
        <v>4656</v>
      </c>
      <c r="B2962" s="375" t="s">
        <v>5310</v>
      </c>
      <c r="C2962" s="375" t="s">
        <v>5311</v>
      </c>
      <c r="D2962" s="363"/>
      <c r="E2962" s="102" t="s">
        <v>5265</v>
      </c>
      <c r="F2962" s="102" t="str">
        <f>IF(E2962="","",VLOOKUP(E2962,'2 Pdc unico (segm A)'!F$3:H$723,3,FALSE))</f>
        <v>Altri crediti correnti</v>
      </c>
      <c r="G2962" s="373"/>
      <c r="H2962" s="389"/>
      <c r="I2962" s="65"/>
    </row>
    <row r="2963" spans="1:9" x14ac:dyDescent="0.35">
      <c r="A2963" s="374" t="s">
        <v>4656</v>
      </c>
      <c r="B2963" s="375" t="s">
        <v>5312</v>
      </c>
      <c r="C2963" s="375" t="s">
        <v>5313</v>
      </c>
      <c r="D2963" s="363"/>
      <c r="E2963" s="102" t="s">
        <v>5265</v>
      </c>
      <c r="F2963" s="102" t="str">
        <f>IF(E2963="","",VLOOKUP(E2963,'2 Pdc unico (segm A)'!F$3:H$723,3,FALSE))</f>
        <v>Altri crediti correnti</v>
      </c>
      <c r="G2963" s="373"/>
      <c r="H2963" s="389"/>
      <c r="I2963" s="65"/>
    </row>
    <row r="2964" spans="1:9" x14ac:dyDescent="0.35">
      <c r="A2964" s="374" t="s">
        <v>4656</v>
      </c>
      <c r="B2964" s="375" t="s">
        <v>5314</v>
      </c>
      <c r="C2964" s="375" t="s">
        <v>5315</v>
      </c>
      <c r="D2964" s="363"/>
      <c r="E2964" s="102" t="s">
        <v>5265</v>
      </c>
      <c r="F2964" s="102" t="str">
        <f>IF(E2964="","",VLOOKUP(E2964,'2 Pdc unico (segm A)'!F$3:H$723,3,FALSE))</f>
        <v>Altri crediti correnti</v>
      </c>
      <c r="G2964" s="373"/>
      <c r="H2964" s="389"/>
      <c r="I2964" s="65"/>
    </row>
    <row r="2965" spans="1:9" x14ac:dyDescent="0.35">
      <c r="A2965" s="374" t="s">
        <v>4656</v>
      </c>
      <c r="B2965" s="375" t="s">
        <v>5316</v>
      </c>
      <c r="C2965" s="375" t="s">
        <v>5317</v>
      </c>
      <c r="D2965" s="363"/>
      <c r="E2965" s="102" t="s">
        <v>5265</v>
      </c>
      <c r="F2965" s="102" t="str">
        <f>IF(E2965="","",VLOOKUP(E2965,'2 Pdc unico (segm A)'!F$3:H$723,3,FALSE))</f>
        <v>Altri crediti correnti</v>
      </c>
      <c r="G2965" s="373"/>
      <c r="H2965" s="389"/>
      <c r="I2965" s="65"/>
    </row>
    <row r="2966" spans="1:9" x14ac:dyDescent="0.35">
      <c r="A2966" s="374" t="s">
        <v>4656</v>
      </c>
      <c r="B2966" s="375" t="s">
        <v>5318</v>
      </c>
      <c r="C2966" s="375" t="s">
        <v>5319</v>
      </c>
      <c r="D2966" s="363"/>
      <c r="E2966" s="102" t="s">
        <v>5265</v>
      </c>
      <c r="F2966" s="102" t="str">
        <f>IF(E2966="","",VLOOKUP(E2966,'2 Pdc unico (segm A)'!F$3:H$723,3,FALSE))</f>
        <v>Altri crediti correnti</v>
      </c>
      <c r="G2966" s="373"/>
      <c r="H2966" s="389"/>
      <c r="I2966" s="65"/>
    </row>
    <row r="2967" spans="1:9" x14ac:dyDescent="0.35">
      <c r="A2967" s="374" t="s">
        <v>4656</v>
      </c>
      <c r="B2967" s="375" t="s">
        <v>5320</v>
      </c>
      <c r="C2967" s="375" t="s">
        <v>5321</v>
      </c>
      <c r="D2967" s="363"/>
      <c r="E2967" s="102" t="s">
        <v>5265</v>
      </c>
      <c r="F2967" s="102" t="str">
        <f>IF(E2967="","",VLOOKUP(E2967,'2 Pdc unico (segm A)'!F$3:H$723,3,FALSE))</f>
        <v>Altri crediti correnti</v>
      </c>
      <c r="G2967" s="373"/>
      <c r="H2967" s="389"/>
      <c r="I2967" s="65"/>
    </row>
    <row r="2968" spans="1:9" x14ac:dyDescent="0.35">
      <c r="A2968" s="374" t="s">
        <v>4656</v>
      </c>
      <c r="B2968" s="375" t="s">
        <v>5322</v>
      </c>
      <c r="C2968" s="375" t="s">
        <v>5323</v>
      </c>
      <c r="D2968" s="363"/>
      <c r="E2968" s="102" t="s">
        <v>5265</v>
      </c>
      <c r="F2968" s="102" t="str">
        <f>IF(E2968="","",VLOOKUP(E2968,'2 Pdc unico (segm A)'!F$3:H$723,3,FALSE))</f>
        <v>Altri crediti correnti</v>
      </c>
      <c r="G2968" s="373"/>
      <c r="H2968" s="389"/>
      <c r="I2968" s="65"/>
    </row>
    <row r="2969" spans="1:9" x14ac:dyDescent="0.35">
      <c r="A2969" s="374" t="s">
        <v>4656</v>
      </c>
      <c r="B2969" s="375" t="s">
        <v>5324</v>
      </c>
      <c r="C2969" s="375" t="s">
        <v>5325</v>
      </c>
      <c r="D2969" s="363"/>
      <c r="E2969" s="102" t="s">
        <v>5265</v>
      </c>
      <c r="F2969" s="102" t="str">
        <f>IF(E2969="","",VLOOKUP(E2969,'2 Pdc unico (segm A)'!F$3:H$723,3,FALSE))</f>
        <v>Altri crediti correnti</v>
      </c>
      <c r="G2969" s="373"/>
      <c r="H2969" s="389"/>
      <c r="I2969" s="65"/>
    </row>
    <row r="2970" spans="1:9" x14ac:dyDescent="0.35">
      <c r="A2970" s="374" t="s">
        <v>4656</v>
      </c>
      <c r="B2970" s="375" t="s">
        <v>5326</v>
      </c>
      <c r="C2970" s="375" t="s">
        <v>5327</v>
      </c>
      <c r="D2970" s="363"/>
      <c r="E2970" s="102" t="s">
        <v>5265</v>
      </c>
      <c r="F2970" s="102" t="str">
        <f>IF(E2970="","",VLOOKUP(E2970,'2 Pdc unico (segm A)'!F$3:H$723,3,FALSE))</f>
        <v>Altri crediti correnti</v>
      </c>
      <c r="G2970" s="373"/>
      <c r="H2970" s="389"/>
      <c r="I2970" s="65"/>
    </row>
    <row r="2971" spans="1:9" x14ac:dyDescent="0.35">
      <c r="A2971" s="374" t="s">
        <v>4656</v>
      </c>
      <c r="B2971" s="375" t="s">
        <v>5328</v>
      </c>
      <c r="C2971" s="375" t="s">
        <v>5329</v>
      </c>
      <c r="D2971" s="363"/>
      <c r="E2971" s="102" t="s">
        <v>5265</v>
      </c>
      <c r="F2971" s="102" t="str">
        <f>IF(E2971="","",VLOOKUP(E2971,'2 Pdc unico (segm A)'!F$3:H$723,3,FALSE))</f>
        <v>Altri crediti correnti</v>
      </c>
      <c r="G2971" s="373"/>
      <c r="H2971" s="389"/>
      <c r="I2971" s="65"/>
    </row>
    <row r="2972" spans="1:9" x14ac:dyDescent="0.35">
      <c r="A2972" s="374" t="s">
        <v>4656</v>
      </c>
      <c r="B2972" s="375" t="s">
        <v>5330</v>
      </c>
      <c r="C2972" s="375" t="s">
        <v>5331</v>
      </c>
      <c r="D2972" s="363"/>
      <c r="E2972" s="102" t="s">
        <v>5265</v>
      </c>
      <c r="F2972" s="102" t="str">
        <f>IF(E2972="","",VLOOKUP(E2972,'2 Pdc unico (segm A)'!F$3:H$723,3,FALSE))</f>
        <v>Altri crediti correnti</v>
      </c>
      <c r="G2972" s="373"/>
      <c r="H2972" s="389"/>
      <c r="I2972" s="65"/>
    </row>
    <row r="2973" spans="1:9" x14ac:dyDescent="0.35">
      <c r="A2973" s="370" t="s">
        <v>22</v>
      </c>
      <c r="B2973" s="371" t="s">
        <v>5332</v>
      </c>
      <c r="C2973" s="371" t="s">
        <v>5333</v>
      </c>
      <c r="D2973" s="363"/>
      <c r="E2973" s="346"/>
      <c r="F2973" s="346" t="str">
        <f>IF(E2973="","",VLOOKUP(E2973,'2 Pdc unico (segm A)'!F$3:H$723,3,FALSE))</f>
        <v/>
      </c>
      <c r="G2973" s="287"/>
      <c r="H2973" s="389"/>
      <c r="I2973" s="65"/>
    </row>
    <row r="2974" spans="1:9" x14ac:dyDescent="0.35">
      <c r="A2974" s="374" t="s">
        <v>4656</v>
      </c>
      <c r="B2974" s="375" t="s">
        <v>5334</v>
      </c>
      <c r="C2974" s="375" t="s">
        <v>5335</v>
      </c>
      <c r="D2974" s="363"/>
      <c r="E2974" s="102" t="s">
        <v>5265</v>
      </c>
      <c r="F2974" s="102" t="str">
        <f>IF(E2974="","",VLOOKUP(E2974,'2 Pdc unico (segm A)'!F$3:H$723,3,FALSE))</f>
        <v>Altri crediti correnti</v>
      </c>
      <c r="G2974" s="373"/>
      <c r="H2974" s="389"/>
      <c r="I2974" s="65"/>
    </row>
    <row r="2975" spans="1:9" x14ac:dyDescent="0.35">
      <c r="A2975" s="374" t="s">
        <v>4656</v>
      </c>
      <c r="B2975" s="375" t="s">
        <v>5336</v>
      </c>
      <c r="C2975" s="375" t="s">
        <v>5337</v>
      </c>
      <c r="D2975" s="363"/>
      <c r="E2975" s="102" t="s">
        <v>5265</v>
      </c>
      <c r="F2975" s="102" t="str">
        <f>IF(E2975="","",VLOOKUP(E2975,'2 Pdc unico (segm A)'!F$3:H$723,3,FALSE))</f>
        <v>Altri crediti correnti</v>
      </c>
      <c r="G2975" s="373"/>
      <c r="H2975" s="389"/>
      <c r="I2975" s="65"/>
    </row>
    <row r="2976" spans="1:9" x14ac:dyDescent="0.35">
      <c r="A2976" s="374" t="s">
        <v>4656</v>
      </c>
      <c r="B2976" s="375" t="s">
        <v>5338</v>
      </c>
      <c r="C2976" s="375" t="s">
        <v>5339</v>
      </c>
      <c r="D2976" s="363"/>
      <c r="E2976" s="102" t="s">
        <v>5265</v>
      </c>
      <c r="F2976" s="102" t="str">
        <f>IF(E2976="","",VLOOKUP(E2976,'2 Pdc unico (segm A)'!F$3:H$723,3,FALSE))</f>
        <v>Altri crediti correnti</v>
      </c>
      <c r="G2976" s="373"/>
      <c r="H2976" s="389"/>
      <c r="I2976" s="65"/>
    </row>
    <row r="2977" spans="1:9" ht="29" x14ac:dyDescent="0.35">
      <c r="A2977" s="370" t="s">
        <v>22</v>
      </c>
      <c r="B2977" s="371" t="s">
        <v>5340</v>
      </c>
      <c r="C2977" s="371" t="s">
        <v>5341</v>
      </c>
      <c r="D2977" s="363"/>
      <c r="E2977" s="346"/>
      <c r="F2977" s="346" t="str">
        <f>IF(E2977="","",VLOOKUP(E2977,'2 Pdc unico (segm A)'!F$3:H$723,3,FALSE))</f>
        <v/>
      </c>
      <c r="G2977" s="287"/>
      <c r="H2977" s="389"/>
      <c r="I2977" s="65"/>
    </row>
    <row r="2978" spans="1:9" x14ac:dyDescent="0.35">
      <c r="A2978" s="374" t="s">
        <v>4656</v>
      </c>
      <c r="B2978" s="375" t="s">
        <v>5342</v>
      </c>
      <c r="C2978" s="375" t="s">
        <v>5343</v>
      </c>
      <c r="D2978" s="363"/>
      <c r="E2978" s="102" t="s">
        <v>5265</v>
      </c>
      <c r="F2978" s="102" t="str">
        <f>IF(E2978="","",VLOOKUP(E2978,'2 Pdc unico (segm A)'!F$3:H$723,3,FALSE))</f>
        <v>Altri crediti correnti</v>
      </c>
      <c r="G2978" s="373"/>
      <c r="H2978" s="389"/>
      <c r="I2978" s="65"/>
    </row>
    <row r="2979" spans="1:9" x14ac:dyDescent="0.35">
      <c r="A2979" s="370" t="s">
        <v>22</v>
      </c>
      <c r="B2979" s="371" t="s">
        <v>5344</v>
      </c>
      <c r="C2979" s="371" t="s">
        <v>5345</v>
      </c>
      <c r="D2979" s="363"/>
      <c r="E2979" s="346"/>
      <c r="F2979" s="346" t="str">
        <f>IF(E2979="","",VLOOKUP(E2979,'2 Pdc unico (segm A)'!F$3:H$723,3,FALSE))</f>
        <v/>
      </c>
      <c r="G2979" s="287"/>
      <c r="H2979" s="389"/>
      <c r="I2979" s="65"/>
    </row>
    <row r="2980" spans="1:9" x14ac:dyDescent="0.35">
      <c r="A2980" s="374" t="s">
        <v>4656</v>
      </c>
      <c r="B2980" s="375" t="s">
        <v>5346</v>
      </c>
      <c r="C2980" s="375" t="s">
        <v>5347</v>
      </c>
      <c r="D2980" s="363"/>
      <c r="E2980" s="102" t="s">
        <v>5265</v>
      </c>
      <c r="F2980" s="102" t="str">
        <f>IF(E2980="","",VLOOKUP(E2980,'2 Pdc unico (segm A)'!F$3:H$723,3,FALSE))</f>
        <v>Altri crediti correnti</v>
      </c>
      <c r="G2980" s="373"/>
      <c r="H2980" s="389"/>
      <c r="I2980" s="65"/>
    </row>
    <row r="2981" spans="1:9" x14ac:dyDescent="0.35">
      <c r="A2981" s="374" t="s">
        <v>4656</v>
      </c>
      <c r="B2981" s="375" t="s">
        <v>5348</v>
      </c>
      <c r="C2981" s="375" t="s">
        <v>5349</v>
      </c>
      <c r="D2981" s="363"/>
      <c r="E2981" s="102" t="s">
        <v>5265</v>
      </c>
      <c r="F2981" s="102" t="str">
        <f>IF(E2981="","",VLOOKUP(E2981,'2 Pdc unico (segm A)'!F$3:H$723,3,FALSE))</f>
        <v>Altri crediti correnti</v>
      </c>
      <c r="G2981" s="373"/>
      <c r="H2981" s="389"/>
      <c r="I2981" s="65"/>
    </row>
    <row r="2982" spans="1:9" x14ac:dyDescent="0.35">
      <c r="A2982" s="374" t="s">
        <v>4656</v>
      </c>
      <c r="B2982" s="375" t="s">
        <v>5350</v>
      </c>
      <c r="C2982" s="375" t="s">
        <v>5351</v>
      </c>
      <c r="D2982" s="363"/>
      <c r="E2982" s="102" t="s">
        <v>5265</v>
      </c>
      <c r="F2982" s="102" t="str">
        <f>IF(E2982="","",VLOOKUP(E2982,'2 Pdc unico (segm A)'!F$3:H$723,3,FALSE))</f>
        <v>Altri crediti correnti</v>
      </c>
      <c r="G2982" s="373"/>
      <c r="H2982" s="389"/>
      <c r="I2982" s="65"/>
    </row>
    <row r="2983" spans="1:9" x14ac:dyDescent="0.35">
      <c r="A2983" s="374" t="s">
        <v>4656</v>
      </c>
      <c r="B2983" s="375" t="s">
        <v>5352</v>
      </c>
      <c r="C2983" s="375" t="s">
        <v>5353</v>
      </c>
      <c r="D2983" s="363"/>
      <c r="E2983" s="102" t="s">
        <v>5265</v>
      </c>
      <c r="F2983" s="102" t="str">
        <f>IF(E2983="","",VLOOKUP(E2983,'2 Pdc unico (segm A)'!F$3:H$723,3,FALSE))</f>
        <v>Altri crediti correnti</v>
      </c>
      <c r="G2983" s="373"/>
      <c r="H2983" s="389"/>
      <c r="I2983" s="65"/>
    </row>
    <row r="2984" spans="1:9" x14ac:dyDescent="0.35">
      <c r="A2984" s="374" t="s">
        <v>4656</v>
      </c>
      <c r="B2984" s="375" t="s">
        <v>5354</v>
      </c>
      <c r="C2984" s="375" t="s">
        <v>5355</v>
      </c>
      <c r="D2984" s="363"/>
      <c r="E2984" s="102" t="s">
        <v>5265</v>
      </c>
      <c r="F2984" s="102" t="str">
        <f>IF(E2984="","",VLOOKUP(E2984,'2 Pdc unico (segm A)'!F$3:H$723,3,FALSE))</f>
        <v>Altri crediti correnti</v>
      </c>
      <c r="G2984" s="373"/>
      <c r="H2984" s="389"/>
      <c r="I2984" s="65"/>
    </row>
    <row r="2985" spans="1:9" x14ac:dyDescent="0.35">
      <c r="A2985" s="374" t="s">
        <v>4656</v>
      </c>
      <c r="B2985" s="375" t="s">
        <v>5356</v>
      </c>
      <c r="C2985" s="375" t="s">
        <v>5357</v>
      </c>
      <c r="D2985" s="363"/>
      <c r="E2985" s="102" t="s">
        <v>5265</v>
      </c>
      <c r="F2985" s="102" t="str">
        <f>IF(E2985="","",VLOOKUP(E2985,'2 Pdc unico (segm A)'!F$3:H$723,3,FALSE))</f>
        <v>Altri crediti correnti</v>
      </c>
      <c r="G2985" s="373"/>
      <c r="H2985" s="389"/>
      <c r="I2985" s="65"/>
    </row>
    <row r="2986" spans="1:9" x14ac:dyDescent="0.35">
      <c r="A2986" s="374" t="s">
        <v>4656</v>
      </c>
      <c r="B2986" s="375" t="s">
        <v>5358</v>
      </c>
      <c r="C2986" s="375" t="s">
        <v>5359</v>
      </c>
      <c r="D2986" s="363"/>
      <c r="E2986" s="102" t="s">
        <v>5265</v>
      </c>
      <c r="F2986" s="102" t="str">
        <f>IF(E2986="","",VLOOKUP(E2986,'2 Pdc unico (segm A)'!F$3:H$723,3,FALSE))</f>
        <v>Altri crediti correnti</v>
      </c>
      <c r="G2986" s="373"/>
      <c r="H2986" s="389"/>
      <c r="I2986" s="65"/>
    </row>
    <row r="2987" spans="1:9" x14ac:dyDescent="0.35">
      <c r="A2987" s="374" t="s">
        <v>4656</v>
      </c>
      <c r="B2987" s="375" t="s">
        <v>5360</v>
      </c>
      <c r="C2987" s="375" t="s">
        <v>5361</v>
      </c>
      <c r="D2987" s="363"/>
      <c r="E2987" s="102" t="s">
        <v>5265</v>
      </c>
      <c r="F2987" s="102" t="str">
        <f>IF(E2987="","",VLOOKUP(E2987,'2 Pdc unico (segm A)'!F$3:H$723,3,FALSE))</f>
        <v>Altri crediti correnti</v>
      </c>
      <c r="G2987" s="373"/>
      <c r="H2987" s="389"/>
      <c r="I2987" s="65"/>
    </row>
    <row r="2988" spans="1:9" x14ac:dyDescent="0.35">
      <c r="A2988" s="374" t="s">
        <v>4656</v>
      </c>
      <c r="B2988" s="375" t="s">
        <v>5362</v>
      </c>
      <c r="C2988" s="375" t="s">
        <v>5363</v>
      </c>
      <c r="D2988" s="363"/>
      <c r="E2988" s="102" t="s">
        <v>5265</v>
      </c>
      <c r="F2988" s="102" t="str">
        <f>IF(E2988="","",VLOOKUP(E2988,'2 Pdc unico (segm A)'!F$3:H$723,3,FALSE))</f>
        <v>Altri crediti correnti</v>
      </c>
      <c r="G2988" s="373"/>
      <c r="H2988" s="389"/>
      <c r="I2988" s="65"/>
    </row>
    <row r="2989" spans="1:9" x14ac:dyDescent="0.35">
      <c r="A2989" s="374" t="s">
        <v>4656</v>
      </c>
      <c r="B2989" s="375" t="s">
        <v>5364</v>
      </c>
      <c r="C2989" s="375" t="s">
        <v>5365</v>
      </c>
      <c r="D2989" s="363"/>
      <c r="E2989" s="102" t="s">
        <v>5265</v>
      </c>
      <c r="F2989" s="102" t="str">
        <f>IF(E2989="","",VLOOKUP(E2989,'2 Pdc unico (segm A)'!F$3:H$723,3,FALSE))</f>
        <v>Altri crediti correnti</v>
      </c>
      <c r="G2989" s="373"/>
      <c r="H2989" s="389"/>
      <c r="I2989" s="65"/>
    </row>
    <row r="2990" spans="1:9" x14ac:dyDescent="0.35">
      <c r="A2990" s="374" t="s">
        <v>4656</v>
      </c>
      <c r="B2990" s="375" t="s">
        <v>5366</v>
      </c>
      <c r="C2990" s="375" t="s">
        <v>5367</v>
      </c>
      <c r="D2990" s="363"/>
      <c r="E2990" s="102" t="s">
        <v>5265</v>
      </c>
      <c r="F2990" s="102" t="str">
        <f>IF(E2990="","",VLOOKUP(E2990,'2 Pdc unico (segm A)'!F$3:H$723,3,FALSE))</f>
        <v>Altri crediti correnti</v>
      </c>
      <c r="G2990" s="373"/>
      <c r="H2990" s="389"/>
      <c r="I2990" s="65"/>
    </row>
    <row r="2991" spans="1:9" ht="21" x14ac:dyDescent="0.35">
      <c r="A2991" s="374" t="s">
        <v>4656</v>
      </c>
      <c r="B2991" s="375" t="s">
        <v>5368</v>
      </c>
      <c r="C2991" s="375" t="s">
        <v>5369</v>
      </c>
      <c r="D2991" s="363"/>
      <c r="E2991" s="102" t="s">
        <v>5265</v>
      </c>
      <c r="F2991" s="102" t="str">
        <f>IF(E2991="","",VLOOKUP(E2991,'2 Pdc unico (segm A)'!F$3:H$723,3,FALSE))</f>
        <v>Altri crediti correnti</v>
      </c>
      <c r="G2991" s="373"/>
      <c r="H2991" s="389"/>
      <c r="I2991" s="65"/>
    </row>
    <row r="2992" spans="1:9" x14ac:dyDescent="0.35">
      <c r="A2992" s="374" t="s">
        <v>4656</v>
      </c>
      <c r="B2992" s="375" t="s">
        <v>5370</v>
      </c>
      <c r="C2992" s="375" t="s">
        <v>5371</v>
      </c>
      <c r="D2992" s="363"/>
      <c r="E2992" s="102" t="s">
        <v>5265</v>
      </c>
      <c r="F2992" s="102" t="str">
        <f>IF(E2992="","",VLOOKUP(E2992,'2 Pdc unico (segm A)'!F$3:H$723,3,FALSE))</f>
        <v>Altri crediti correnti</v>
      </c>
      <c r="G2992" s="373"/>
      <c r="H2992" s="389"/>
      <c r="I2992" s="65"/>
    </row>
    <row r="2993" spans="1:9" x14ac:dyDescent="0.35">
      <c r="A2993" s="370" t="s">
        <v>22</v>
      </c>
      <c r="B2993" s="371" t="s">
        <v>5372</v>
      </c>
      <c r="C2993" s="371" t="s">
        <v>5373</v>
      </c>
      <c r="D2993" s="363"/>
      <c r="E2993" s="346"/>
      <c r="F2993" s="346" t="str">
        <f>IF(E2993="","",VLOOKUP(E2993,'2 Pdc unico (segm A)'!F$3:H$723,3,FALSE))</f>
        <v/>
      </c>
      <c r="G2993" s="287"/>
      <c r="H2993" s="389"/>
      <c r="I2993" s="65"/>
    </row>
    <row r="2994" spans="1:9" x14ac:dyDescent="0.35">
      <c r="A2994" s="374" t="s">
        <v>4656</v>
      </c>
      <c r="B2994" s="375" t="s">
        <v>5374</v>
      </c>
      <c r="C2994" s="375" t="s">
        <v>5375</v>
      </c>
      <c r="D2994" s="363"/>
      <c r="E2994" s="102" t="s">
        <v>5265</v>
      </c>
      <c r="F2994" s="102" t="str">
        <f>IF(E2994="","",VLOOKUP(E2994,'2 Pdc unico (segm A)'!F$3:H$723,3,FALSE))</f>
        <v>Altri crediti correnti</v>
      </c>
      <c r="G2994" s="373"/>
      <c r="H2994" s="389"/>
      <c r="I2994" s="65"/>
    </row>
    <row r="2995" spans="1:9" x14ac:dyDescent="0.35">
      <c r="A2995" s="374" t="s">
        <v>4656</v>
      </c>
      <c r="B2995" s="375" t="s">
        <v>5376</v>
      </c>
      <c r="C2995" s="375" t="s">
        <v>5377</v>
      </c>
      <c r="D2995" s="363"/>
      <c r="E2995" s="102" t="s">
        <v>5265</v>
      </c>
      <c r="F2995" s="102" t="str">
        <f>IF(E2995="","",VLOOKUP(E2995,'2 Pdc unico (segm A)'!F$3:H$723,3,FALSE))</f>
        <v>Altri crediti correnti</v>
      </c>
      <c r="G2995" s="373"/>
      <c r="H2995" s="389"/>
      <c r="I2995" s="65"/>
    </row>
    <row r="2996" spans="1:9" x14ac:dyDescent="0.35">
      <c r="A2996" s="374" t="s">
        <v>4656</v>
      </c>
      <c r="B2996" s="375" t="s">
        <v>5378</v>
      </c>
      <c r="C2996" s="375" t="s">
        <v>5379</v>
      </c>
      <c r="D2996" s="363"/>
      <c r="E2996" s="102" t="s">
        <v>5265</v>
      </c>
      <c r="F2996" s="102" t="str">
        <f>IF(E2996="","",VLOOKUP(E2996,'2 Pdc unico (segm A)'!F$3:H$723,3,FALSE))</f>
        <v>Altri crediti correnti</v>
      </c>
      <c r="G2996" s="373"/>
      <c r="H2996" s="389"/>
      <c r="I2996" s="65"/>
    </row>
    <row r="2997" spans="1:9" x14ac:dyDescent="0.35">
      <c r="A2997" s="374" t="s">
        <v>4656</v>
      </c>
      <c r="B2997" s="375" t="s">
        <v>5380</v>
      </c>
      <c r="C2997" s="375" t="s">
        <v>5381</v>
      </c>
      <c r="D2997" s="363"/>
      <c r="E2997" s="102" t="s">
        <v>5265</v>
      </c>
      <c r="F2997" s="102" t="str">
        <f>IF(E2997="","",VLOOKUP(E2997,'2 Pdc unico (segm A)'!F$3:H$723,3,FALSE))</f>
        <v>Altri crediti correnti</v>
      </c>
      <c r="G2997" s="373"/>
      <c r="H2997" s="389"/>
      <c r="I2997" s="65"/>
    </row>
    <row r="2998" spans="1:9" x14ac:dyDescent="0.35">
      <c r="A2998" s="374" t="s">
        <v>4656</v>
      </c>
      <c r="B2998" s="375" t="s">
        <v>5382</v>
      </c>
      <c r="C2998" s="375" t="s">
        <v>5383</v>
      </c>
      <c r="D2998" s="363"/>
      <c r="E2998" s="102" t="s">
        <v>5265</v>
      </c>
      <c r="F2998" s="102" t="str">
        <f>IF(E2998="","",VLOOKUP(E2998,'2 Pdc unico (segm A)'!F$3:H$723,3,FALSE))</f>
        <v>Altri crediti correnti</v>
      </c>
      <c r="G2998" s="373"/>
      <c r="H2998" s="389"/>
      <c r="I2998" s="65"/>
    </row>
    <row r="2999" spans="1:9" x14ac:dyDescent="0.35">
      <c r="A2999" s="374" t="s">
        <v>4656</v>
      </c>
      <c r="B2999" s="375" t="s">
        <v>5384</v>
      </c>
      <c r="C2999" s="375" t="s">
        <v>5385</v>
      </c>
      <c r="D2999" s="363"/>
      <c r="E2999" s="102" t="s">
        <v>5265</v>
      </c>
      <c r="F2999" s="102" t="str">
        <f>IF(E2999="","",VLOOKUP(E2999,'2 Pdc unico (segm A)'!F$3:H$723,3,FALSE))</f>
        <v>Altri crediti correnti</v>
      </c>
      <c r="G2999" s="373"/>
      <c r="H2999" s="389"/>
      <c r="I2999" s="65"/>
    </row>
    <row r="3000" spans="1:9" x14ac:dyDescent="0.35">
      <c r="A3000" s="374" t="s">
        <v>4656</v>
      </c>
      <c r="B3000" s="375" t="s">
        <v>5386</v>
      </c>
      <c r="C3000" s="375" t="s">
        <v>5387</v>
      </c>
      <c r="D3000" s="363"/>
      <c r="E3000" s="102" t="s">
        <v>5265</v>
      </c>
      <c r="F3000" s="102" t="str">
        <f>IF(E3000="","",VLOOKUP(E3000,'2 Pdc unico (segm A)'!F$3:H$723,3,FALSE))</f>
        <v>Altri crediti correnti</v>
      </c>
      <c r="G3000" s="373"/>
      <c r="H3000" s="389"/>
      <c r="I3000" s="65"/>
    </row>
    <row r="3001" spans="1:9" x14ac:dyDescent="0.35">
      <c r="A3001" s="374" t="s">
        <v>4656</v>
      </c>
      <c r="B3001" s="375" t="s">
        <v>5388</v>
      </c>
      <c r="C3001" s="375" t="s">
        <v>5389</v>
      </c>
      <c r="D3001" s="363"/>
      <c r="E3001" s="102" t="s">
        <v>5265</v>
      </c>
      <c r="F3001" s="102" t="str">
        <f>IF(E3001="","",VLOOKUP(E3001,'2 Pdc unico (segm A)'!F$3:H$723,3,FALSE))</f>
        <v>Altri crediti correnti</v>
      </c>
      <c r="G3001" s="373"/>
      <c r="H3001" s="389"/>
      <c r="I3001" s="65"/>
    </row>
    <row r="3002" spans="1:9" ht="21" x14ac:dyDescent="0.35">
      <c r="A3002" s="374" t="s">
        <v>4656</v>
      </c>
      <c r="B3002" s="375" t="s">
        <v>5390</v>
      </c>
      <c r="C3002" s="375" t="s">
        <v>5391</v>
      </c>
      <c r="D3002" s="363"/>
      <c r="E3002" s="102" t="s">
        <v>5265</v>
      </c>
      <c r="F3002" s="102" t="str">
        <f>IF(E3002="","",VLOOKUP(E3002,'2 Pdc unico (segm A)'!F$3:H$723,3,FALSE))</f>
        <v>Altri crediti correnti</v>
      </c>
      <c r="G3002" s="373"/>
      <c r="H3002" s="389"/>
      <c r="I3002" s="65"/>
    </row>
    <row r="3003" spans="1:9" x14ac:dyDescent="0.35">
      <c r="A3003" s="374" t="s">
        <v>4656</v>
      </c>
      <c r="B3003" s="375" t="s">
        <v>5392</v>
      </c>
      <c r="C3003" s="375" t="s">
        <v>5393</v>
      </c>
      <c r="D3003" s="363"/>
      <c r="E3003" s="102" t="s">
        <v>5265</v>
      </c>
      <c r="F3003" s="102" t="str">
        <f>IF(E3003="","",VLOOKUP(E3003,'2 Pdc unico (segm A)'!F$3:H$723,3,FALSE))</f>
        <v>Altri crediti correnti</v>
      </c>
      <c r="G3003" s="373"/>
      <c r="H3003" s="389"/>
      <c r="I3003" s="65"/>
    </row>
    <row r="3004" spans="1:9" x14ac:dyDescent="0.35">
      <c r="A3004" s="374" t="s">
        <v>4656</v>
      </c>
      <c r="B3004" s="375" t="s">
        <v>5394</v>
      </c>
      <c r="C3004" s="375" t="s">
        <v>5395</v>
      </c>
      <c r="D3004" s="363"/>
      <c r="E3004" s="102" t="s">
        <v>5265</v>
      </c>
      <c r="F3004" s="102" t="str">
        <f>IF(E3004="","",VLOOKUP(E3004,'2 Pdc unico (segm A)'!F$3:H$723,3,FALSE))</f>
        <v>Altri crediti correnti</v>
      </c>
      <c r="G3004" s="373"/>
      <c r="H3004" s="389"/>
      <c r="I3004" s="65"/>
    </row>
    <row r="3005" spans="1:9" ht="21" x14ac:dyDescent="0.35">
      <c r="A3005" s="374" t="s">
        <v>4656</v>
      </c>
      <c r="B3005" s="375" t="s">
        <v>5396</v>
      </c>
      <c r="C3005" s="375" t="s">
        <v>5397</v>
      </c>
      <c r="D3005" s="363"/>
      <c r="E3005" s="102" t="s">
        <v>5265</v>
      </c>
      <c r="F3005" s="102" t="str">
        <f>IF(E3005="","",VLOOKUP(E3005,'2 Pdc unico (segm A)'!F$3:H$723,3,FALSE))</f>
        <v>Altri crediti correnti</v>
      </c>
      <c r="G3005" s="373"/>
      <c r="H3005" s="389"/>
      <c r="I3005" s="65"/>
    </row>
    <row r="3006" spans="1:9" x14ac:dyDescent="0.35">
      <c r="A3006" s="374" t="s">
        <v>4656</v>
      </c>
      <c r="B3006" s="375" t="s">
        <v>5398</v>
      </c>
      <c r="C3006" s="375" t="s">
        <v>5399</v>
      </c>
      <c r="D3006" s="363"/>
      <c r="E3006" s="102" t="s">
        <v>5265</v>
      </c>
      <c r="F3006" s="102" t="str">
        <f>IF(E3006="","",VLOOKUP(E3006,'2 Pdc unico (segm A)'!F$3:H$723,3,FALSE))</f>
        <v>Altri crediti correnti</v>
      </c>
      <c r="G3006" s="373"/>
      <c r="H3006" s="389"/>
      <c r="I3006" s="65"/>
    </row>
    <row r="3007" spans="1:9" x14ac:dyDescent="0.35">
      <c r="A3007" s="374" t="s">
        <v>4656</v>
      </c>
      <c r="B3007" s="375" t="s">
        <v>5400</v>
      </c>
      <c r="C3007" s="375" t="s">
        <v>5401</v>
      </c>
      <c r="D3007" s="363"/>
      <c r="E3007" s="102" t="s">
        <v>5265</v>
      </c>
      <c r="F3007" s="102" t="str">
        <f>IF(E3007="","",VLOOKUP(E3007,'2 Pdc unico (segm A)'!F$3:H$723,3,FALSE))</f>
        <v>Altri crediti correnti</v>
      </c>
      <c r="G3007" s="373"/>
      <c r="H3007" s="389"/>
      <c r="I3007" s="65"/>
    </row>
    <row r="3008" spans="1:9" x14ac:dyDescent="0.35">
      <c r="A3008" s="374" t="s">
        <v>4656</v>
      </c>
      <c r="B3008" s="375" t="s">
        <v>5402</v>
      </c>
      <c r="C3008" s="375" t="s">
        <v>5403</v>
      </c>
      <c r="D3008" s="363"/>
      <c r="E3008" s="102" t="s">
        <v>5265</v>
      </c>
      <c r="F3008" s="102" t="str">
        <f>IF(E3008="","",VLOOKUP(E3008,'2 Pdc unico (segm A)'!F$3:H$723,3,FALSE))</f>
        <v>Altri crediti correnti</v>
      </c>
      <c r="G3008" s="373"/>
      <c r="H3008" s="389"/>
      <c r="I3008" s="65"/>
    </row>
    <row r="3009" spans="1:9" x14ac:dyDescent="0.35">
      <c r="A3009" s="374" t="s">
        <v>4656</v>
      </c>
      <c r="B3009" s="375" t="s">
        <v>5404</v>
      </c>
      <c r="C3009" s="375" t="s">
        <v>5405</v>
      </c>
      <c r="D3009" s="363"/>
      <c r="E3009" s="102" t="s">
        <v>5265</v>
      </c>
      <c r="F3009" s="102" t="str">
        <f>IF(E3009="","",VLOOKUP(E3009,'2 Pdc unico (segm A)'!F$3:H$723,3,FALSE))</f>
        <v>Altri crediti correnti</v>
      </c>
      <c r="G3009" s="373"/>
      <c r="H3009" s="389"/>
      <c r="I3009" s="65"/>
    </row>
    <row r="3010" spans="1:9" x14ac:dyDescent="0.35">
      <c r="A3010" s="374" t="s">
        <v>4656</v>
      </c>
      <c r="B3010" s="375" t="s">
        <v>5406</v>
      </c>
      <c r="C3010" s="375" t="s">
        <v>5407</v>
      </c>
      <c r="D3010" s="363"/>
      <c r="E3010" s="102" t="s">
        <v>5265</v>
      </c>
      <c r="F3010" s="102" t="str">
        <f>IF(E3010="","",VLOOKUP(E3010,'2 Pdc unico (segm A)'!F$3:H$723,3,FALSE))</f>
        <v>Altri crediti correnti</v>
      </c>
      <c r="G3010" s="373"/>
      <c r="H3010" s="389"/>
      <c r="I3010" s="65"/>
    </row>
    <row r="3011" spans="1:9" x14ac:dyDescent="0.35">
      <c r="A3011" s="374" t="s">
        <v>4656</v>
      </c>
      <c r="B3011" s="375" t="s">
        <v>5408</v>
      </c>
      <c r="C3011" s="375" t="s">
        <v>5409</v>
      </c>
      <c r="D3011" s="363"/>
      <c r="E3011" s="102" t="s">
        <v>5265</v>
      </c>
      <c r="F3011" s="102" t="str">
        <f>IF(E3011="","",VLOOKUP(E3011,'2 Pdc unico (segm A)'!F$3:H$723,3,FALSE))</f>
        <v>Altri crediti correnti</v>
      </c>
      <c r="G3011" s="373"/>
      <c r="H3011" s="389"/>
      <c r="I3011" s="65"/>
    </row>
    <row r="3012" spans="1:9" x14ac:dyDescent="0.35">
      <c r="A3012" s="374" t="s">
        <v>4656</v>
      </c>
      <c r="B3012" s="375" t="s">
        <v>5410</v>
      </c>
      <c r="C3012" s="375" t="s">
        <v>5411</v>
      </c>
      <c r="D3012" s="363"/>
      <c r="E3012" s="102" t="s">
        <v>5265</v>
      </c>
      <c r="F3012" s="102" t="str">
        <f>IF(E3012="","",VLOOKUP(E3012,'2 Pdc unico (segm A)'!F$3:H$723,3,FALSE))</f>
        <v>Altri crediti correnti</v>
      </c>
      <c r="G3012" s="373"/>
      <c r="H3012" s="389"/>
      <c r="I3012" s="65"/>
    </row>
    <row r="3013" spans="1:9" x14ac:dyDescent="0.35">
      <c r="A3013" s="374" t="s">
        <v>4656</v>
      </c>
      <c r="B3013" s="375" t="s">
        <v>5412</v>
      </c>
      <c r="C3013" s="375" t="s">
        <v>5413</v>
      </c>
      <c r="D3013" s="363"/>
      <c r="E3013" s="102" t="s">
        <v>5265</v>
      </c>
      <c r="F3013" s="102" t="str">
        <f>IF(E3013="","",VLOOKUP(E3013,'2 Pdc unico (segm A)'!F$3:H$723,3,FALSE))</f>
        <v>Altri crediti correnti</v>
      </c>
      <c r="G3013" s="373"/>
      <c r="H3013" s="389"/>
      <c r="I3013" s="65"/>
    </row>
    <row r="3014" spans="1:9" x14ac:dyDescent="0.35">
      <c r="A3014" s="370" t="s">
        <v>22</v>
      </c>
      <c r="B3014" s="371" t="s">
        <v>5414</v>
      </c>
      <c r="C3014" s="371" t="s">
        <v>5415</v>
      </c>
      <c r="D3014" s="363"/>
      <c r="E3014" s="346"/>
      <c r="F3014" s="346" t="str">
        <f>IF(E3014="","",VLOOKUP(E3014,'2 Pdc unico (segm A)'!F$3:H$723,3,FALSE))</f>
        <v/>
      </c>
      <c r="G3014" s="287"/>
      <c r="H3014" s="389"/>
      <c r="I3014" s="65"/>
    </row>
    <row r="3015" spans="1:9" x14ac:dyDescent="0.35">
      <c r="A3015" s="374" t="s">
        <v>4656</v>
      </c>
      <c r="B3015" s="375" t="s">
        <v>5416</v>
      </c>
      <c r="C3015" s="375" t="s">
        <v>5417</v>
      </c>
      <c r="D3015" s="363"/>
      <c r="E3015" s="102" t="s">
        <v>5265</v>
      </c>
      <c r="F3015" s="102" t="str">
        <f>IF(E3015="","",VLOOKUP(E3015,'2 Pdc unico (segm A)'!F$3:H$723,3,FALSE))</f>
        <v>Altri crediti correnti</v>
      </c>
      <c r="G3015" s="373"/>
      <c r="H3015" s="389"/>
      <c r="I3015" s="65"/>
    </row>
    <row r="3016" spans="1:9" x14ac:dyDescent="0.35">
      <c r="A3016" s="374" t="s">
        <v>4656</v>
      </c>
      <c r="B3016" s="375" t="s">
        <v>5418</v>
      </c>
      <c r="C3016" s="375" t="s">
        <v>5419</v>
      </c>
      <c r="D3016" s="363"/>
      <c r="E3016" s="102" t="s">
        <v>5265</v>
      </c>
      <c r="F3016" s="102" t="str">
        <f>IF(E3016="","",VLOOKUP(E3016,'2 Pdc unico (segm A)'!F$3:H$723,3,FALSE))</f>
        <v>Altri crediti correnti</v>
      </c>
      <c r="G3016" s="373"/>
      <c r="H3016" s="389"/>
      <c r="I3016" s="65"/>
    </row>
    <row r="3017" spans="1:9" x14ac:dyDescent="0.35">
      <c r="A3017" s="374" t="s">
        <v>4656</v>
      </c>
      <c r="B3017" s="375" t="s">
        <v>5420</v>
      </c>
      <c r="C3017" s="375" t="s">
        <v>5421</v>
      </c>
      <c r="D3017" s="363"/>
      <c r="E3017" s="102" t="s">
        <v>5265</v>
      </c>
      <c r="F3017" s="102" t="str">
        <f>IF(E3017="","",VLOOKUP(E3017,'2 Pdc unico (segm A)'!F$3:H$723,3,FALSE))</f>
        <v>Altri crediti correnti</v>
      </c>
      <c r="G3017" s="373"/>
      <c r="H3017" s="389"/>
      <c r="I3017" s="65"/>
    </row>
    <row r="3018" spans="1:9" ht="29" x14ac:dyDescent="0.35">
      <c r="A3018" s="370" t="s">
        <v>22</v>
      </c>
      <c r="B3018" s="371" t="s">
        <v>5422</v>
      </c>
      <c r="C3018" s="371" t="s">
        <v>5423</v>
      </c>
      <c r="D3018" s="363"/>
      <c r="E3018" s="346"/>
      <c r="F3018" s="346" t="str">
        <f>IF(E3018="","",VLOOKUP(E3018,'2 Pdc unico (segm A)'!F$3:H$723,3,FALSE))</f>
        <v/>
      </c>
      <c r="G3018" s="287"/>
      <c r="H3018" s="389"/>
      <c r="I3018" s="65"/>
    </row>
    <row r="3019" spans="1:9" x14ac:dyDescent="0.35">
      <c r="A3019" s="374" t="s">
        <v>4656</v>
      </c>
      <c r="B3019" s="375" t="s">
        <v>5424</v>
      </c>
      <c r="C3019" s="375" t="s">
        <v>5425</v>
      </c>
      <c r="D3019" s="363"/>
      <c r="E3019" s="102" t="s">
        <v>5265</v>
      </c>
      <c r="F3019" s="102" t="str">
        <f>IF(E3019="","",VLOOKUP(E3019,'2 Pdc unico (segm A)'!F$3:H$723,3,FALSE))</f>
        <v>Altri crediti correnti</v>
      </c>
      <c r="G3019" s="373"/>
      <c r="H3019" s="389"/>
      <c r="I3019" s="65"/>
    </row>
    <row r="3020" spans="1:9" x14ac:dyDescent="0.35">
      <c r="A3020" s="370" t="s">
        <v>22</v>
      </c>
      <c r="B3020" s="371" t="s">
        <v>5426</v>
      </c>
      <c r="C3020" s="371" t="s">
        <v>5427</v>
      </c>
      <c r="D3020" s="363"/>
      <c r="E3020" s="346"/>
      <c r="F3020" s="346" t="str">
        <f>IF(E3020="","",VLOOKUP(E3020,'2 Pdc unico (segm A)'!F$3:H$723,3,FALSE))</f>
        <v/>
      </c>
      <c r="G3020" s="287"/>
      <c r="H3020" s="389"/>
      <c r="I3020" s="65"/>
    </row>
    <row r="3021" spans="1:9" x14ac:dyDescent="0.35">
      <c r="A3021" s="374" t="s">
        <v>4656</v>
      </c>
      <c r="B3021" s="375" t="s">
        <v>5428</v>
      </c>
      <c r="C3021" s="375" t="s">
        <v>5429</v>
      </c>
      <c r="D3021" s="363"/>
      <c r="E3021" s="102" t="s">
        <v>5430</v>
      </c>
      <c r="F3021" s="102" t="str">
        <f>IF(E3021="","",VLOOKUP(E3021,'2 Pdc unico (segm A)'!F$3:H$723,3,FALSE))</f>
        <v>Altri crediti che costituiscono immobilizzazioni finanziarie</v>
      </c>
      <c r="G3021" s="373"/>
      <c r="H3021" s="389"/>
      <c r="I3021" s="65"/>
    </row>
    <row r="3022" spans="1:9" x14ac:dyDescent="0.35">
      <c r="A3022" s="374" t="s">
        <v>4656</v>
      </c>
      <c r="B3022" s="375" t="s">
        <v>5431</v>
      </c>
      <c r="C3022" s="375" t="s">
        <v>5432</v>
      </c>
      <c r="D3022" s="363"/>
      <c r="E3022" s="102" t="s">
        <v>5430</v>
      </c>
      <c r="F3022" s="102" t="str">
        <f>IF(E3022="","",VLOOKUP(E3022,'2 Pdc unico (segm A)'!F$3:H$723,3,FALSE))</f>
        <v>Altri crediti che costituiscono immobilizzazioni finanziarie</v>
      </c>
      <c r="G3022" s="373"/>
      <c r="H3022" s="389"/>
      <c r="I3022" s="65"/>
    </row>
    <row r="3023" spans="1:9" x14ac:dyDescent="0.35">
      <c r="A3023" s="374" t="s">
        <v>4656</v>
      </c>
      <c r="B3023" s="375" t="s">
        <v>5433</v>
      </c>
      <c r="C3023" s="375" t="s">
        <v>5434</v>
      </c>
      <c r="D3023" s="363"/>
      <c r="E3023" s="102" t="s">
        <v>5430</v>
      </c>
      <c r="F3023" s="102" t="str">
        <f>IF(E3023="","",VLOOKUP(E3023,'2 Pdc unico (segm A)'!F$3:H$723,3,FALSE))</f>
        <v>Altri crediti che costituiscono immobilizzazioni finanziarie</v>
      </c>
      <c r="G3023" s="373"/>
      <c r="H3023" s="389"/>
      <c r="I3023" s="65"/>
    </row>
    <row r="3024" spans="1:9" x14ac:dyDescent="0.35">
      <c r="A3024" s="374" t="s">
        <v>4656</v>
      </c>
      <c r="B3024" s="375" t="s">
        <v>5435</v>
      </c>
      <c r="C3024" s="375" t="s">
        <v>5436</v>
      </c>
      <c r="D3024" s="363"/>
      <c r="E3024" s="102" t="s">
        <v>5430</v>
      </c>
      <c r="F3024" s="102" t="str">
        <f>IF(E3024="","",VLOOKUP(E3024,'2 Pdc unico (segm A)'!F$3:H$723,3,FALSE))</f>
        <v>Altri crediti che costituiscono immobilizzazioni finanziarie</v>
      </c>
      <c r="G3024" s="373"/>
      <c r="H3024" s="389"/>
      <c r="I3024" s="65"/>
    </row>
    <row r="3025" spans="1:9" x14ac:dyDescent="0.35">
      <c r="A3025" s="374" t="s">
        <v>4656</v>
      </c>
      <c r="B3025" s="375" t="s">
        <v>5437</v>
      </c>
      <c r="C3025" s="375" t="s">
        <v>5438</v>
      </c>
      <c r="D3025" s="363"/>
      <c r="E3025" s="102" t="s">
        <v>5430</v>
      </c>
      <c r="F3025" s="102" t="str">
        <f>IF(E3025="","",VLOOKUP(E3025,'2 Pdc unico (segm A)'!F$3:H$723,3,FALSE))</f>
        <v>Altri crediti che costituiscono immobilizzazioni finanziarie</v>
      </c>
      <c r="G3025" s="373"/>
      <c r="H3025" s="389"/>
      <c r="I3025" s="65"/>
    </row>
    <row r="3026" spans="1:9" x14ac:dyDescent="0.35">
      <c r="A3026" s="374" t="s">
        <v>4656</v>
      </c>
      <c r="B3026" s="375" t="s">
        <v>5439</v>
      </c>
      <c r="C3026" s="375" t="s">
        <v>5440</v>
      </c>
      <c r="D3026" s="363"/>
      <c r="E3026" s="102" t="s">
        <v>5430</v>
      </c>
      <c r="F3026" s="102" t="str">
        <f>IF(E3026="","",VLOOKUP(E3026,'2 Pdc unico (segm A)'!F$3:H$723,3,FALSE))</f>
        <v>Altri crediti che costituiscono immobilizzazioni finanziarie</v>
      </c>
      <c r="G3026" s="373"/>
      <c r="H3026" s="389"/>
      <c r="I3026" s="65"/>
    </row>
    <row r="3027" spans="1:9" x14ac:dyDescent="0.35">
      <c r="A3027" s="374" t="s">
        <v>4656</v>
      </c>
      <c r="B3027" s="375" t="s">
        <v>5441</v>
      </c>
      <c r="C3027" s="375" t="s">
        <v>5442</v>
      </c>
      <c r="D3027" s="363"/>
      <c r="E3027" s="102" t="s">
        <v>5430</v>
      </c>
      <c r="F3027" s="102" t="str">
        <f>IF(E3027="","",VLOOKUP(E3027,'2 Pdc unico (segm A)'!F$3:H$723,3,FALSE))</f>
        <v>Altri crediti che costituiscono immobilizzazioni finanziarie</v>
      </c>
      <c r="G3027" s="373"/>
      <c r="H3027" s="389"/>
      <c r="I3027" s="65"/>
    </row>
    <row r="3028" spans="1:9" x14ac:dyDescent="0.35">
      <c r="A3028" s="374" t="s">
        <v>4656</v>
      </c>
      <c r="B3028" s="375" t="s">
        <v>5443</v>
      </c>
      <c r="C3028" s="375" t="s">
        <v>5444</v>
      </c>
      <c r="D3028" s="363"/>
      <c r="E3028" s="102" t="s">
        <v>5430</v>
      </c>
      <c r="F3028" s="102" t="str">
        <f>IF(E3028="","",VLOOKUP(E3028,'2 Pdc unico (segm A)'!F$3:H$723,3,FALSE))</f>
        <v>Altri crediti che costituiscono immobilizzazioni finanziarie</v>
      </c>
      <c r="G3028" s="373"/>
      <c r="H3028" s="389"/>
      <c r="I3028" s="65"/>
    </row>
    <row r="3029" spans="1:9" x14ac:dyDescent="0.35">
      <c r="A3029" s="374" t="s">
        <v>4656</v>
      </c>
      <c r="B3029" s="375" t="s">
        <v>5445</v>
      </c>
      <c r="C3029" s="375" t="s">
        <v>5446</v>
      </c>
      <c r="D3029" s="363"/>
      <c r="E3029" s="102" t="s">
        <v>5430</v>
      </c>
      <c r="F3029" s="102" t="str">
        <f>IF(E3029="","",VLOOKUP(E3029,'2 Pdc unico (segm A)'!F$3:H$723,3,FALSE))</f>
        <v>Altri crediti che costituiscono immobilizzazioni finanziarie</v>
      </c>
      <c r="G3029" s="373"/>
      <c r="H3029" s="389"/>
      <c r="I3029" s="65"/>
    </row>
    <row r="3030" spans="1:9" x14ac:dyDescent="0.35">
      <c r="A3030" s="374" t="s">
        <v>4656</v>
      </c>
      <c r="B3030" s="375" t="s">
        <v>5447</v>
      </c>
      <c r="C3030" s="375" t="s">
        <v>5448</v>
      </c>
      <c r="D3030" s="363"/>
      <c r="E3030" s="102" t="s">
        <v>5430</v>
      </c>
      <c r="F3030" s="102" t="str">
        <f>IF(E3030="","",VLOOKUP(E3030,'2 Pdc unico (segm A)'!F$3:H$723,3,FALSE))</f>
        <v>Altri crediti che costituiscono immobilizzazioni finanziarie</v>
      </c>
      <c r="G3030" s="373"/>
      <c r="H3030" s="389"/>
      <c r="I3030" s="65"/>
    </row>
    <row r="3031" spans="1:9" x14ac:dyDescent="0.35">
      <c r="A3031" s="374" t="s">
        <v>4656</v>
      </c>
      <c r="B3031" s="375" t="s">
        <v>5449</v>
      </c>
      <c r="C3031" s="375" t="s">
        <v>5450</v>
      </c>
      <c r="D3031" s="363"/>
      <c r="E3031" s="102" t="s">
        <v>5430</v>
      </c>
      <c r="F3031" s="102" t="str">
        <f>IF(E3031="","",VLOOKUP(E3031,'2 Pdc unico (segm A)'!F$3:H$723,3,FALSE))</f>
        <v>Altri crediti che costituiscono immobilizzazioni finanziarie</v>
      </c>
      <c r="G3031" s="373"/>
      <c r="H3031" s="389"/>
      <c r="I3031" s="65"/>
    </row>
    <row r="3032" spans="1:9" ht="21" x14ac:dyDescent="0.35">
      <c r="A3032" s="374" t="s">
        <v>4656</v>
      </c>
      <c r="B3032" s="375" t="s">
        <v>5451</v>
      </c>
      <c r="C3032" s="375" t="s">
        <v>5452</v>
      </c>
      <c r="D3032" s="363"/>
      <c r="E3032" s="102" t="s">
        <v>5430</v>
      </c>
      <c r="F3032" s="102" t="str">
        <f>IF(E3032="","",VLOOKUP(E3032,'2 Pdc unico (segm A)'!F$3:H$723,3,FALSE))</f>
        <v>Altri crediti che costituiscono immobilizzazioni finanziarie</v>
      </c>
      <c r="G3032" s="373"/>
      <c r="H3032" s="389"/>
      <c r="I3032" s="65"/>
    </row>
    <row r="3033" spans="1:9" x14ac:dyDescent="0.35">
      <c r="A3033" s="374" t="s">
        <v>4656</v>
      </c>
      <c r="B3033" s="375" t="s">
        <v>5453</v>
      </c>
      <c r="C3033" s="375" t="s">
        <v>5454</v>
      </c>
      <c r="D3033" s="363"/>
      <c r="E3033" s="102" t="s">
        <v>5430</v>
      </c>
      <c r="F3033" s="102" t="str">
        <f>IF(E3033="","",VLOOKUP(E3033,'2 Pdc unico (segm A)'!F$3:H$723,3,FALSE))</f>
        <v>Altri crediti che costituiscono immobilizzazioni finanziarie</v>
      </c>
      <c r="G3033" s="373"/>
      <c r="H3033" s="389"/>
      <c r="I3033" s="65"/>
    </row>
    <row r="3034" spans="1:9" x14ac:dyDescent="0.35">
      <c r="A3034" s="370" t="s">
        <v>22</v>
      </c>
      <c r="B3034" s="371" t="s">
        <v>5455</v>
      </c>
      <c r="C3034" s="371" t="s">
        <v>5456</v>
      </c>
      <c r="D3034" s="363"/>
      <c r="E3034" s="346"/>
      <c r="F3034" s="346" t="str">
        <f>IF(E3034="","",VLOOKUP(E3034,'2 Pdc unico (segm A)'!F$3:H$723,3,FALSE))</f>
        <v/>
      </c>
      <c r="G3034" s="287"/>
      <c r="H3034" s="389"/>
      <c r="I3034" s="65"/>
    </row>
    <row r="3035" spans="1:9" x14ac:dyDescent="0.35">
      <c r="A3035" s="374" t="s">
        <v>4656</v>
      </c>
      <c r="B3035" s="375" t="s">
        <v>5457</v>
      </c>
      <c r="C3035" s="375" t="s">
        <v>5458</v>
      </c>
      <c r="D3035" s="363"/>
      <c r="E3035" s="102" t="s">
        <v>5430</v>
      </c>
      <c r="F3035" s="102" t="str">
        <f>IF(E3035="","",VLOOKUP(E3035,'2 Pdc unico (segm A)'!F$3:H$723,3,FALSE))</f>
        <v>Altri crediti che costituiscono immobilizzazioni finanziarie</v>
      </c>
      <c r="G3035" s="373"/>
      <c r="H3035" s="389"/>
      <c r="I3035" s="65"/>
    </row>
    <row r="3036" spans="1:9" x14ac:dyDescent="0.35">
      <c r="A3036" s="374" t="s">
        <v>4656</v>
      </c>
      <c r="B3036" s="375" t="s">
        <v>5459</v>
      </c>
      <c r="C3036" s="375" t="s">
        <v>5460</v>
      </c>
      <c r="D3036" s="363"/>
      <c r="E3036" s="102" t="s">
        <v>5430</v>
      </c>
      <c r="F3036" s="102" t="str">
        <f>IF(E3036="","",VLOOKUP(E3036,'2 Pdc unico (segm A)'!F$3:H$723,3,FALSE))</f>
        <v>Altri crediti che costituiscono immobilizzazioni finanziarie</v>
      </c>
      <c r="G3036" s="373"/>
      <c r="H3036" s="389"/>
      <c r="I3036" s="65"/>
    </row>
    <row r="3037" spans="1:9" x14ac:dyDescent="0.35">
      <c r="A3037" s="374" t="s">
        <v>4656</v>
      </c>
      <c r="B3037" s="375" t="s">
        <v>5461</v>
      </c>
      <c r="C3037" s="375" t="s">
        <v>5462</v>
      </c>
      <c r="D3037" s="363"/>
      <c r="E3037" s="102" t="s">
        <v>5430</v>
      </c>
      <c r="F3037" s="102" t="str">
        <f>IF(E3037="","",VLOOKUP(E3037,'2 Pdc unico (segm A)'!F$3:H$723,3,FALSE))</f>
        <v>Altri crediti che costituiscono immobilizzazioni finanziarie</v>
      </c>
      <c r="G3037" s="373"/>
      <c r="H3037" s="389"/>
      <c r="I3037" s="65"/>
    </row>
    <row r="3038" spans="1:9" x14ac:dyDescent="0.35">
      <c r="A3038" s="374" t="s">
        <v>4656</v>
      </c>
      <c r="B3038" s="375" t="s">
        <v>5463</v>
      </c>
      <c r="C3038" s="375" t="s">
        <v>5464</v>
      </c>
      <c r="D3038" s="363"/>
      <c r="E3038" s="102" t="s">
        <v>5430</v>
      </c>
      <c r="F3038" s="102" t="str">
        <f>IF(E3038="","",VLOOKUP(E3038,'2 Pdc unico (segm A)'!F$3:H$723,3,FALSE))</f>
        <v>Altri crediti che costituiscono immobilizzazioni finanziarie</v>
      </c>
      <c r="G3038" s="373"/>
      <c r="H3038" s="389"/>
      <c r="I3038" s="65"/>
    </row>
    <row r="3039" spans="1:9" x14ac:dyDescent="0.35">
      <c r="A3039" s="374" t="s">
        <v>4656</v>
      </c>
      <c r="B3039" s="375" t="s">
        <v>5465</v>
      </c>
      <c r="C3039" s="375" t="s">
        <v>5466</v>
      </c>
      <c r="D3039" s="363"/>
      <c r="E3039" s="102" t="s">
        <v>5430</v>
      </c>
      <c r="F3039" s="102" t="str">
        <f>IF(E3039="","",VLOOKUP(E3039,'2 Pdc unico (segm A)'!F$3:H$723,3,FALSE))</f>
        <v>Altri crediti che costituiscono immobilizzazioni finanziarie</v>
      </c>
      <c r="G3039" s="373"/>
      <c r="H3039" s="389"/>
      <c r="I3039" s="65"/>
    </row>
    <row r="3040" spans="1:9" x14ac:dyDescent="0.35">
      <c r="A3040" s="374" t="s">
        <v>4656</v>
      </c>
      <c r="B3040" s="375" t="s">
        <v>5467</v>
      </c>
      <c r="C3040" s="375" t="s">
        <v>5468</v>
      </c>
      <c r="D3040" s="363"/>
      <c r="E3040" s="102" t="s">
        <v>5430</v>
      </c>
      <c r="F3040" s="102" t="str">
        <f>IF(E3040="","",VLOOKUP(E3040,'2 Pdc unico (segm A)'!F$3:H$723,3,FALSE))</f>
        <v>Altri crediti che costituiscono immobilizzazioni finanziarie</v>
      </c>
      <c r="G3040" s="373"/>
      <c r="H3040" s="389"/>
      <c r="I3040" s="65"/>
    </row>
    <row r="3041" spans="1:9" x14ac:dyDescent="0.35">
      <c r="A3041" s="374" t="s">
        <v>4656</v>
      </c>
      <c r="B3041" s="375" t="s">
        <v>5469</v>
      </c>
      <c r="C3041" s="375" t="s">
        <v>5470</v>
      </c>
      <c r="D3041" s="363"/>
      <c r="E3041" s="102" t="s">
        <v>5430</v>
      </c>
      <c r="F3041" s="102" t="str">
        <f>IF(E3041="","",VLOOKUP(E3041,'2 Pdc unico (segm A)'!F$3:H$723,3,FALSE))</f>
        <v>Altri crediti che costituiscono immobilizzazioni finanziarie</v>
      </c>
      <c r="G3041" s="373"/>
      <c r="H3041" s="389"/>
      <c r="I3041" s="65"/>
    </row>
    <row r="3042" spans="1:9" x14ac:dyDescent="0.35">
      <c r="A3042" s="374" t="s">
        <v>4656</v>
      </c>
      <c r="B3042" s="375" t="s">
        <v>5471</v>
      </c>
      <c r="C3042" s="375" t="s">
        <v>5472</v>
      </c>
      <c r="D3042" s="363"/>
      <c r="E3042" s="102" t="s">
        <v>5430</v>
      </c>
      <c r="F3042" s="102" t="str">
        <f>IF(E3042="","",VLOOKUP(E3042,'2 Pdc unico (segm A)'!F$3:H$723,3,FALSE))</f>
        <v>Altri crediti che costituiscono immobilizzazioni finanziarie</v>
      </c>
      <c r="G3042" s="373"/>
      <c r="H3042" s="389"/>
      <c r="I3042" s="65"/>
    </row>
    <row r="3043" spans="1:9" ht="21" x14ac:dyDescent="0.35">
      <c r="A3043" s="374" t="s">
        <v>4656</v>
      </c>
      <c r="B3043" s="375" t="s">
        <v>5473</v>
      </c>
      <c r="C3043" s="375" t="s">
        <v>5474</v>
      </c>
      <c r="D3043" s="363"/>
      <c r="E3043" s="102" t="s">
        <v>5430</v>
      </c>
      <c r="F3043" s="102" t="str">
        <f>IF(E3043="","",VLOOKUP(E3043,'2 Pdc unico (segm A)'!F$3:H$723,3,FALSE))</f>
        <v>Altri crediti che costituiscono immobilizzazioni finanziarie</v>
      </c>
      <c r="G3043" s="373"/>
      <c r="H3043" s="389"/>
      <c r="I3043" s="65"/>
    </row>
    <row r="3044" spans="1:9" x14ac:dyDescent="0.35">
      <c r="A3044" s="374" t="s">
        <v>4656</v>
      </c>
      <c r="B3044" s="375" t="s">
        <v>5475</v>
      </c>
      <c r="C3044" s="375" t="s">
        <v>5476</v>
      </c>
      <c r="D3044" s="363"/>
      <c r="E3044" s="102" t="s">
        <v>5430</v>
      </c>
      <c r="F3044" s="102" t="str">
        <f>IF(E3044="","",VLOOKUP(E3044,'2 Pdc unico (segm A)'!F$3:H$723,3,FALSE))</f>
        <v>Altri crediti che costituiscono immobilizzazioni finanziarie</v>
      </c>
      <c r="G3044" s="373"/>
      <c r="H3044" s="389"/>
      <c r="I3044" s="65"/>
    </row>
    <row r="3045" spans="1:9" x14ac:dyDescent="0.35">
      <c r="A3045" s="374" t="s">
        <v>4656</v>
      </c>
      <c r="B3045" s="375" t="s">
        <v>5477</v>
      </c>
      <c r="C3045" s="375" t="s">
        <v>5478</v>
      </c>
      <c r="D3045" s="363"/>
      <c r="E3045" s="102" t="s">
        <v>5430</v>
      </c>
      <c r="F3045" s="102" t="str">
        <f>IF(E3045="","",VLOOKUP(E3045,'2 Pdc unico (segm A)'!F$3:H$723,3,FALSE))</f>
        <v>Altri crediti che costituiscono immobilizzazioni finanziarie</v>
      </c>
      <c r="G3045" s="373"/>
      <c r="H3045" s="389"/>
      <c r="I3045" s="65"/>
    </row>
    <row r="3046" spans="1:9" ht="21" x14ac:dyDescent="0.35">
      <c r="A3046" s="374" t="s">
        <v>4656</v>
      </c>
      <c r="B3046" s="375" t="s">
        <v>5479</v>
      </c>
      <c r="C3046" s="375" t="s">
        <v>5480</v>
      </c>
      <c r="D3046" s="363"/>
      <c r="E3046" s="102" t="s">
        <v>5430</v>
      </c>
      <c r="F3046" s="102" t="str">
        <f>IF(E3046="","",VLOOKUP(E3046,'2 Pdc unico (segm A)'!F$3:H$723,3,FALSE))</f>
        <v>Altri crediti che costituiscono immobilizzazioni finanziarie</v>
      </c>
      <c r="G3046" s="373"/>
      <c r="H3046" s="389"/>
      <c r="I3046" s="65"/>
    </row>
    <row r="3047" spans="1:9" x14ac:dyDescent="0.35">
      <c r="A3047" s="374" t="s">
        <v>4656</v>
      </c>
      <c r="B3047" s="375" t="s">
        <v>5481</v>
      </c>
      <c r="C3047" s="375" t="s">
        <v>5482</v>
      </c>
      <c r="D3047" s="363"/>
      <c r="E3047" s="102" t="s">
        <v>5430</v>
      </c>
      <c r="F3047" s="102" t="str">
        <f>IF(E3047="","",VLOOKUP(E3047,'2 Pdc unico (segm A)'!F$3:H$723,3,FALSE))</f>
        <v>Altri crediti che costituiscono immobilizzazioni finanziarie</v>
      </c>
      <c r="G3047" s="373"/>
      <c r="H3047" s="389"/>
      <c r="I3047" s="65"/>
    </row>
    <row r="3048" spans="1:9" x14ac:dyDescent="0.35">
      <c r="A3048" s="374" t="s">
        <v>4656</v>
      </c>
      <c r="B3048" s="375" t="s">
        <v>5483</v>
      </c>
      <c r="C3048" s="375" t="s">
        <v>5484</v>
      </c>
      <c r="D3048" s="363"/>
      <c r="E3048" s="102" t="s">
        <v>5430</v>
      </c>
      <c r="F3048" s="102" t="str">
        <f>IF(E3048="","",VLOOKUP(E3048,'2 Pdc unico (segm A)'!F$3:H$723,3,FALSE))</f>
        <v>Altri crediti che costituiscono immobilizzazioni finanziarie</v>
      </c>
      <c r="G3048" s="373"/>
      <c r="H3048" s="389"/>
      <c r="I3048" s="65"/>
    </row>
    <row r="3049" spans="1:9" x14ac:dyDescent="0.35">
      <c r="A3049" s="374" t="s">
        <v>4656</v>
      </c>
      <c r="B3049" s="375" t="s">
        <v>5485</v>
      </c>
      <c r="C3049" s="375" t="s">
        <v>5486</v>
      </c>
      <c r="D3049" s="363"/>
      <c r="E3049" s="102" t="s">
        <v>5430</v>
      </c>
      <c r="F3049" s="102" t="str">
        <f>IF(E3049="","",VLOOKUP(E3049,'2 Pdc unico (segm A)'!F$3:H$723,3,FALSE))</f>
        <v>Altri crediti che costituiscono immobilizzazioni finanziarie</v>
      </c>
      <c r="G3049" s="373"/>
      <c r="H3049" s="389"/>
      <c r="I3049" s="65"/>
    </row>
    <row r="3050" spans="1:9" x14ac:dyDescent="0.35">
      <c r="A3050" s="374" t="s">
        <v>4656</v>
      </c>
      <c r="B3050" s="375" t="s">
        <v>5487</v>
      </c>
      <c r="C3050" s="375" t="s">
        <v>5488</v>
      </c>
      <c r="D3050" s="363"/>
      <c r="E3050" s="102" t="s">
        <v>5430</v>
      </c>
      <c r="F3050" s="102" t="str">
        <f>IF(E3050="","",VLOOKUP(E3050,'2 Pdc unico (segm A)'!F$3:H$723,3,FALSE))</f>
        <v>Altri crediti che costituiscono immobilizzazioni finanziarie</v>
      </c>
      <c r="G3050" s="373"/>
      <c r="H3050" s="389"/>
      <c r="I3050" s="65"/>
    </row>
    <row r="3051" spans="1:9" x14ac:dyDescent="0.35">
      <c r="A3051" s="374" t="s">
        <v>4656</v>
      </c>
      <c r="B3051" s="375" t="s">
        <v>5489</v>
      </c>
      <c r="C3051" s="375" t="s">
        <v>5490</v>
      </c>
      <c r="D3051" s="363"/>
      <c r="E3051" s="102" t="s">
        <v>5430</v>
      </c>
      <c r="F3051" s="102" t="str">
        <f>IF(E3051="","",VLOOKUP(E3051,'2 Pdc unico (segm A)'!F$3:H$723,3,FALSE))</f>
        <v>Altri crediti che costituiscono immobilizzazioni finanziarie</v>
      </c>
      <c r="G3051" s="373"/>
      <c r="H3051" s="389"/>
      <c r="I3051" s="65"/>
    </row>
    <row r="3052" spans="1:9" x14ac:dyDescent="0.35">
      <c r="A3052" s="374" t="s">
        <v>4656</v>
      </c>
      <c r="B3052" s="375" t="s">
        <v>5491</v>
      </c>
      <c r="C3052" s="375" t="s">
        <v>5492</v>
      </c>
      <c r="D3052" s="363"/>
      <c r="E3052" s="102" t="s">
        <v>5430</v>
      </c>
      <c r="F3052" s="102" t="str">
        <f>IF(E3052="","",VLOOKUP(E3052,'2 Pdc unico (segm A)'!F$3:H$723,3,FALSE))</f>
        <v>Altri crediti che costituiscono immobilizzazioni finanziarie</v>
      </c>
      <c r="G3052" s="373"/>
      <c r="H3052" s="389"/>
      <c r="I3052" s="65"/>
    </row>
    <row r="3053" spans="1:9" ht="21" x14ac:dyDescent="0.35">
      <c r="A3053" s="374" t="s">
        <v>4656</v>
      </c>
      <c r="B3053" s="375" t="s">
        <v>5493</v>
      </c>
      <c r="C3053" s="375" t="s">
        <v>5494</v>
      </c>
      <c r="D3053" s="363"/>
      <c r="E3053" s="102" t="s">
        <v>5430</v>
      </c>
      <c r="F3053" s="102" t="str">
        <f>IF(E3053="","",VLOOKUP(E3053,'2 Pdc unico (segm A)'!F$3:H$723,3,FALSE))</f>
        <v>Altri crediti che costituiscono immobilizzazioni finanziarie</v>
      </c>
      <c r="G3053" s="373"/>
      <c r="H3053" s="389"/>
      <c r="I3053" s="65"/>
    </row>
    <row r="3054" spans="1:9" x14ac:dyDescent="0.35">
      <c r="A3054" s="374" t="s">
        <v>4656</v>
      </c>
      <c r="B3054" s="375" t="s">
        <v>5495</v>
      </c>
      <c r="C3054" s="375" t="s">
        <v>5496</v>
      </c>
      <c r="D3054" s="363"/>
      <c r="E3054" s="102" t="s">
        <v>5430</v>
      </c>
      <c r="F3054" s="102" t="str">
        <f>IF(E3054="","",VLOOKUP(E3054,'2 Pdc unico (segm A)'!F$3:H$723,3,FALSE))</f>
        <v>Altri crediti che costituiscono immobilizzazioni finanziarie</v>
      </c>
      <c r="G3054" s="373"/>
      <c r="H3054" s="389"/>
      <c r="I3054" s="65"/>
    </row>
    <row r="3055" spans="1:9" x14ac:dyDescent="0.35">
      <c r="A3055" s="370" t="s">
        <v>22</v>
      </c>
      <c r="B3055" s="371" t="s">
        <v>5497</v>
      </c>
      <c r="C3055" s="371" t="s">
        <v>5498</v>
      </c>
      <c r="D3055" s="363"/>
      <c r="E3055" s="346"/>
      <c r="F3055" s="346" t="str">
        <f>IF(E3055="","",VLOOKUP(E3055,'2 Pdc unico (segm A)'!F$3:H$723,3,FALSE))</f>
        <v/>
      </c>
      <c r="G3055" s="287"/>
      <c r="H3055" s="389"/>
      <c r="I3055" s="65"/>
    </row>
    <row r="3056" spans="1:9" x14ac:dyDescent="0.35">
      <c r="A3056" s="374" t="s">
        <v>4656</v>
      </c>
      <c r="B3056" s="375" t="s">
        <v>5499</v>
      </c>
      <c r="C3056" s="375" t="s">
        <v>5500</v>
      </c>
      <c r="D3056" s="363"/>
      <c r="E3056" s="102" t="s">
        <v>5430</v>
      </c>
      <c r="F3056" s="102" t="str">
        <f>IF(E3056="","",VLOOKUP(E3056,'2 Pdc unico (segm A)'!F$3:H$723,3,FALSE))</f>
        <v>Altri crediti che costituiscono immobilizzazioni finanziarie</v>
      </c>
      <c r="G3056" s="373"/>
      <c r="H3056" s="389"/>
      <c r="I3056" s="65"/>
    </row>
    <row r="3057" spans="1:9" x14ac:dyDescent="0.35">
      <c r="A3057" s="374" t="s">
        <v>4656</v>
      </c>
      <c r="B3057" s="375" t="s">
        <v>5501</v>
      </c>
      <c r="C3057" s="375" t="s">
        <v>5502</v>
      </c>
      <c r="D3057" s="363"/>
      <c r="E3057" s="102" t="s">
        <v>5430</v>
      </c>
      <c r="F3057" s="102" t="str">
        <f>IF(E3057="","",VLOOKUP(E3057,'2 Pdc unico (segm A)'!F$3:H$723,3,FALSE))</f>
        <v>Altri crediti che costituiscono immobilizzazioni finanziarie</v>
      </c>
      <c r="G3057" s="373"/>
      <c r="H3057" s="389"/>
      <c r="I3057" s="65"/>
    </row>
    <row r="3058" spans="1:9" x14ac:dyDescent="0.35">
      <c r="A3058" s="374" t="s">
        <v>4656</v>
      </c>
      <c r="B3058" s="375" t="s">
        <v>5503</v>
      </c>
      <c r="C3058" s="375" t="s">
        <v>5504</v>
      </c>
      <c r="D3058" s="363"/>
      <c r="E3058" s="102" t="s">
        <v>5430</v>
      </c>
      <c r="F3058" s="102" t="str">
        <f>IF(E3058="","",VLOOKUP(E3058,'2 Pdc unico (segm A)'!F$3:H$723,3,FALSE))</f>
        <v>Altri crediti che costituiscono immobilizzazioni finanziarie</v>
      </c>
      <c r="G3058" s="373"/>
      <c r="H3058" s="389"/>
      <c r="I3058" s="65"/>
    </row>
    <row r="3059" spans="1:9" ht="29" x14ac:dyDescent="0.35">
      <c r="A3059" s="370" t="s">
        <v>22</v>
      </c>
      <c r="B3059" s="371" t="s">
        <v>5505</v>
      </c>
      <c r="C3059" s="371" t="s">
        <v>5506</v>
      </c>
      <c r="D3059" s="363"/>
      <c r="E3059" s="346"/>
      <c r="F3059" s="346" t="str">
        <f>IF(E3059="","",VLOOKUP(E3059,'2 Pdc unico (segm A)'!F$3:H$723,3,FALSE))</f>
        <v/>
      </c>
      <c r="G3059" s="287"/>
      <c r="H3059" s="389"/>
      <c r="I3059" s="65"/>
    </row>
    <row r="3060" spans="1:9" x14ac:dyDescent="0.35">
      <c r="A3060" s="374" t="s">
        <v>4656</v>
      </c>
      <c r="B3060" s="375" t="s">
        <v>5507</v>
      </c>
      <c r="C3060" s="375" t="s">
        <v>5508</v>
      </c>
      <c r="D3060" s="363"/>
      <c r="E3060" s="102" t="s">
        <v>5430</v>
      </c>
      <c r="F3060" s="102" t="str">
        <f>IF(E3060="","",VLOOKUP(E3060,'2 Pdc unico (segm A)'!F$3:H$723,3,FALSE))</f>
        <v>Altri crediti che costituiscono immobilizzazioni finanziarie</v>
      </c>
      <c r="G3060" s="373"/>
      <c r="H3060" s="389"/>
      <c r="I3060" s="65"/>
    </row>
    <row r="3061" spans="1:9" x14ac:dyDescent="0.35">
      <c r="A3061" s="370" t="s">
        <v>22</v>
      </c>
      <c r="B3061" s="371" t="s">
        <v>5509</v>
      </c>
      <c r="C3061" s="371" t="s">
        <v>5510</v>
      </c>
      <c r="D3061" s="363"/>
      <c r="E3061" s="346"/>
      <c r="F3061" s="346" t="str">
        <f>IF(E3061="","",VLOOKUP(E3061,'2 Pdc unico (segm A)'!F$3:H$723,3,FALSE))</f>
        <v/>
      </c>
      <c r="G3061" s="287"/>
      <c r="H3061" s="389"/>
      <c r="I3061" s="65"/>
    </row>
    <row r="3062" spans="1:9" x14ac:dyDescent="0.35">
      <c r="A3062" s="374" t="s">
        <v>4656</v>
      </c>
      <c r="B3062" s="375" t="s">
        <v>5511</v>
      </c>
      <c r="C3062" s="375" t="s">
        <v>5512</v>
      </c>
      <c r="D3062" s="363"/>
      <c r="E3062" s="102" t="s">
        <v>5430</v>
      </c>
      <c r="F3062" s="102" t="str">
        <f>IF(E3062="","",VLOOKUP(E3062,'2 Pdc unico (segm A)'!F$3:H$723,3,FALSE))</f>
        <v>Altri crediti che costituiscono immobilizzazioni finanziarie</v>
      </c>
      <c r="G3062" s="373"/>
      <c r="H3062" s="389"/>
      <c r="I3062" s="65"/>
    </row>
    <row r="3063" spans="1:9" x14ac:dyDescent="0.35">
      <c r="A3063" s="374" t="s">
        <v>4656</v>
      </c>
      <c r="B3063" s="375" t="s">
        <v>5513</v>
      </c>
      <c r="C3063" s="375" t="s">
        <v>5514</v>
      </c>
      <c r="D3063" s="363"/>
      <c r="E3063" s="102" t="s">
        <v>5430</v>
      </c>
      <c r="F3063" s="102" t="str">
        <f>IF(E3063="","",VLOOKUP(E3063,'2 Pdc unico (segm A)'!F$3:H$723,3,FALSE))</f>
        <v>Altri crediti che costituiscono immobilizzazioni finanziarie</v>
      </c>
      <c r="G3063" s="373"/>
      <c r="H3063" s="389"/>
      <c r="I3063" s="65"/>
    </row>
    <row r="3064" spans="1:9" x14ac:dyDescent="0.35">
      <c r="A3064" s="374" t="s">
        <v>4656</v>
      </c>
      <c r="B3064" s="375" t="s">
        <v>5515</v>
      </c>
      <c r="C3064" s="375" t="s">
        <v>5516</v>
      </c>
      <c r="D3064" s="363"/>
      <c r="E3064" s="102" t="s">
        <v>5430</v>
      </c>
      <c r="F3064" s="102" t="str">
        <f>IF(E3064="","",VLOOKUP(E3064,'2 Pdc unico (segm A)'!F$3:H$723,3,FALSE))</f>
        <v>Altri crediti che costituiscono immobilizzazioni finanziarie</v>
      </c>
      <c r="G3064" s="373"/>
      <c r="H3064" s="389"/>
      <c r="I3064" s="65"/>
    </row>
    <row r="3065" spans="1:9" x14ac:dyDescent="0.35">
      <c r="A3065" s="374" t="s">
        <v>4656</v>
      </c>
      <c r="B3065" s="375" t="s">
        <v>5517</v>
      </c>
      <c r="C3065" s="375" t="s">
        <v>5518</v>
      </c>
      <c r="D3065" s="363"/>
      <c r="E3065" s="102" t="s">
        <v>5430</v>
      </c>
      <c r="F3065" s="102" t="str">
        <f>IF(E3065="","",VLOOKUP(E3065,'2 Pdc unico (segm A)'!F$3:H$723,3,FALSE))</f>
        <v>Altri crediti che costituiscono immobilizzazioni finanziarie</v>
      </c>
      <c r="G3065" s="373"/>
      <c r="H3065" s="389"/>
      <c r="I3065" s="65"/>
    </row>
    <row r="3066" spans="1:9" x14ac:dyDescent="0.35">
      <c r="A3066" s="374" t="s">
        <v>4656</v>
      </c>
      <c r="B3066" s="375" t="s">
        <v>5519</v>
      </c>
      <c r="C3066" s="375" t="s">
        <v>5520</v>
      </c>
      <c r="D3066" s="363"/>
      <c r="E3066" s="102" t="s">
        <v>5430</v>
      </c>
      <c r="F3066" s="102" t="str">
        <f>IF(E3066="","",VLOOKUP(E3066,'2 Pdc unico (segm A)'!F$3:H$723,3,FALSE))</f>
        <v>Altri crediti che costituiscono immobilizzazioni finanziarie</v>
      </c>
      <c r="G3066" s="373"/>
      <c r="H3066" s="389"/>
      <c r="I3066" s="65"/>
    </row>
    <row r="3067" spans="1:9" x14ac:dyDescent="0.35">
      <c r="A3067" s="374" t="s">
        <v>4656</v>
      </c>
      <c r="B3067" s="375" t="s">
        <v>5521</v>
      </c>
      <c r="C3067" s="375" t="s">
        <v>5522</v>
      </c>
      <c r="D3067" s="363"/>
      <c r="E3067" s="102" t="s">
        <v>5430</v>
      </c>
      <c r="F3067" s="102" t="str">
        <f>IF(E3067="","",VLOOKUP(E3067,'2 Pdc unico (segm A)'!F$3:H$723,3,FALSE))</f>
        <v>Altri crediti che costituiscono immobilizzazioni finanziarie</v>
      </c>
      <c r="G3067" s="373"/>
      <c r="H3067" s="389"/>
      <c r="I3067" s="65"/>
    </row>
    <row r="3068" spans="1:9" x14ac:dyDescent="0.35">
      <c r="A3068" s="374" t="s">
        <v>4656</v>
      </c>
      <c r="B3068" s="375" t="s">
        <v>5523</v>
      </c>
      <c r="C3068" s="375" t="s">
        <v>5524</v>
      </c>
      <c r="D3068" s="363"/>
      <c r="E3068" s="102" t="s">
        <v>5430</v>
      </c>
      <c r="F3068" s="102" t="str">
        <f>IF(E3068="","",VLOOKUP(E3068,'2 Pdc unico (segm A)'!F$3:H$723,3,FALSE))</f>
        <v>Altri crediti che costituiscono immobilizzazioni finanziarie</v>
      </c>
      <c r="G3068" s="373"/>
      <c r="H3068" s="389"/>
      <c r="I3068" s="65"/>
    </row>
    <row r="3069" spans="1:9" x14ac:dyDescent="0.35">
      <c r="A3069" s="374" t="s">
        <v>4656</v>
      </c>
      <c r="B3069" s="375" t="s">
        <v>5525</v>
      </c>
      <c r="C3069" s="375" t="s">
        <v>5526</v>
      </c>
      <c r="D3069" s="363"/>
      <c r="E3069" s="102" t="s">
        <v>5430</v>
      </c>
      <c r="F3069" s="102" t="str">
        <f>IF(E3069="","",VLOOKUP(E3069,'2 Pdc unico (segm A)'!F$3:H$723,3,FALSE))</f>
        <v>Altri crediti che costituiscono immobilizzazioni finanziarie</v>
      </c>
      <c r="G3069" s="373"/>
      <c r="H3069" s="389"/>
      <c r="I3069" s="65"/>
    </row>
    <row r="3070" spans="1:9" x14ac:dyDescent="0.35">
      <c r="A3070" s="374" t="s">
        <v>4656</v>
      </c>
      <c r="B3070" s="375" t="s">
        <v>5527</v>
      </c>
      <c r="C3070" s="375" t="s">
        <v>5528</v>
      </c>
      <c r="D3070" s="363"/>
      <c r="E3070" s="102" t="s">
        <v>5430</v>
      </c>
      <c r="F3070" s="102" t="str">
        <f>IF(E3070="","",VLOOKUP(E3070,'2 Pdc unico (segm A)'!F$3:H$723,3,FALSE))</f>
        <v>Altri crediti che costituiscono immobilizzazioni finanziarie</v>
      </c>
      <c r="G3070" s="373"/>
      <c r="H3070" s="389"/>
      <c r="I3070" s="65"/>
    </row>
    <row r="3071" spans="1:9" x14ac:dyDescent="0.35">
      <c r="A3071" s="374" t="s">
        <v>4656</v>
      </c>
      <c r="B3071" s="375" t="s">
        <v>5529</v>
      </c>
      <c r="C3071" s="375" t="s">
        <v>5530</v>
      </c>
      <c r="D3071" s="363"/>
      <c r="E3071" s="102" t="s">
        <v>5430</v>
      </c>
      <c r="F3071" s="102" t="str">
        <f>IF(E3071="","",VLOOKUP(E3071,'2 Pdc unico (segm A)'!F$3:H$723,3,FALSE))</f>
        <v>Altri crediti che costituiscono immobilizzazioni finanziarie</v>
      </c>
      <c r="G3071" s="373"/>
      <c r="H3071" s="389"/>
      <c r="I3071" s="65"/>
    </row>
    <row r="3072" spans="1:9" x14ac:dyDescent="0.35">
      <c r="A3072" s="374" t="s">
        <v>4656</v>
      </c>
      <c r="B3072" s="375" t="s">
        <v>5531</v>
      </c>
      <c r="C3072" s="375" t="s">
        <v>5532</v>
      </c>
      <c r="D3072" s="363"/>
      <c r="E3072" s="102" t="s">
        <v>5430</v>
      </c>
      <c r="F3072" s="102" t="str">
        <f>IF(E3072="","",VLOOKUP(E3072,'2 Pdc unico (segm A)'!F$3:H$723,3,FALSE))</f>
        <v>Altri crediti che costituiscono immobilizzazioni finanziarie</v>
      </c>
      <c r="G3072" s="373"/>
      <c r="H3072" s="389"/>
      <c r="I3072" s="65"/>
    </row>
    <row r="3073" spans="1:9" ht="21" x14ac:dyDescent="0.35">
      <c r="A3073" s="374" t="s">
        <v>4656</v>
      </c>
      <c r="B3073" s="375" t="s">
        <v>5533</v>
      </c>
      <c r="C3073" s="375" t="s">
        <v>5534</v>
      </c>
      <c r="D3073" s="363"/>
      <c r="E3073" s="102" t="s">
        <v>5430</v>
      </c>
      <c r="F3073" s="102" t="str">
        <f>IF(E3073="","",VLOOKUP(E3073,'2 Pdc unico (segm A)'!F$3:H$723,3,FALSE))</f>
        <v>Altri crediti che costituiscono immobilizzazioni finanziarie</v>
      </c>
      <c r="G3073" s="373"/>
      <c r="H3073" s="389"/>
      <c r="I3073" s="65"/>
    </row>
    <row r="3074" spans="1:9" x14ac:dyDescent="0.35">
      <c r="A3074" s="374" t="s">
        <v>4656</v>
      </c>
      <c r="B3074" s="375" t="s">
        <v>5535</v>
      </c>
      <c r="C3074" s="375" t="s">
        <v>5536</v>
      </c>
      <c r="D3074" s="363"/>
      <c r="E3074" s="102" t="s">
        <v>5430</v>
      </c>
      <c r="F3074" s="102" t="str">
        <f>IF(E3074="","",VLOOKUP(E3074,'2 Pdc unico (segm A)'!F$3:H$723,3,FALSE))</f>
        <v>Altri crediti che costituiscono immobilizzazioni finanziarie</v>
      </c>
      <c r="G3074" s="373"/>
      <c r="H3074" s="389"/>
      <c r="I3074" s="65"/>
    </row>
    <row r="3075" spans="1:9" x14ac:dyDescent="0.35">
      <c r="A3075" s="370" t="s">
        <v>22</v>
      </c>
      <c r="B3075" s="371" t="s">
        <v>5537</v>
      </c>
      <c r="C3075" s="371" t="s">
        <v>5538</v>
      </c>
      <c r="D3075" s="363"/>
      <c r="E3075" s="346"/>
      <c r="F3075" s="346" t="str">
        <f>IF(E3075="","",VLOOKUP(E3075,'2 Pdc unico (segm A)'!F$3:H$723,3,FALSE))</f>
        <v/>
      </c>
      <c r="G3075" s="287"/>
      <c r="H3075" s="389"/>
      <c r="I3075" s="65"/>
    </row>
    <row r="3076" spans="1:9" x14ac:dyDescent="0.35">
      <c r="A3076" s="374" t="s">
        <v>4656</v>
      </c>
      <c r="B3076" s="375" t="s">
        <v>5539</v>
      </c>
      <c r="C3076" s="375" t="s">
        <v>5540</v>
      </c>
      <c r="D3076" s="363"/>
      <c r="E3076" s="102" t="s">
        <v>5430</v>
      </c>
      <c r="F3076" s="102" t="str">
        <f>IF(E3076="","",VLOOKUP(E3076,'2 Pdc unico (segm A)'!F$3:H$723,3,FALSE))</f>
        <v>Altri crediti che costituiscono immobilizzazioni finanziarie</v>
      </c>
      <c r="G3076" s="373"/>
      <c r="H3076" s="389"/>
      <c r="I3076" s="65"/>
    </row>
    <row r="3077" spans="1:9" x14ac:dyDescent="0.35">
      <c r="A3077" s="374" t="s">
        <v>4656</v>
      </c>
      <c r="B3077" s="375" t="s">
        <v>5541</v>
      </c>
      <c r="C3077" s="375" t="s">
        <v>5542</v>
      </c>
      <c r="D3077" s="363"/>
      <c r="E3077" s="102" t="s">
        <v>5430</v>
      </c>
      <c r="F3077" s="102" t="str">
        <f>IF(E3077="","",VLOOKUP(E3077,'2 Pdc unico (segm A)'!F$3:H$723,3,FALSE))</f>
        <v>Altri crediti che costituiscono immobilizzazioni finanziarie</v>
      </c>
      <c r="G3077" s="373"/>
      <c r="H3077" s="389"/>
      <c r="I3077" s="65"/>
    </row>
    <row r="3078" spans="1:9" x14ac:dyDescent="0.35">
      <c r="A3078" s="374" t="s">
        <v>4656</v>
      </c>
      <c r="B3078" s="375" t="s">
        <v>5543</v>
      </c>
      <c r="C3078" s="375" t="s">
        <v>5544</v>
      </c>
      <c r="D3078" s="363"/>
      <c r="E3078" s="102" t="s">
        <v>5430</v>
      </c>
      <c r="F3078" s="102" t="str">
        <f>IF(E3078="","",VLOOKUP(E3078,'2 Pdc unico (segm A)'!F$3:H$723,3,FALSE))</f>
        <v>Altri crediti che costituiscono immobilizzazioni finanziarie</v>
      </c>
      <c r="G3078" s="373"/>
      <c r="H3078" s="389"/>
      <c r="I3078" s="65"/>
    </row>
    <row r="3079" spans="1:9" x14ac:dyDescent="0.35">
      <c r="A3079" s="374" t="s">
        <v>4656</v>
      </c>
      <c r="B3079" s="375" t="s">
        <v>5545</v>
      </c>
      <c r="C3079" s="375" t="s">
        <v>5546</v>
      </c>
      <c r="D3079" s="363"/>
      <c r="E3079" s="102" t="s">
        <v>5430</v>
      </c>
      <c r="F3079" s="102" t="str">
        <f>IF(E3079="","",VLOOKUP(E3079,'2 Pdc unico (segm A)'!F$3:H$723,3,FALSE))</f>
        <v>Altri crediti che costituiscono immobilizzazioni finanziarie</v>
      </c>
      <c r="G3079" s="373"/>
      <c r="H3079" s="389"/>
      <c r="I3079" s="65"/>
    </row>
    <row r="3080" spans="1:9" x14ac:dyDescent="0.35">
      <c r="A3080" s="374" t="s">
        <v>4656</v>
      </c>
      <c r="B3080" s="375" t="s">
        <v>5547</v>
      </c>
      <c r="C3080" s="375" t="s">
        <v>5548</v>
      </c>
      <c r="D3080" s="363"/>
      <c r="E3080" s="102" t="s">
        <v>5430</v>
      </c>
      <c r="F3080" s="102" t="str">
        <f>IF(E3080="","",VLOOKUP(E3080,'2 Pdc unico (segm A)'!F$3:H$723,3,FALSE))</f>
        <v>Altri crediti che costituiscono immobilizzazioni finanziarie</v>
      </c>
      <c r="G3080" s="373"/>
      <c r="H3080" s="389"/>
      <c r="I3080" s="65"/>
    </row>
    <row r="3081" spans="1:9" x14ac:dyDescent="0.35">
      <c r="A3081" s="374" t="s">
        <v>4656</v>
      </c>
      <c r="B3081" s="375" t="s">
        <v>5549</v>
      </c>
      <c r="C3081" s="375" t="s">
        <v>5550</v>
      </c>
      <c r="D3081" s="363"/>
      <c r="E3081" s="102" t="s">
        <v>5430</v>
      </c>
      <c r="F3081" s="102" t="str">
        <f>IF(E3081="","",VLOOKUP(E3081,'2 Pdc unico (segm A)'!F$3:H$723,3,FALSE))</f>
        <v>Altri crediti che costituiscono immobilizzazioni finanziarie</v>
      </c>
      <c r="G3081" s="373"/>
      <c r="H3081" s="389"/>
      <c r="I3081" s="65"/>
    </row>
    <row r="3082" spans="1:9" x14ac:dyDescent="0.35">
      <c r="A3082" s="374" t="s">
        <v>4656</v>
      </c>
      <c r="B3082" s="375" t="s">
        <v>5551</v>
      </c>
      <c r="C3082" s="375" t="s">
        <v>5552</v>
      </c>
      <c r="D3082" s="363"/>
      <c r="E3082" s="102" t="s">
        <v>5430</v>
      </c>
      <c r="F3082" s="102" t="str">
        <f>IF(E3082="","",VLOOKUP(E3082,'2 Pdc unico (segm A)'!F$3:H$723,3,FALSE))</f>
        <v>Altri crediti che costituiscono immobilizzazioni finanziarie</v>
      </c>
      <c r="G3082" s="373"/>
      <c r="H3082" s="389"/>
      <c r="I3082" s="65"/>
    </row>
    <row r="3083" spans="1:9" x14ac:dyDescent="0.35">
      <c r="A3083" s="374" t="s">
        <v>4656</v>
      </c>
      <c r="B3083" s="375" t="s">
        <v>5553</v>
      </c>
      <c r="C3083" s="375" t="s">
        <v>5554</v>
      </c>
      <c r="D3083" s="363"/>
      <c r="E3083" s="102" t="s">
        <v>5430</v>
      </c>
      <c r="F3083" s="102" t="str">
        <f>IF(E3083="","",VLOOKUP(E3083,'2 Pdc unico (segm A)'!F$3:H$723,3,FALSE))</f>
        <v>Altri crediti che costituiscono immobilizzazioni finanziarie</v>
      </c>
      <c r="G3083" s="373"/>
      <c r="H3083" s="389"/>
      <c r="I3083" s="65"/>
    </row>
    <row r="3084" spans="1:9" ht="21" x14ac:dyDescent="0.35">
      <c r="A3084" s="374" t="s">
        <v>4656</v>
      </c>
      <c r="B3084" s="375" t="s">
        <v>5555</v>
      </c>
      <c r="C3084" s="375" t="s">
        <v>5556</v>
      </c>
      <c r="D3084" s="363"/>
      <c r="E3084" s="102" t="s">
        <v>5430</v>
      </c>
      <c r="F3084" s="102" t="str">
        <f>IF(E3084="","",VLOOKUP(E3084,'2 Pdc unico (segm A)'!F$3:H$723,3,FALSE))</f>
        <v>Altri crediti che costituiscono immobilizzazioni finanziarie</v>
      </c>
      <c r="G3084" s="373"/>
      <c r="H3084" s="389"/>
      <c r="I3084" s="65"/>
    </row>
    <row r="3085" spans="1:9" x14ac:dyDescent="0.35">
      <c r="A3085" s="374" t="s">
        <v>4656</v>
      </c>
      <c r="B3085" s="375" t="s">
        <v>5557</v>
      </c>
      <c r="C3085" s="375" t="s">
        <v>5558</v>
      </c>
      <c r="D3085" s="363"/>
      <c r="E3085" s="102" t="s">
        <v>5430</v>
      </c>
      <c r="F3085" s="102" t="str">
        <f>IF(E3085="","",VLOOKUP(E3085,'2 Pdc unico (segm A)'!F$3:H$723,3,FALSE))</f>
        <v>Altri crediti che costituiscono immobilizzazioni finanziarie</v>
      </c>
      <c r="G3085" s="373"/>
      <c r="H3085" s="389"/>
      <c r="I3085" s="65"/>
    </row>
    <row r="3086" spans="1:9" x14ac:dyDescent="0.35">
      <c r="A3086" s="374" t="s">
        <v>4656</v>
      </c>
      <c r="B3086" s="375" t="s">
        <v>5559</v>
      </c>
      <c r="C3086" s="375" t="s">
        <v>5560</v>
      </c>
      <c r="D3086" s="363"/>
      <c r="E3086" s="102" t="s">
        <v>5430</v>
      </c>
      <c r="F3086" s="102" t="str">
        <f>IF(E3086="","",VLOOKUP(E3086,'2 Pdc unico (segm A)'!F$3:H$723,3,FALSE))</f>
        <v>Altri crediti che costituiscono immobilizzazioni finanziarie</v>
      </c>
      <c r="G3086" s="373"/>
      <c r="H3086" s="389"/>
      <c r="I3086" s="65"/>
    </row>
    <row r="3087" spans="1:9" ht="21" x14ac:dyDescent="0.35">
      <c r="A3087" s="374" t="s">
        <v>4656</v>
      </c>
      <c r="B3087" s="375" t="s">
        <v>5561</v>
      </c>
      <c r="C3087" s="375" t="s">
        <v>5562</v>
      </c>
      <c r="D3087" s="363"/>
      <c r="E3087" s="102" t="s">
        <v>5430</v>
      </c>
      <c r="F3087" s="102" t="str">
        <f>IF(E3087="","",VLOOKUP(E3087,'2 Pdc unico (segm A)'!F$3:H$723,3,FALSE))</f>
        <v>Altri crediti che costituiscono immobilizzazioni finanziarie</v>
      </c>
      <c r="G3087" s="373"/>
      <c r="H3087" s="389"/>
      <c r="I3087" s="65"/>
    </row>
    <row r="3088" spans="1:9" x14ac:dyDescent="0.35">
      <c r="A3088" s="374" t="s">
        <v>4656</v>
      </c>
      <c r="B3088" s="375" t="s">
        <v>5563</v>
      </c>
      <c r="C3088" s="375" t="s">
        <v>5564</v>
      </c>
      <c r="D3088" s="363"/>
      <c r="E3088" s="102" t="s">
        <v>5430</v>
      </c>
      <c r="F3088" s="102" t="str">
        <f>IF(E3088="","",VLOOKUP(E3088,'2 Pdc unico (segm A)'!F$3:H$723,3,FALSE))</f>
        <v>Altri crediti che costituiscono immobilizzazioni finanziarie</v>
      </c>
      <c r="G3088" s="373"/>
      <c r="H3088" s="389"/>
      <c r="I3088" s="65"/>
    </row>
    <row r="3089" spans="1:9" x14ac:dyDescent="0.35">
      <c r="A3089" s="374" t="s">
        <v>4656</v>
      </c>
      <c r="B3089" s="375" t="s">
        <v>5565</v>
      </c>
      <c r="C3089" s="375" t="s">
        <v>5566</v>
      </c>
      <c r="D3089" s="363"/>
      <c r="E3089" s="102" t="s">
        <v>5430</v>
      </c>
      <c r="F3089" s="102" t="str">
        <f>IF(E3089="","",VLOOKUP(E3089,'2 Pdc unico (segm A)'!F$3:H$723,3,FALSE))</f>
        <v>Altri crediti che costituiscono immobilizzazioni finanziarie</v>
      </c>
      <c r="G3089" s="373"/>
      <c r="H3089" s="389"/>
      <c r="I3089" s="65"/>
    </row>
    <row r="3090" spans="1:9" x14ac:dyDescent="0.35">
      <c r="A3090" s="374" t="s">
        <v>4656</v>
      </c>
      <c r="B3090" s="375" t="s">
        <v>5567</v>
      </c>
      <c r="C3090" s="375" t="s">
        <v>5568</v>
      </c>
      <c r="D3090" s="363"/>
      <c r="E3090" s="102" t="s">
        <v>5430</v>
      </c>
      <c r="F3090" s="102" t="str">
        <f>IF(E3090="","",VLOOKUP(E3090,'2 Pdc unico (segm A)'!F$3:H$723,3,FALSE))</f>
        <v>Altri crediti che costituiscono immobilizzazioni finanziarie</v>
      </c>
      <c r="G3090" s="373"/>
      <c r="H3090" s="389"/>
      <c r="I3090" s="65"/>
    </row>
    <row r="3091" spans="1:9" x14ac:dyDescent="0.35">
      <c r="A3091" s="374" t="s">
        <v>4656</v>
      </c>
      <c r="B3091" s="375" t="s">
        <v>5569</v>
      </c>
      <c r="C3091" s="375" t="s">
        <v>5570</v>
      </c>
      <c r="D3091" s="363"/>
      <c r="E3091" s="102" t="s">
        <v>5430</v>
      </c>
      <c r="F3091" s="102" t="str">
        <f>IF(E3091="","",VLOOKUP(E3091,'2 Pdc unico (segm A)'!F$3:H$723,3,FALSE))</f>
        <v>Altri crediti che costituiscono immobilizzazioni finanziarie</v>
      </c>
      <c r="G3091" s="373"/>
      <c r="H3091" s="389"/>
      <c r="I3091" s="65"/>
    </row>
    <row r="3092" spans="1:9" x14ac:dyDescent="0.35">
      <c r="A3092" s="374" t="s">
        <v>4656</v>
      </c>
      <c r="B3092" s="375" t="s">
        <v>5571</v>
      </c>
      <c r="C3092" s="375" t="s">
        <v>5572</v>
      </c>
      <c r="D3092" s="363"/>
      <c r="E3092" s="102" t="s">
        <v>5430</v>
      </c>
      <c r="F3092" s="102" t="str">
        <f>IF(E3092="","",VLOOKUP(E3092,'2 Pdc unico (segm A)'!F$3:H$723,3,FALSE))</f>
        <v>Altri crediti che costituiscono immobilizzazioni finanziarie</v>
      </c>
      <c r="G3092" s="373"/>
      <c r="H3092" s="389"/>
      <c r="I3092" s="65"/>
    </row>
    <row r="3093" spans="1:9" x14ac:dyDescent="0.35">
      <c r="A3093" s="374" t="s">
        <v>4656</v>
      </c>
      <c r="B3093" s="375" t="s">
        <v>5573</v>
      </c>
      <c r="C3093" s="375" t="s">
        <v>5574</v>
      </c>
      <c r="D3093" s="363"/>
      <c r="E3093" s="102" t="s">
        <v>5430</v>
      </c>
      <c r="F3093" s="102" t="str">
        <f>IF(E3093="","",VLOOKUP(E3093,'2 Pdc unico (segm A)'!F$3:H$723,3,FALSE))</f>
        <v>Altri crediti che costituiscono immobilizzazioni finanziarie</v>
      </c>
      <c r="G3093" s="373"/>
      <c r="H3093" s="389"/>
      <c r="I3093" s="65"/>
    </row>
    <row r="3094" spans="1:9" ht="21" x14ac:dyDescent="0.35">
      <c r="A3094" s="374" t="s">
        <v>4656</v>
      </c>
      <c r="B3094" s="375" t="s">
        <v>5575</v>
      </c>
      <c r="C3094" s="375" t="s">
        <v>5576</v>
      </c>
      <c r="D3094" s="363"/>
      <c r="E3094" s="102" t="s">
        <v>5430</v>
      </c>
      <c r="F3094" s="102" t="str">
        <f>IF(E3094="","",VLOOKUP(E3094,'2 Pdc unico (segm A)'!F$3:H$723,3,FALSE))</f>
        <v>Altri crediti che costituiscono immobilizzazioni finanziarie</v>
      </c>
      <c r="G3094" s="373"/>
      <c r="H3094" s="389"/>
      <c r="I3094" s="65"/>
    </row>
    <row r="3095" spans="1:9" x14ac:dyDescent="0.35">
      <c r="A3095" s="374" t="s">
        <v>4656</v>
      </c>
      <c r="B3095" s="375" t="s">
        <v>5577</v>
      </c>
      <c r="C3095" s="375" t="s">
        <v>5578</v>
      </c>
      <c r="D3095" s="363"/>
      <c r="E3095" s="102" t="s">
        <v>5430</v>
      </c>
      <c r="F3095" s="102" t="str">
        <f>IF(E3095="","",VLOOKUP(E3095,'2 Pdc unico (segm A)'!F$3:H$723,3,FALSE))</f>
        <v>Altri crediti che costituiscono immobilizzazioni finanziarie</v>
      </c>
      <c r="G3095" s="373"/>
      <c r="H3095" s="389"/>
      <c r="I3095" s="65"/>
    </row>
    <row r="3096" spans="1:9" x14ac:dyDescent="0.35">
      <c r="A3096" s="370" t="s">
        <v>22</v>
      </c>
      <c r="B3096" s="371" t="s">
        <v>5579</v>
      </c>
      <c r="C3096" s="371" t="s">
        <v>5580</v>
      </c>
      <c r="D3096" s="363"/>
      <c r="E3096" s="346"/>
      <c r="F3096" s="346" t="str">
        <f>IF(E3096="","",VLOOKUP(E3096,'2 Pdc unico (segm A)'!F$3:H$723,3,FALSE))</f>
        <v/>
      </c>
      <c r="G3096" s="287"/>
      <c r="H3096" s="389"/>
      <c r="I3096" s="65"/>
    </row>
    <row r="3097" spans="1:9" x14ac:dyDescent="0.35">
      <c r="A3097" s="374" t="s">
        <v>4656</v>
      </c>
      <c r="B3097" s="375" t="s">
        <v>5581</v>
      </c>
      <c r="C3097" s="375" t="s">
        <v>5582</v>
      </c>
      <c r="D3097" s="363"/>
      <c r="E3097" s="102" t="s">
        <v>5430</v>
      </c>
      <c r="F3097" s="102" t="str">
        <f>IF(E3097="","",VLOOKUP(E3097,'2 Pdc unico (segm A)'!F$3:H$723,3,FALSE))</f>
        <v>Altri crediti che costituiscono immobilizzazioni finanziarie</v>
      </c>
      <c r="G3097" s="373"/>
      <c r="H3097" s="389"/>
      <c r="I3097" s="65"/>
    </row>
    <row r="3098" spans="1:9" x14ac:dyDescent="0.35">
      <c r="A3098" s="374" t="s">
        <v>4656</v>
      </c>
      <c r="B3098" s="375" t="s">
        <v>5583</v>
      </c>
      <c r="C3098" s="375" t="s">
        <v>5584</v>
      </c>
      <c r="D3098" s="363"/>
      <c r="E3098" s="102" t="s">
        <v>5430</v>
      </c>
      <c r="F3098" s="102" t="str">
        <f>IF(E3098="","",VLOOKUP(E3098,'2 Pdc unico (segm A)'!F$3:H$723,3,FALSE))</f>
        <v>Altri crediti che costituiscono immobilizzazioni finanziarie</v>
      </c>
      <c r="G3098" s="373"/>
      <c r="H3098" s="389"/>
      <c r="I3098" s="65"/>
    </row>
    <row r="3099" spans="1:9" x14ac:dyDescent="0.35">
      <c r="A3099" s="374" t="s">
        <v>4656</v>
      </c>
      <c r="B3099" s="375" t="s">
        <v>5585</v>
      </c>
      <c r="C3099" s="375" t="s">
        <v>5586</v>
      </c>
      <c r="D3099" s="363"/>
      <c r="E3099" s="102" t="s">
        <v>5430</v>
      </c>
      <c r="F3099" s="102" t="str">
        <f>IF(E3099="","",VLOOKUP(E3099,'2 Pdc unico (segm A)'!F$3:H$723,3,FALSE))</f>
        <v>Altri crediti che costituiscono immobilizzazioni finanziarie</v>
      </c>
      <c r="G3099" s="373"/>
      <c r="H3099" s="389"/>
      <c r="I3099" s="65"/>
    </row>
    <row r="3100" spans="1:9" ht="29" x14ac:dyDescent="0.35">
      <c r="A3100" s="370" t="s">
        <v>22</v>
      </c>
      <c r="B3100" s="371" t="s">
        <v>5587</v>
      </c>
      <c r="C3100" s="371" t="s">
        <v>5588</v>
      </c>
      <c r="D3100" s="363"/>
      <c r="E3100" s="346"/>
      <c r="F3100" s="346" t="str">
        <f>IF(E3100="","",VLOOKUP(E3100,'2 Pdc unico (segm A)'!F$3:H$723,3,FALSE))</f>
        <v/>
      </c>
      <c r="G3100" s="287"/>
      <c r="H3100" s="389"/>
      <c r="I3100" s="65"/>
    </row>
    <row r="3101" spans="1:9" x14ac:dyDescent="0.35">
      <c r="A3101" s="374" t="s">
        <v>4656</v>
      </c>
      <c r="B3101" s="375" t="s">
        <v>5589</v>
      </c>
      <c r="C3101" s="375" t="s">
        <v>5590</v>
      </c>
      <c r="D3101" s="363"/>
      <c r="E3101" s="102" t="s">
        <v>5430</v>
      </c>
      <c r="F3101" s="102" t="str">
        <f>IF(E3101="","",VLOOKUP(E3101,'2 Pdc unico (segm A)'!F$3:H$723,3,FALSE))</f>
        <v>Altri crediti che costituiscono immobilizzazioni finanziarie</v>
      </c>
      <c r="G3101" s="373"/>
      <c r="H3101" s="389"/>
      <c r="I3101" s="65"/>
    </row>
    <row r="3102" spans="1:9" ht="29" x14ac:dyDescent="0.35">
      <c r="A3102" s="370" t="s">
        <v>22</v>
      </c>
      <c r="B3102" s="371" t="s">
        <v>5591</v>
      </c>
      <c r="C3102" s="371" t="s">
        <v>5592</v>
      </c>
      <c r="D3102" s="363"/>
      <c r="E3102" s="346"/>
      <c r="F3102" s="346" t="str">
        <f>IF(E3102="","",VLOOKUP(E3102,'2 Pdc unico (segm A)'!F$3:H$723,3,FALSE))</f>
        <v/>
      </c>
      <c r="G3102" s="287"/>
      <c r="H3102" s="389"/>
      <c r="I3102" s="65"/>
    </row>
    <row r="3103" spans="1:9" x14ac:dyDescent="0.35">
      <c r="A3103" s="374" t="s">
        <v>4656</v>
      </c>
      <c r="B3103" s="375" t="s">
        <v>5593</v>
      </c>
      <c r="C3103" s="375" t="s">
        <v>5594</v>
      </c>
      <c r="D3103" s="363"/>
      <c r="E3103" s="102" t="s">
        <v>5430</v>
      </c>
      <c r="F3103" s="102" t="str">
        <f>IF(E3103="","",VLOOKUP(E3103,'2 Pdc unico (segm A)'!F$3:H$723,3,FALSE))</f>
        <v>Altri crediti che costituiscono immobilizzazioni finanziarie</v>
      </c>
      <c r="G3103" s="373"/>
      <c r="H3103" s="389"/>
      <c r="I3103" s="65"/>
    </row>
    <row r="3104" spans="1:9" x14ac:dyDescent="0.35">
      <c r="A3104" s="374" t="s">
        <v>4656</v>
      </c>
      <c r="B3104" s="375" t="s">
        <v>5595</v>
      </c>
      <c r="C3104" s="375" t="s">
        <v>5596</v>
      </c>
      <c r="D3104" s="363"/>
      <c r="E3104" s="102" t="s">
        <v>5430</v>
      </c>
      <c r="F3104" s="102" t="str">
        <f>IF(E3104="","",VLOOKUP(E3104,'2 Pdc unico (segm A)'!F$3:H$723,3,FALSE))</f>
        <v>Altri crediti che costituiscono immobilizzazioni finanziarie</v>
      </c>
      <c r="G3104" s="373"/>
      <c r="H3104" s="389"/>
      <c r="I3104" s="65"/>
    </row>
    <row r="3105" spans="1:9" x14ac:dyDescent="0.35">
      <c r="A3105" s="374" t="s">
        <v>4656</v>
      </c>
      <c r="B3105" s="375" t="s">
        <v>5597</v>
      </c>
      <c r="C3105" s="375" t="s">
        <v>5598</v>
      </c>
      <c r="D3105" s="363"/>
      <c r="E3105" s="102" t="s">
        <v>5430</v>
      </c>
      <c r="F3105" s="102" t="str">
        <f>IF(E3105="","",VLOOKUP(E3105,'2 Pdc unico (segm A)'!F$3:H$723,3,FALSE))</f>
        <v>Altri crediti che costituiscono immobilizzazioni finanziarie</v>
      </c>
      <c r="G3105" s="373"/>
      <c r="H3105" s="389"/>
      <c r="I3105" s="65"/>
    </row>
    <row r="3106" spans="1:9" x14ac:dyDescent="0.35">
      <c r="A3106" s="374" t="s">
        <v>4656</v>
      </c>
      <c r="B3106" s="375" t="s">
        <v>5599</v>
      </c>
      <c r="C3106" s="375" t="s">
        <v>5600</v>
      </c>
      <c r="D3106" s="363"/>
      <c r="E3106" s="102" t="s">
        <v>5430</v>
      </c>
      <c r="F3106" s="102" t="str">
        <f>IF(E3106="","",VLOOKUP(E3106,'2 Pdc unico (segm A)'!F$3:H$723,3,FALSE))</f>
        <v>Altri crediti che costituiscono immobilizzazioni finanziarie</v>
      </c>
      <c r="G3106" s="373"/>
      <c r="H3106" s="389"/>
      <c r="I3106" s="65"/>
    </row>
    <row r="3107" spans="1:9" x14ac:dyDescent="0.35">
      <c r="A3107" s="374" t="s">
        <v>4656</v>
      </c>
      <c r="B3107" s="375" t="s">
        <v>5601</v>
      </c>
      <c r="C3107" s="375" t="s">
        <v>5602</v>
      </c>
      <c r="D3107" s="363"/>
      <c r="E3107" s="102" t="s">
        <v>5430</v>
      </c>
      <c r="F3107" s="102" t="str">
        <f>IF(E3107="","",VLOOKUP(E3107,'2 Pdc unico (segm A)'!F$3:H$723,3,FALSE))</f>
        <v>Altri crediti che costituiscono immobilizzazioni finanziarie</v>
      </c>
      <c r="G3107" s="373"/>
      <c r="H3107" s="389"/>
      <c r="I3107" s="65"/>
    </row>
    <row r="3108" spans="1:9" x14ac:dyDescent="0.35">
      <c r="A3108" s="374" t="s">
        <v>4656</v>
      </c>
      <c r="B3108" s="375" t="s">
        <v>5603</v>
      </c>
      <c r="C3108" s="375" t="s">
        <v>5604</v>
      </c>
      <c r="D3108" s="363"/>
      <c r="E3108" s="102" t="s">
        <v>5430</v>
      </c>
      <c r="F3108" s="102" t="str">
        <f>IF(E3108="","",VLOOKUP(E3108,'2 Pdc unico (segm A)'!F$3:H$723,3,FALSE))</f>
        <v>Altri crediti che costituiscono immobilizzazioni finanziarie</v>
      </c>
      <c r="G3108" s="373"/>
      <c r="H3108" s="389"/>
      <c r="I3108" s="65"/>
    </row>
    <row r="3109" spans="1:9" x14ac:dyDescent="0.35">
      <c r="A3109" s="374" t="s">
        <v>4656</v>
      </c>
      <c r="B3109" s="375" t="s">
        <v>5605</v>
      </c>
      <c r="C3109" s="375" t="s">
        <v>5606</v>
      </c>
      <c r="D3109" s="363"/>
      <c r="E3109" s="102" t="s">
        <v>5430</v>
      </c>
      <c r="F3109" s="102" t="str">
        <f>IF(E3109="","",VLOOKUP(E3109,'2 Pdc unico (segm A)'!F$3:H$723,3,FALSE))</f>
        <v>Altri crediti che costituiscono immobilizzazioni finanziarie</v>
      </c>
      <c r="G3109" s="373"/>
      <c r="H3109" s="389"/>
      <c r="I3109" s="65"/>
    </row>
    <row r="3110" spans="1:9" x14ac:dyDescent="0.35">
      <c r="A3110" s="374" t="s">
        <v>4656</v>
      </c>
      <c r="B3110" s="375" t="s">
        <v>5607</v>
      </c>
      <c r="C3110" s="375" t="s">
        <v>5608</v>
      </c>
      <c r="D3110" s="363"/>
      <c r="E3110" s="102" t="s">
        <v>5430</v>
      </c>
      <c r="F3110" s="102" t="str">
        <f>IF(E3110="","",VLOOKUP(E3110,'2 Pdc unico (segm A)'!F$3:H$723,3,FALSE))</f>
        <v>Altri crediti che costituiscono immobilizzazioni finanziarie</v>
      </c>
      <c r="G3110" s="373"/>
      <c r="H3110" s="389"/>
      <c r="I3110" s="65"/>
    </row>
    <row r="3111" spans="1:9" x14ac:dyDescent="0.35">
      <c r="A3111" s="374" t="s">
        <v>4656</v>
      </c>
      <c r="B3111" s="375" t="s">
        <v>5609</v>
      </c>
      <c r="C3111" s="375" t="s">
        <v>5610</v>
      </c>
      <c r="D3111" s="363"/>
      <c r="E3111" s="102" t="s">
        <v>5430</v>
      </c>
      <c r="F3111" s="102" t="str">
        <f>IF(E3111="","",VLOOKUP(E3111,'2 Pdc unico (segm A)'!F$3:H$723,3,FALSE))</f>
        <v>Altri crediti che costituiscono immobilizzazioni finanziarie</v>
      </c>
      <c r="G3111" s="373"/>
      <c r="H3111" s="389"/>
      <c r="I3111" s="65"/>
    </row>
    <row r="3112" spans="1:9" x14ac:dyDescent="0.35">
      <c r="A3112" s="374" t="s">
        <v>4656</v>
      </c>
      <c r="B3112" s="375" t="s">
        <v>5611</v>
      </c>
      <c r="C3112" s="375" t="s">
        <v>5612</v>
      </c>
      <c r="D3112" s="363"/>
      <c r="E3112" s="102" t="s">
        <v>5430</v>
      </c>
      <c r="F3112" s="102" t="str">
        <f>IF(E3112="","",VLOOKUP(E3112,'2 Pdc unico (segm A)'!F$3:H$723,3,FALSE))</f>
        <v>Altri crediti che costituiscono immobilizzazioni finanziarie</v>
      </c>
      <c r="G3112" s="373"/>
      <c r="H3112" s="389"/>
      <c r="I3112" s="65"/>
    </row>
    <row r="3113" spans="1:9" x14ac:dyDescent="0.35">
      <c r="A3113" s="374" t="s">
        <v>4656</v>
      </c>
      <c r="B3113" s="375" t="s">
        <v>5613</v>
      </c>
      <c r="C3113" s="375" t="s">
        <v>5614</v>
      </c>
      <c r="D3113" s="363"/>
      <c r="E3113" s="102" t="s">
        <v>5430</v>
      </c>
      <c r="F3113" s="102" t="str">
        <f>IF(E3113="","",VLOOKUP(E3113,'2 Pdc unico (segm A)'!F$3:H$723,3,FALSE))</f>
        <v>Altri crediti che costituiscono immobilizzazioni finanziarie</v>
      </c>
      <c r="G3113" s="373"/>
      <c r="H3113" s="389"/>
      <c r="I3113" s="65"/>
    </row>
    <row r="3114" spans="1:9" ht="21" x14ac:dyDescent="0.35">
      <c r="A3114" s="374" t="s">
        <v>4656</v>
      </c>
      <c r="B3114" s="375" t="s">
        <v>5615</v>
      </c>
      <c r="C3114" s="375" t="s">
        <v>5616</v>
      </c>
      <c r="D3114" s="363"/>
      <c r="E3114" s="102" t="s">
        <v>5430</v>
      </c>
      <c r="F3114" s="102" t="str">
        <f>IF(E3114="","",VLOOKUP(E3114,'2 Pdc unico (segm A)'!F$3:H$723,3,FALSE))</f>
        <v>Altri crediti che costituiscono immobilizzazioni finanziarie</v>
      </c>
      <c r="G3114" s="373"/>
      <c r="H3114" s="389"/>
      <c r="I3114" s="65"/>
    </row>
    <row r="3115" spans="1:9" x14ac:dyDescent="0.35">
      <c r="A3115" s="374" t="s">
        <v>4656</v>
      </c>
      <c r="B3115" s="375" t="s">
        <v>5617</v>
      </c>
      <c r="C3115" s="375" t="s">
        <v>5618</v>
      </c>
      <c r="D3115" s="363"/>
      <c r="E3115" s="102" t="s">
        <v>5430</v>
      </c>
      <c r="F3115" s="102" t="str">
        <f>IF(E3115="","",VLOOKUP(E3115,'2 Pdc unico (segm A)'!F$3:H$723,3,FALSE))</f>
        <v>Altri crediti che costituiscono immobilizzazioni finanziarie</v>
      </c>
      <c r="G3115" s="373"/>
      <c r="H3115" s="389"/>
      <c r="I3115" s="65"/>
    </row>
    <row r="3116" spans="1:9" x14ac:dyDescent="0.35">
      <c r="A3116" s="370" t="s">
        <v>22</v>
      </c>
      <c r="B3116" s="371" t="s">
        <v>5619</v>
      </c>
      <c r="C3116" s="371" t="s">
        <v>5620</v>
      </c>
      <c r="D3116" s="363"/>
      <c r="E3116" s="346"/>
      <c r="F3116" s="346" t="str">
        <f>IF(E3116="","",VLOOKUP(E3116,'2 Pdc unico (segm A)'!F$3:H$723,3,FALSE))</f>
        <v/>
      </c>
      <c r="G3116" s="287"/>
      <c r="H3116" s="389"/>
      <c r="I3116" s="65"/>
    </row>
    <row r="3117" spans="1:9" x14ac:dyDescent="0.35">
      <c r="A3117" s="374" t="s">
        <v>4656</v>
      </c>
      <c r="B3117" s="375" t="s">
        <v>5621</v>
      </c>
      <c r="C3117" s="375" t="s">
        <v>5622</v>
      </c>
      <c r="D3117" s="363"/>
      <c r="E3117" s="102" t="s">
        <v>5430</v>
      </c>
      <c r="F3117" s="102" t="str">
        <f>IF(E3117="","",VLOOKUP(E3117,'2 Pdc unico (segm A)'!F$3:H$723,3,FALSE))</f>
        <v>Altri crediti che costituiscono immobilizzazioni finanziarie</v>
      </c>
      <c r="G3117" s="373"/>
      <c r="H3117" s="389"/>
      <c r="I3117" s="65"/>
    </row>
    <row r="3118" spans="1:9" x14ac:dyDescent="0.35">
      <c r="A3118" s="374" t="s">
        <v>4656</v>
      </c>
      <c r="B3118" s="375" t="s">
        <v>5623</v>
      </c>
      <c r="C3118" s="375" t="s">
        <v>5624</v>
      </c>
      <c r="D3118" s="363"/>
      <c r="E3118" s="102" t="s">
        <v>5430</v>
      </c>
      <c r="F3118" s="102" t="str">
        <f>IF(E3118="","",VLOOKUP(E3118,'2 Pdc unico (segm A)'!F$3:H$723,3,FALSE))</f>
        <v>Altri crediti che costituiscono immobilizzazioni finanziarie</v>
      </c>
      <c r="G3118" s="373"/>
      <c r="H3118" s="389"/>
      <c r="I3118" s="65"/>
    </row>
    <row r="3119" spans="1:9" x14ac:dyDescent="0.35">
      <c r="A3119" s="374" t="s">
        <v>4656</v>
      </c>
      <c r="B3119" s="375" t="s">
        <v>5625</v>
      </c>
      <c r="C3119" s="375" t="s">
        <v>5626</v>
      </c>
      <c r="D3119" s="363"/>
      <c r="E3119" s="102" t="s">
        <v>5430</v>
      </c>
      <c r="F3119" s="102" t="str">
        <f>IF(E3119="","",VLOOKUP(E3119,'2 Pdc unico (segm A)'!F$3:H$723,3,FALSE))</f>
        <v>Altri crediti che costituiscono immobilizzazioni finanziarie</v>
      </c>
      <c r="G3119" s="373"/>
      <c r="H3119" s="389"/>
      <c r="I3119" s="65"/>
    </row>
    <row r="3120" spans="1:9" x14ac:dyDescent="0.35">
      <c r="A3120" s="374" t="s">
        <v>4656</v>
      </c>
      <c r="B3120" s="375" t="s">
        <v>5627</v>
      </c>
      <c r="C3120" s="375" t="s">
        <v>5628</v>
      </c>
      <c r="D3120" s="363"/>
      <c r="E3120" s="102" t="s">
        <v>5430</v>
      </c>
      <c r="F3120" s="102" t="str">
        <f>IF(E3120="","",VLOOKUP(E3120,'2 Pdc unico (segm A)'!F$3:H$723,3,FALSE))</f>
        <v>Altri crediti che costituiscono immobilizzazioni finanziarie</v>
      </c>
      <c r="G3120" s="373"/>
      <c r="H3120" s="389"/>
      <c r="I3120" s="65"/>
    </row>
    <row r="3121" spans="1:9" x14ac:dyDescent="0.35">
      <c r="A3121" s="374" t="s">
        <v>4656</v>
      </c>
      <c r="B3121" s="375" t="s">
        <v>5629</v>
      </c>
      <c r="C3121" s="375" t="s">
        <v>5630</v>
      </c>
      <c r="D3121" s="363"/>
      <c r="E3121" s="102" t="s">
        <v>5430</v>
      </c>
      <c r="F3121" s="102" t="str">
        <f>IF(E3121="","",VLOOKUP(E3121,'2 Pdc unico (segm A)'!F$3:H$723,3,FALSE))</f>
        <v>Altri crediti che costituiscono immobilizzazioni finanziarie</v>
      </c>
      <c r="G3121" s="373"/>
      <c r="H3121" s="389"/>
      <c r="I3121" s="65"/>
    </row>
    <row r="3122" spans="1:9" x14ac:dyDescent="0.35">
      <c r="A3122" s="374" t="s">
        <v>4656</v>
      </c>
      <c r="B3122" s="375" t="s">
        <v>5631</v>
      </c>
      <c r="C3122" s="375" t="s">
        <v>5632</v>
      </c>
      <c r="D3122" s="363"/>
      <c r="E3122" s="102" t="s">
        <v>5430</v>
      </c>
      <c r="F3122" s="102" t="str">
        <f>IF(E3122="","",VLOOKUP(E3122,'2 Pdc unico (segm A)'!F$3:H$723,3,FALSE))</f>
        <v>Altri crediti che costituiscono immobilizzazioni finanziarie</v>
      </c>
      <c r="G3122" s="373"/>
      <c r="H3122" s="389"/>
      <c r="I3122" s="65"/>
    </row>
    <row r="3123" spans="1:9" x14ac:dyDescent="0.35">
      <c r="A3123" s="374" t="s">
        <v>4656</v>
      </c>
      <c r="B3123" s="375" t="s">
        <v>5633</v>
      </c>
      <c r="C3123" s="375" t="s">
        <v>5634</v>
      </c>
      <c r="D3123" s="363"/>
      <c r="E3123" s="102" t="s">
        <v>5430</v>
      </c>
      <c r="F3123" s="102" t="str">
        <f>IF(E3123="","",VLOOKUP(E3123,'2 Pdc unico (segm A)'!F$3:H$723,3,FALSE))</f>
        <v>Altri crediti che costituiscono immobilizzazioni finanziarie</v>
      </c>
      <c r="G3123" s="373"/>
      <c r="H3123" s="389"/>
      <c r="I3123" s="65"/>
    </row>
    <row r="3124" spans="1:9" x14ac:dyDescent="0.35">
      <c r="A3124" s="374" t="s">
        <v>4656</v>
      </c>
      <c r="B3124" s="375" t="s">
        <v>5635</v>
      </c>
      <c r="C3124" s="375" t="s">
        <v>5636</v>
      </c>
      <c r="D3124" s="363"/>
      <c r="E3124" s="102" t="s">
        <v>5430</v>
      </c>
      <c r="F3124" s="102" t="str">
        <f>IF(E3124="","",VLOOKUP(E3124,'2 Pdc unico (segm A)'!F$3:H$723,3,FALSE))</f>
        <v>Altri crediti che costituiscono immobilizzazioni finanziarie</v>
      </c>
      <c r="G3124" s="373"/>
      <c r="H3124" s="389"/>
      <c r="I3124" s="65"/>
    </row>
    <row r="3125" spans="1:9" ht="21" x14ac:dyDescent="0.35">
      <c r="A3125" s="374" t="s">
        <v>4656</v>
      </c>
      <c r="B3125" s="375" t="s">
        <v>5637</v>
      </c>
      <c r="C3125" s="375" t="s">
        <v>5638</v>
      </c>
      <c r="D3125" s="363"/>
      <c r="E3125" s="102" t="s">
        <v>5430</v>
      </c>
      <c r="F3125" s="102" t="str">
        <f>IF(E3125="","",VLOOKUP(E3125,'2 Pdc unico (segm A)'!F$3:H$723,3,FALSE))</f>
        <v>Altri crediti che costituiscono immobilizzazioni finanziarie</v>
      </c>
      <c r="G3125" s="373"/>
      <c r="H3125" s="389"/>
      <c r="I3125" s="65"/>
    </row>
    <row r="3126" spans="1:9" x14ac:dyDescent="0.35">
      <c r="A3126" s="374" t="s">
        <v>4656</v>
      </c>
      <c r="B3126" s="375" t="s">
        <v>5639</v>
      </c>
      <c r="C3126" s="375" t="s">
        <v>5640</v>
      </c>
      <c r="D3126" s="363"/>
      <c r="E3126" s="102" t="s">
        <v>5430</v>
      </c>
      <c r="F3126" s="102" t="str">
        <f>IF(E3126="","",VLOOKUP(E3126,'2 Pdc unico (segm A)'!F$3:H$723,3,FALSE))</f>
        <v>Altri crediti che costituiscono immobilizzazioni finanziarie</v>
      </c>
      <c r="G3126" s="373"/>
      <c r="H3126" s="389"/>
      <c r="I3126" s="65"/>
    </row>
    <row r="3127" spans="1:9" x14ac:dyDescent="0.35">
      <c r="A3127" s="374" t="s">
        <v>4656</v>
      </c>
      <c r="B3127" s="375" t="s">
        <v>5641</v>
      </c>
      <c r="C3127" s="375" t="s">
        <v>5642</v>
      </c>
      <c r="D3127" s="363"/>
      <c r="E3127" s="102" t="s">
        <v>5430</v>
      </c>
      <c r="F3127" s="102" t="str">
        <f>IF(E3127="","",VLOOKUP(E3127,'2 Pdc unico (segm A)'!F$3:H$723,3,FALSE))</f>
        <v>Altri crediti che costituiscono immobilizzazioni finanziarie</v>
      </c>
      <c r="G3127" s="373"/>
      <c r="H3127" s="389"/>
      <c r="I3127" s="65"/>
    </row>
    <row r="3128" spans="1:9" x14ac:dyDescent="0.35">
      <c r="A3128" s="374" t="s">
        <v>4656</v>
      </c>
      <c r="B3128" s="375" t="s">
        <v>5643</v>
      </c>
      <c r="C3128" s="375" t="s">
        <v>5644</v>
      </c>
      <c r="D3128" s="363"/>
      <c r="E3128" s="102" t="s">
        <v>5430</v>
      </c>
      <c r="F3128" s="102" t="str">
        <f>IF(E3128="","",VLOOKUP(E3128,'2 Pdc unico (segm A)'!F$3:H$723,3,FALSE))</f>
        <v>Altri crediti che costituiscono immobilizzazioni finanziarie</v>
      </c>
      <c r="G3128" s="373"/>
      <c r="H3128" s="389"/>
      <c r="I3128" s="65"/>
    </row>
    <row r="3129" spans="1:9" x14ac:dyDescent="0.35">
      <c r="A3129" s="374" t="s">
        <v>4656</v>
      </c>
      <c r="B3129" s="375" t="s">
        <v>5645</v>
      </c>
      <c r="C3129" s="375" t="s">
        <v>5646</v>
      </c>
      <c r="D3129" s="363"/>
      <c r="E3129" s="102" t="s">
        <v>5430</v>
      </c>
      <c r="F3129" s="102" t="str">
        <f>IF(E3129="","",VLOOKUP(E3129,'2 Pdc unico (segm A)'!F$3:H$723,3,FALSE))</f>
        <v>Altri crediti che costituiscono immobilizzazioni finanziarie</v>
      </c>
      <c r="G3129" s="373"/>
      <c r="H3129" s="389"/>
      <c r="I3129" s="65"/>
    </row>
    <row r="3130" spans="1:9" x14ac:dyDescent="0.35">
      <c r="A3130" s="374" t="s">
        <v>4656</v>
      </c>
      <c r="B3130" s="375" t="s">
        <v>5647</v>
      </c>
      <c r="C3130" s="375" t="s">
        <v>5648</v>
      </c>
      <c r="D3130" s="363"/>
      <c r="E3130" s="102" t="s">
        <v>5430</v>
      </c>
      <c r="F3130" s="102" t="str">
        <f>IF(E3130="","",VLOOKUP(E3130,'2 Pdc unico (segm A)'!F$3:H$723,3,FALSE))</f>
        <v>Altri crediti che costituiscono immobilizzazioni finanziarie</v>
      </c>
      <c r="G3130" s="373"/>
      <c r="H3130" s="389"/>
      <c r="I3130" s="65"/>
    </row>
    <row r="3131" spans="1:9" x14ac:dyDescent="0.35">
      <c r="A3131" s="374" t="s">
        <v>4656</v>
      </c>
      <c r="B3131" s="375" t="s">
        <v>5649</v>
      </c>
      <c r="C3131" s="375" t="s">
        <v>5650</v>
      </c>
      <c r="D3131" s="363"/>
      <c r="E3131" s="102" t="s">
        <v>5430</v>
      </c>
      <c r="F3131" s="102" t="str">
        <f>IF(E3131="","",VLOOKUP(E3131,'2 Pdc unico (segm A)'!F$3:H$723,3,FALSE))</f>
        <v>Altri crediti che costituiscono immobilizzazioni finanziarie</v>
      </c>
      <c r="G3131" s="373"/>
      <c r="H3131" s="389"/>
      <c r="I3131" s="65"/>
    </row>
    <row r="3132" spans="1:9" x14ac:dyDescent="0.35">
      <c r="A3132" s="374" t="s">
        <v>4656</v>
      </c>
      <c r="B3132" s="375" t="s">
        <v>5651</v>
      </c>
      <c r="C3132" s="375" t="s">
        <v>5652</v>
      </c>
      <c r="D3132" s="363"/>
      <c r="E3132" s="102" t="s">
        <v>5430</v>
      </c>
      <c r="F3132" s="102" t="str">
        <f>IF(E3132="","",VLOOKUP(E3132,'2 Pdc unico (segm A)'!F$3:H$723,3,FALSE))</f>
        <v>Altri crediti che costituiscono immobilizzazioni finanziarie</v>
      </c>
      <c r="G3132" s="373"/>
      <c r="H3132" s="389"/>
      <c r="I3132" s="65"/>
    </row>
    <row r="3133" spans="1:9" x14ac:dyDescent="0.35">
      <c r="A3133" s="374" t="s">
        <v>4656</v>
      </c>
      <c r="B3133" s="375" t="s">
        <v>5653</v>
      </c>
      <c r="C3133" s="375" t="s">
        <v>5654</v>
      </c>
      <c r="D3133" s="363"/>
      <c r="E3133" s="102" t="s">
        <v>5430</v>
      </c>
      <c r="F3133" s="102" t="str">
        <f>IF(E3133="","",VLOOKUP(E3133,'2 Pdc unico (segm A)'!F$3:H$723,3,FALSE))</f>
        <v>Altri crediti che costituiscono immobilizzazioni finanziarie</v>
      </c>
      <c r="G3133" s="373"/>
      <c r="H3133" s="389"/>
      <c r="I3133" s="65"/>
    </row>
    <row r="3134" spans="1:9" x14ac:dyDescent="0.35">
      <c r="A3134" s="374" t="s">
        <v>4656</v>
      </c>
      <c r="B3134" s="375" t="s">
        <v>5655</v>
      </c>
      <c r="C3134" s="375" t="s">
        <v>5656</v>
      </c>
      <c r="D3134" s="363"/>
      <c r="E3134" s="102" t="s">
        <v>5430</v>
      </c>
      <c r="F3134" s="102" t="str">
        <f>IF(E3134="","",VLOOKUP(E3134,'2 Pdc unico (segm A)'!F$3:H$723,3,FALSE))</f>
        <v>Altri crediti che costituiscono immobilizzazioni finanziarie</v>
      </c>
      <c r="G3134" s="373"/>
      <c r="H3134" s="389"/>
      <c r="I3134" s="65"/>
    </row>
    <row r="3135" spans="1:9" x14ac:dyDescent="0.35">
      <c r="A3135" s="374" t="s">
        <v>4656</v>
      </c>
      <c r="B3135" s="375" t="s">
        <v>5657</v>
      </c>
      <c r="C3135" s="375" t="s">
        <v>5658</v>
      </c>
      <c r="D3135" s="363"/>
      <c r="E3135" s="102" t="s">
        <v>5430</v>
      </c>
      <c r="F3135" s="102" t="str">
        <f>IF(E3135="","",VLOOKUP(E3135,'2 Pdc unico (segm A)'!F$3:H$723,3,FALSE))</f>
        <v>Altri crediti che costituiscono immobilizzazioni finanziarie</v>
      </c>
      <c r="G3135" s="373"/>
      <c r="H3135" s="389"/>
      <c r="I3135" s="65"/>
    </row>
    <row r="3136" spans="1:9" x14ac:dyDescent="0.35">
      <c r="A3136" s="374" t="s">
        <v>4656</v>
      </c>
      <c r="B3136" s="375" t="s">
        <v>5659</v>
      </c>
      <c r="C3136" s="375" t="s">
        <v>5660</v>
      </c>
      <c r="D3136" s="363"/>
      <c r="E3136" s="102" t="s">
        <v>5430</v>
      </c>
      <c r="F3136" s="102" t="str">
        <f>IF(E3136="","",VLOOKUP(E3136,'2 Pdc unico (segm A)'!F$3:H$723,3,FALSE))</f>
        <v>Altri crediti che costituiscono immobilizzazioni finanziarie</v>
      </c>
      <c r="G3136" s="373"/>
      <c r="H3136" s="389"/>
      <c r="I3136" s="65"/>
    </row>
    <row r="3137" spans="1:9" x14ac:dyDescent="0.35">
      <c r="A3137" s="370" t="s">
        <v>22</v>
      </c>
      <c r="B3137" s="371" t="s">
        <v>5661</v>
      </c>
      <c r="C3137" s="371" t="s">
        <v>5662</v>
      </c>
      <c r="D3137" s="363"/>
      <c r="E3137" s="346"/>
      <c r="F3137" s="346" t="str">
        <f>IF(E3137="","",VLOOKUP(E3137,'2 Pdc unico (segm A)'!F$3:H$723,3,FALSE))</f>
        <v/>
      </c>
      <c r="G3137" s="287"/>
      <c r="H3137" s="389"/>
      <c r="I3137" s="65"/>
    </row>
    <row r="3138" spans="1:9" x14ac:dyDescent="0.35">
      <c r="A3138" s="374" t="s">
        <v>4656</v>
      </c>
      <c r="B3138" s="375" t="s">
        <v>5663</v>
      </c>
      <c r="C3138" s="375" t="s">
        <v>5664</v>
      </c>
      <c r="D3138" s="363"/>
      <c r="E3138" s="102" t="s">
        <v>5430</v>
      </c>
      <c r="F3138" s="102" t="str">
        <f>IF(E3138="","",VLOOKUP(E3138,'2 Pdc unico (segm A)'!F$3:H$723,3,FALSE))</f>
        <v>Altri crediti che costituiscono immobilizzazioni finanziarie</v>
      </c>
      <c r="G3138" s="373"/>
      <c r="H3138" s="389"/>
      <c r="I3138" s="65"/>
    </row>
    <row r="3139" spans="1:9" x14ac:dyDescent="0.35">
      <c r="A3139" s="374" t="s">
        <v>4656</v>
      </c>
      <c r="B3139" s="375" t="s">
        <v>5665</v>
      </c>
      <c r="C3139" s="375" t="s">
        <v>5666</v>
      </c>
      <c r="D3139" s="363"/>
      <c r="E3139" s="102" t="s">
        <v>5430</v>
      </c>
      <c r="F3139" s="102" t="str">
        <f>IF(E3139="","",VLOOKUP(E3139,'2 Pdc unico (segm A)'!F$3:H$723,3,FALSE))</f>
        <v>Altri crediti che costituiscono immobilizzazioni finanziarie</v>
      </c>
      <c r="G3139" s="373"/>
      <c r="H3139" s="389"/>
      <c r="I3139" s="65"/>
    </row>
    <row r="3140" spans="1:9" x14ac:dyDescent="0.35">
      <c r="A3140" s="374" t="s">
        <v>4656</v>
      </c>
      <c r="B3140" s="375" t="s">
        <v>5667</v>
      </c>
      <c r="C3140" s="375" t="s">
        <v>5668</v>
      </c>
      <c r="D3140" s="363"/>
      <c r="E3140" s="102" t="s">
        <v>5430</v>
      </c>
      <c r="F3140" s="102" t="str">
        <f>IF(E3140="","",VLOOKUP(E3140,'2 Pdc unico (segm A)'!F$3:H$723,3,FALSE))</f>
        <v>Altri crediti che costituiscono immobilizzazioni finanziarie</v>
      </c>
      <c r="G3140" s="373"/>
      <c r="H3140" s="389"/>
      <c r="I3140" s="65"/>
    </row>
    <row r="3141" spans="1:9" ht="29" x14ac:dyDescent="0.35">
      <c r="A3141" s="370" t="s">
        <v>22</v>
      </c>
      <c r="B3141" s="371" t="s">
        <v>5669</v>
      </c>
      <c r="C3141" s="371" t="s">
        <v>5670</v>
      </c>
      <c r="D3141" s="363"/>
      <c r="E3141" s="346"/>
      <c r="F3141" s="346" t="str">
        <f>IF(E3141="","",VLOOKUP(E3141,'2 Pdc unico (segm A)'!F$3:H$723,3,FALSE))</f>
        <v/>
      </c>
      <c r="G3141" s="287"/>
      <c r="H3141" s="389"/>
      <c r="I3141" s="65"/>
    </row>
    <row r="3142" spans="1:9" x14ac:dyDescent="0.35">
      <c r="A3142" s="374" t="s">
        <v>4656</v>
      </c>
      <c r="B3142" s="375" t="s">
        <v>5671</v>
      </c>
      <c r="C3142" s="375" t="s">
        <v>5672</v>
      </c>
      <c r="D3142" s="363"/>
      <c r="E3142" s="102" t="s">
        <v>5430</v>
      </c>
      <c r="F3142" s="102" t="str">
        <f>IF(E3142="","",VLOOKUP(E3142,'2 Pdc unico (segm A)'!F$3:H$723,3,FALSE))</f>
        <v>Altri crediti che costituiscono immobilizzazioni finanziarie</v>
      </c>
      <c r="G3142" s="373"/>
      <c r="H3142" s="389"/>
      <c r="I3142" s="65"/>
    </row>
    <row r="3143" spans="1:9" x14ac:dyDescent="0.35">
      <c r="A3143" s="374" t="s">
        <v>4656</v>
      </c>
      <c r="B3143" s="375" t="s">
        <v>5673</v>
      </c>
      <c r="C3143" s="375" t="s">
        <v>5674</v>
      </c>
      <c r="D3143" s="363"/>
      <c r="E3143" s="102" t="s">
        <v>5430</v>
      </c>
      <c r="F3143" s="102" t="str">
        <f>IF(E3143="","",VLOOKUP(E3143,'2 Pdc unico (segm A)'!F$3:H$723,3,FALSE))</f>
        <v>Altri crediti che costituiscono immobilizzazioni finanziarie</v>
      </c>
      <c r="G3143" s="373"/>
      <c r="H3143" s="389"/>
      <c r="I3143" s="65"/>
    </row>
    <row r="3144" spans="1:9" x14ac:dyDescent="0.35">
      <c r="A3144" s="374" t="s">
        <v>4656</v>
      </c>
      <c r="B3144" s="375" t="s">
        <v>5675</v>
      </c>
      <c r="C3144" s="375" t="s">
        <v>5676</v>
      </c>
      <c r="D3144" s="363"/>
      <c r="E3144" s="102" t="s">
        <v>5430</v>
      </c>
      <c r="F3144" s="102" t="str">
        <f>IF(E3144="","",VLOOKUP(E3144,'2 Pdc unico (segm A)'!F$3:H$723,3,FALSE))</f>
        <v>Altri crediti che costituiscono immobilizzazioni finanziarie</v>
      </c>
      <c r="G3144" s="373"/>
      <c r="H3144" s="389"/>
      <c r="I3144" s="65"/>
    </row>
    <row r="3145" spans="1:9" x14ac:dyDescent="0.35">
      <c r="A3145" s="374" t="s">
        <v>4656</v>
      </c>
      <c r="B3145" s="375" t="s">
        <v>5677</v>
      </c>
      <c r="C3145" s="375" t="s">
        <v>5678</v>
      </c>
      <c r="D3145" s="363"/>
      <c r="E3145" s="102" t="s">
        <v>5430</v>
      </c>
      <c r="F3145" s="102" t="str">
        <f>IF(E3145="","",VLOOKUP(E3145,'2 Pdc unico (segm A)'!F$3:H$723,3,FALSE))</f>
        <v>Altri crediti che costituiscono immobilizzazioni finanziarie</v>
      </c>
      <c r="G3145" s="373"/>
      <c r="H3145" s="389"/>
      <c r="I3145" s="65"/>
    </row>
    <row r="3146" spans="1:9" x14ac:dyDescent="0.35">
      <c r="A3146" s="374" t="s">
        <v>4656</v>
      </c>
      <c r="B3146" s="375" t="s">
        <v>5679</v>
      </c>
      <c r="C3146" s="375" t="s">
        <v>5680</v>
      </c>
      <c r="D3146" s="363"/>
      <c r="E3146" s="102" t="s">
        <v>5430</v>
      </c>
      <c r="F3146" s="102" t="str">
        <f>IF(E3146="","",VLOOKUP(E3146,'2 Pdc unico (segm A)'!F$3:H$723,3,FALSE))</f>
        <v>Altri crediti che costituiscono immobilizzazioni finanziarie</v>
      </c>
      <c r="G3146" s="373"/>
      <c r="H3146" s="389"/>
      <c r="I3146" s="65"/>
    </row>
    <row r="3147" spans="1:9" x14ac:dyDescent="0.35">
      <c r="A3147" s="374" t="s">
        <v>4656</v>
      </c>
      <c r="B3147" s="375" t="s">
        <v>5681</v>
      </c>
      <c r="C3147" s="375" t="s">
        <v>5682</v>
      </c>
      <c r="D3147" s="363"/>
      <c r="E3147" s="102" t="s">
        <v>5430</v>
      </c>
      <c r="F3147" s="102" t="str">
        <f>IF(E3147="","",VLOOKUP(E3147,'2 Pdc unico (segm A)'!F$3:H$723,3,FALSE))</f>
        <v>Altri crediti che costituiscono immobilizzazioni finanziarie</v>
      </c>
      <c r="G3147" s="373"/>
      <c r="H3147" s="389"/>
      <c r="I3147" s="65"/>
    </row>
    <row r="3148" spans="1:9" x14ac:dyDescent="0.35">
      <c r="A3148" s="374" t="s">
        <v>4656</v>
      </c>
      <c r="B3148" s="375" t="s">
        <v>5683</v>
      </c>
      <c r="C3148" s="375" t="s">
        <v>5684</v>
      </c>
      <c r="D3148" s="363"/>
      <c r="E3148" s="102" t="s">
        <v>5430</v>
      </c>
      <c r="F3148" s="102" t="str">
        <f>IF(E3148="","",VLOOKUP(E3148,'2 Pdc unico (segm A)'!F$3:H$723,3,FALSE))</f>
        <v>Altri crediti che costituiscono immobilizzazioni finanziarie</v>
      </c>
      <c r="G3148" s="373"/>
      <c r="H3148" s="389"/>
      <c r="I3148" s="65"/>
    </row>
    <row r="3149" spans="1:9" x14ac:dyDescent="0.35">
      <c r="A3149" s="374" t="s">
        <v>4656</v>
      </c>
      <c r="B3149" s="375" t="s">
        <v>5685</v>
      </c>
      <c r="C3149" s="375" t="s">
        <v>5686</v>
      </c>
      <c r="D3149" s="363"/>
      <c r="E3149" s="102" t="s">
        <v>5430</v>
      </c>
      <c r="F3149" s="102" t="str">
        <f>IF(E3149="","",VLOOKUP(E3149,'2 Pdc unico (segm A)'!F$3:H$723,3,FALSE))</f>
        <v>Altri crediti che costituiscono immobilizzazioni finanziarie</v>
      </c>
      <c r="G3149" s="373"/>
      <c r="H3149" s="389"/>
      <c r="I3149" s="65"/>
    </row>
    <row r="3150" spans="1:9" x14ac:dyDescent="0.35">
      <c r="A3150" s="374" t="s">
        <v>4656</v>
      </c>
      <c r="B3150" s="375" t="s">
        <v>5687</v>
      </c>
      <c r="C3150" s="375" t="s">
        <v>5688</v>
      </c>
      <c r="D3150" s="363"/>
      <c r="E3150" s="102" t="s">
        <v>5430</v>
      </c>
      <c r="F3150" s="102" t="str">
        <f>IF(E3150="","",VLOOKUP(E3150,'2 Pdc unico (segm A)'!F$3:H$723,3,FALSE))</f>
        <v>Altri crediti che costituiscono immobilizzazioni finanziarie</v>
      </c>
      <c r="G3150" s="373"/>
      <c r="H3150" s="389"/>
      <c r="I3150" s="65"/>
    </row>
    <row r="3151" spans="1:9" x14ac:dyDescent="0.35">
      <c r="A3151" s="374" t="s">
        <v>4656</v>
      </c>
      <c r="B3151" s="375" t="s">
        <v>5689</v>
      </c>
      <c r="C3151" s="375" t="s">
        <v>5690</v>
      </c>
      <c r="D3151" s="363"/>
      <c r="E3151" s="102" t="s">
        <v>5430</v>
      </c>
      <c r="F3151" s="102" t="str">
        <f>IF(E3151="","",VLOOKUP(E3151,'2 Pdc unico (segm A)'!F$3:H$723,3,FALSE))</f>
        <v>Altri crediti che costituiscono immobilizzazioni finanziarie</v>
      </c>
      <c r="G3151" s="373"/>
      <c r="H3151" s="389"/>
      <c r="I3151" s="65"/>
    </row>
    <row r="3152" spans="1:9" ht="21" x14ac:dyDescent="0.35">
      <c r="A3152" s="374" t="s">
        <v>4656</v>
      </c>
      <c r="B3152" s="375" t="s">
        <v>5691</v>
      </c>
      <c r="C3152" s="375" t="s">
        <v>5692</v>
      </c>
      <c r="D3152" s="363"/>
      <c r="E3152" s="102" t="s">
        <v>5430</v>
      </c>
      <c r="F3152" s="102" t="str">
        <f>IF(E3152="","",VLOOKUP(E3152,'2 Pdc unico (segm A)'!F$3:H$723,3,FALSE))</f>
        <v>Altri crediti che costituiscono immobilizzazioni finanziarie</v>
      </c>
      <c r="G3152" s="373"/>
      <c r="H3152" s="389"/>
      <c r="I3152" s="65"/>
    </row>
    <row r="3153" spans="1:9" ht="21" x14ac:dyDescent="0.35">
      <c r="A3153" s="374" t="s">
        <v>4656</v>
      </c>
      <c r="B3153" s="375" t="s">
        <v>5693</v>
      </c>
      <c r="C3153" s="375" t="s">
        <v>5694</v>
      </c>
      <c r="D3153" s="363"/>
      <c r="E3153" s="102" t="s">
        <v>5430</v>
      </c>
      <c r="F3153" s="102" t="str">
        <f>IF(E3153="","",VLOOKUP(E3153,'2 Pdc unico (segm A)'!F$3:H$723,3,FALSE))</f>
        <v>Altri crediti che costituiscono immobilizzazioni finanziarie</v>
      </c>
      <c r="G3153" s="373"/>
      <c r="H3153" s="389"/>
      <c r="I3153" s="65"/>
    </row>
    <row r="3154" spans="1:9" x14ac:dyDescent="0.35">
      <c r="A3154" s="374" t="s">
        <v>4656</v>
      </c>
      <c r="B3154" s="375" t="s">
        <v>5695</v>
      </c>
      <c r="C3154" s="375" t="s">
        <v>5696</v>
      </c>
      <c r="D3154" s="363"/>
      <c r="E3154" s="102" t="s">
        <v>5430</v>
      </c>
      <c r="F3154" s="102" t="str">
        <f>IF(E3154="","",VLOOKUP(E3154,'2 Pdc unico (segm A)'!F$3:H$723,3,FALSE))</f>
        <v>Altri crediti che costituiscono immobilizzazioni finanziarie</v>
      </c>
      <c r="G3154" s="373"/>
      <c r="H3154" s="389"/>
      <c r="I3154" s="65"/>
    </row>
    <row r="3155" spans="1:9" ht="29" x14ac:dyDescent="0.35">
      <c r="A3155" s="370" t="s">
        <v>22</v>
      </c>
      <c r="B3155" s="371" t="s">
        <v>5697</v>
      </c>
      <c r="C3155" s="371" t="s">
        <v>5698</v>
      </c>
      <c r="D3155" s="363"/>
      <c r="E3155" s="346"/>
      <c r="F3155" s="346" t="str">
        <f>IF(E3155="","",VLOOKUP(E3155,'2 Pdc unico (segm A)'!F$3:H$723,3,FALSE))</f>
        <v/>
      </c>
      <c r="G3155" s="287"/>
      <c r="H3155" s="389"/>
      <c r="I3155" s="65"/>
    </row>
    <row r="3156" spans="1:9" x14ac:dyDescent="0.35">
      <c r="A3156" s="374" t="s">
        <v>4656</v>
      </c>
      <c r="B3156" s="375" t="s">
        <v>5699</v>
      </c>
      <c r="C3156" s="375" t="s">
        <v>5700</v>
      </c>
      <c r="D3156" s="363"/>
      <c r="E3156" s="102" t="s">
        <v>5430</v>
      </c>
      <c r="F3156" s="102" t="str">
        <f>IF(E3156="","",VLOOKUP(E3156,'2 Pdc unico (segm A)'!F$3:H$723,3,FALSE))</f>
        <v>Altri crediti che costituiscono immobilizzazioni finanziarie</v>
      </c>
      <c r="G3156" s="373"/>
      <c r="H3156" s="389"/>
      <c r="I3156" s="65"/>
    </row>
    <row r="3157" spans="1:9" x14ac:dyDescent="0.35">
      <c r="A3157" s="374" t="s">
        <v>4656</v>
      </c>
      <c r="B3157" s="375" t="s">
        <v>5701</v>
      </c>
      <c r="C3157" s="375" t="s">
        <v>5702</v>
      </c>
      <c r="D3157" s="363"/>
      <c r="E3157" s="102" t="s">
        <v>5430</v>
      </c>
      <c r="F3157" s="102" t="str">
        <f>IF(E3157="","",VLOOKUP(E3157,'2 Pdc unico (segm A)'!F$3:H$723,3,FALSE))</f>
        <v>Altri crediti che costituiscono immobilizzazioni finanziarie</v>
      </c>
      <c r="G3157" s="373"/>
      <c r="H3157" s="389"/>
      <c r="I3157" s="65"/>
    </row>
    <row r="3158" spans="1:9" x14ac:dyDescent="0.35">
      <c r="A3158" s="374" t="s">
        <v>4656</v>
      </c>
      <c r="B3158" s="375" t="s">
        <v>5703</v>
      </c>
      <c r="C3158" s="375" t="s">
        <v>5704</v>
      </c>
      <c r="D3158" s="363"/>
      <c r="E3158" s="102" t="s">
        <v>5430</v>
      </c>
      <c r="F3158" s="102" t="str">
        <f>IF(E3158="","",VLOOKUP(E3158,'2 Pdc unico (segm A)'!F$3:H$723,3,FALSE))</f>
        <v>Altri crediti che costituiscono immobilizzazioni finanziarie</v>
      </c>
      <c r="G3158" s="373"/>
      <c r="H3158" s="389"/>
      <c r="I3158" s="65"/>
    </row>
    <row r="3159" spans="1:9" x14ac:dyDescent="0.35">
      <c r="A3159" s="374" t="s">
        <v>4656</v>
      </c>
      <c r="B3159" s="375" t="s">
        <v>5705</v>
      </c>
      <c r="C3159" s="375" t="s">
        <v>5706</v>
      </c>
      <c r="D3159" s="363"/>
      <c r="E3159" s="102" t="s">
        <v>5430</v>
      </c>
      <c r="F3159" s="102" t="str">
        <f>IF(E3159="","",VLOOKUP(E3159,'2 Pdc unico (segm A)'!F$3:H$723,3,FALSE))</f>
        <v>Altri crediti che costituiscono immobilizzazioni finanziarie</v>
      </c>
      <c r="G3159" s="373"/>
      <c r="H3159" s="389"/>
      <c r="I3159" s="65"/>
    </row>
    <row r="3160" spans="1:9" x14ac:dyDescent="0.35">
      <c r="A3160" s="374" t="s">
        <v>4656</v>
      </c>
      <c r="B3160" s="375" t="s">
        <v>5707</v>
      </c>
      <c r="C3160" s="375" t="s">
        <v>5708</v>
      </c>
      <c r="D3160" s="363"/>
      <c r="E3160" s="102" t="s">
        <v>5430</v>
      </c>
      <c r="F3160" s="102" t="str">
        <f>IF(E3160="","",VLOOKUP(E3160,'2 Pdc unico (segm A)'!F$3:H$723,3,FALSE))</f>
        <v>Altri crediti che costituiscono immobilizzazioni finanziarie</v>
      </c>
      <c r="G3160" s="373"/>
      <c r="H3160" s="389"/>
      <c r="I3160" s="65"/>
    </row>
    <row r="3161" spans="1:9" x14ac:dyDescent="0.35">
      <c r="A3161" s="374" t="s">
        <v>4656</v>
      </c>
      <c r="B3161" s="375" t="s">
        <v>5709</v>
      </c>
      <c r="C3161" s="375" t="s">
        <v>5710</v>
      </c>
      <c r="D3161" s="363"/>
      <c r="E3161" s="102" t="s">
        <v>5430</v>
      </c>
      <c r="F3161" s="102" t="str">
        <f>IF(E3161="","",VLOOKUP(E3161,'2 Pdc unico (segm A)'!F$3:H$723,3,FALSE))</f>
        <v>Altri crediti che costituiscono immobilizzazioni finanziarie</v>
      </c>
      <c r="G3161" s="373"/>
      <c r="H3161" s="389"/>
      <c r="I3161" s="65"/>
    </row>
    <row r="3162" spans="1:9" x14ac:dyDescent="0.35">
      <c r="A3162" s="374" t="s">
        <v>4656</v>
      </c>
      <c r="B3162" s="375" t="s">
        <v>5711</v>
      </c>
      <c r="C3162" s="375" t="s">
        <v>5712</v>
      </c>
      <c r="D3162" s="363"/>
      <c r="E3162" s="102" t="s">
        <v>5430</v>
      </c>
      <c r="F3162" s="102" t="str">
        <f>IF(E3162="","",VLOOKUP(E3162,'2 Pdc unico (segm A)'!F$3:H$723,3,FALSE))</f>
        <v>Altri crediti che costituiscono immobilizzazioni finanziarie</v>
      </c>
      <c r="G3162" s="373"/>
      <c r="H3162" s="389"/>
      <c r="I3162" s="65"/>
    </row>
    <row r="3163" spans="1:9" x14ac:dyDescent="0.35">
      <c r="A3163" s="374" t="s">
        <v>4656</v>
      </c>
      <c r="B3163" s="375" t="s">
        <v>5713</v>
      </c>
      <c r="C3163" s="375" t="s">
        <v>5714</v>
      </c>
      <c r="D3163" s="363"/>
      <c r="E3163" s="102" t="s">
        <v>5430</v>
      </c>
      <c r="F3163" s="102" t="str">
        <f>IF(E3163="","",VLOOKUP(E3163,'2 Pdc unico (segm A)'!F$3:H$723,3,FALSE))</f>
        <v>Altri crediti che costituiscono immobilizzazioni finanziarie</v>
      </c>
      <c r="G3163" s="373"/>
      <c r="H3163" s="389"/>
      <c r="I3163" s="65"/>
    </row>
    <row r="3164" spans="1:9" ht="21" x14ac:dyDescent="0.35">
      <c r="A3164" s="374" t="s">
        <v>4656</v>
      </c>
      <c r="B3164" s="375" t="s">
        <v>5715</v>
      </c>
      <c r="C3164" s="375" t="s">
        <v>5716</v>
      </c>
      <c r="D3164" s="363"/>
      <c r="E3164" s="102" t="s">
        <v>5430</v>
      </c>
      <c r="F3164" s="102" t="str">
        <f>IF(E3164="","",VLOOKUP(E3164,'2 Pdc unico (segm A)'!F$3:H$723,3,FALSE))</f>
        <v>Altri crediti che costituiscono immobilizzazioni finanziarie</v>
      </c>
      <c r="G3164" s="373"/>
      <c r="H3164" s="389"/>
      <c r="I3164" s="65"/>
    </row>
    <row r="3165" spans="1:9" x14ac:dyDescent="0.35">
      <c r="A3165" s="374" t="s">
        <v>4656</v>
      </c>
      <c r="B3165" s="375" t="s">
        <v>5717</v>
      </c>
      <c r="C3165" s="375" t="s">
        <v>5718</v>
      </c>
      <c r="D3165" s="363"/>
      <c r="E3165" s="102" t="s">
        <v>5430</v>
      </c>
      <c r="F3165" s="102" t="str">
        <f>IF(E3165="","",VLOOKUP(E3165,'2 Pdc unico (segm A)'!F$3:H$723,3,FALSE))</f>
        <v>Altri crediti che costituiscono immobilizzazioni finanziarie</v>
      </c>
      <c r="G3165" s="373"/>
      <c r="H3165" s="389"/>
      <c r="I3165" s="65"/>
    </row>
    <row r="3166" spans="1:9" x14ac:dyDescent="0.35">
      <c r="A3166" s="374" t="s">
        <v>4656</v>
      </c>
      <c r="B3166" s="375" t="s">
        <v>5719</v>
      </c>
      <c r="C3166" s="375" t="s">
        <v>5720</v>
      </c>
      <c r="D3166" s="363"/>
      <c r="E3166" s="102" t="s">
        <v>5430</v>
      </c>
      <c r="F3166" s="102" t="str">
        <f>IF(E3166="","",VLOOKUP(E3166,'2 Pdc unico (segm A)'!F$3:H$723,3,FALSE))</f>
        <v>Altri crediti che costituiscono immobilizzazioni finanziarie</v>
      </c>
      <c r="G3166" s="373"/>
      <c r="H3166" s="389"/>
      <c r="I3166" s="65"/>
    </row>
    <row r="3167" spans="1:9" ht="21" x14ac:dyDescent="0.35">
      <c r="A3167" s="374" t="s">
        <v>4656</v>
      </c>
      <c r="B3167" s="375" t="s">
        <v>5721</v>
      </c>
      <c r="C3167" s="375" t="s">
        <v>5722</v>
      </c>
      <c r="D3167" s="363"/>
      <c r="E3167" s="102" t="s">
        <v>5430</v>
      </c>
      <c r="F3167" s="102" t="str">
        <f>IF(E3167="","",VLOOKUP(E3167,'2 Pdc unico (segm A)'!F$3:H$723,3,FALSE))</f>
        <v>Altri crediti che costituiscono immobilizzazioni finanziarie</v>
      </c>
      <c r="G3167" s="373"/>
      <c r="H3167" s="389"/>
      <c r="I3167" s="65"/>
    </row>
    <row r="3168" spans="1:9" x14ac:dyDescent="0.35">
      <c r="A3168" s="374" t="s">
        <v>4656</v>
      </c>
      <c r="B3168" s="375" t="s">
        <v>5723</v>
      </c>
      <c r="C3168" s="375" t="s">
        <v>5724</v>
      </c>
      <c r="D3168" s="363"/>
      <c r="E3168" s="102" t="s">
        <v>5430</v>
      </c>
      <c r="F3168" s="102" t="str">
        <f>IF(E3168="","",VLOOKUP(E3168,'2 Pdc unico (segm A)'!F$3:H$723,3,FALSE))</f>
        <v>Altri crediti che costituiscono immobilizzazioni finanziarie</v>
      </c>
      <c r="G3168" s="373"/>
      <c r="H3168" s="389"/>
      <c r="I3168" s="65"/>
    </row>
    <row r="3169" spans="1:9" x14ac:dyDescent="0.35">
      <c r="A3169" s="374" t="s">
        <v>4656</v>
      </c>
      <c r="B3169" s="375" t="s">
        <v>5725</v>
      </c>
      <c r="C3169" s="375" t="s">
        <v>5726</v>
      </c>
      <c r="D3169" s="363"/>
      <c r="E3169" s="102" t="s">
        <v>5430</v>
      </c>
      <c r="F3169" s="102" t="str">
        <f>IF(E3169="","",VLOOKUP(E3169,'2 Pdc unico (segm A)'!F$3:H$723,3,FALSE))</f>
        <v>Altri crediti che costituiscono immobilizzazioni finanziarie</v>
      </c>
      <c r="G3169" s="373"/>
      <c r="H3169" s="389"/>
      <c r="I3169" s="65"/>
    </row>
    <row r="3170" spans="1:9" x14ac:dyDescent="0.35">
      <c r="A3170" s="374" t="s">
        <v>4656</v>
      </c>
      <c r="B3170" s="375" t="s">
        <v>5727</v>
      </c>
      <c r="C3170" s="375" t="s">
        <v>5728</v>
      </c>
      <c r="D3170" s="363"/>
      <c r="E3170" s="102" t="s">
        <v>5430</v>
      </c>
      <c r="F3170" s="102" t="str">
        <f>IF(E3170="","",VLOOKUP(E3170,'2 Pdc unico (segm A)'!F$3:H$723,3,FALSE))</f>
        <v>Altri crediti che costituiscono immobilizzazioni finanziarie</v>
      </c>
      <c r="G3170" s="373"/>
      <c r="H3170" s="389"/>
      <c r="I3170" s="65"/>
    </row>
    <row r="3171" spans="1:9" x14ac:dyDescent="0.35">
      <c r="A3171" s="374" t="s">
        <v>4656</v>
      </c>
      <c r="B3171" s="375" t="s">
        <v>5729</v>
      </c>
      <c r="C3171" s="375" t="s">
        <v>5730</v>
      </c>
      <c r="D3171" s="363"/>
      <c r="E3171" s="102" t="s">
        <v>5430</v>
      </c>
      <c r="F3171" s="102" t="str">
        <f>IF(E3171="","",VLOOKUP(E3171,'2 Pdc unico (segm A)'!F$3:H$723,3,FALSE))</f>
        <v>Altri crediti che costituiscono immobilizzazioni finanziarie</v>
      </c>
      <c r="G3171" s="373"/>
      <c r="H3171" s="389"/>
      <c r="I3171" s="65"/>
    </row>
    <row r="3172" spans="1:9" x14ac:dyDescent="0.35">
      <c r="A3172" s="374" t="s">
        <v>4656</v>
      </c>
      <c r="B3172" s="375" t="s">
        <v>5731</v>
      </c>
      <c r="C3172" s="375" t="s">
        <v>5732</v>
      </c>
      <c r="D3172" s="363"/>
      <c r="E3172" s="102" t="s">
        <v>5430</v>
      </c>
      <c r="F3172" s="102" t="str">
        <f>IF(E3172="","",VLOOKUP(E3172,'2 Pdc unico (segm A)'!F$3:H$723,3,FALSE))</f>
        <v>Altri crediti che costituiscono immobilizzazioni finanziarie</v>
      </c>
      <c r="G3172" s="373"/>
      <c r="H3172" s="389"/>
      <c r="I3172" s="65"/>
    </row>
    <row r="3173" spans="1:9" x14ac:dyDescent="0.35">
      <c r="A3173" s="374" t="s">
        <v>4656</v>
      </c>
      <c r="B3173" s="375" t="s">
        <v>5733</v>
      </c>
      <c r="C3173" s="375" t="s">
        <v>5734</v>
      </c>
      <c r="D3173" s="363"/>
      <c r="E3173" s="102" t="s">
        <v>5430</v>
      </c>
      <c r="F3173" s="102" t="str">
        <f>IF(E3173="","",VLOOKUP(E3173,'2 Pdc unico (segm A)'!F$3:H$723,3,FALSE))</f>
        <v>Altri crediti che costituiscono immobilizzazioni finanziarie</v>
      </c>
      <c r="G3173" s="373"/>
      <c r="H3173" s="389"/>
      <c r="I3173" s="65"/>
    </row>
    <row r="3174" spans="1:9" ht="21" x14ac:dyDescent="0.35">
      <c r="A3174" s="374" t="s">
        <v>4656</v>
      </c>
      <c r="B3174" s="375" t="s">
        <v>5735</v>
      </c>
      <c r="C3174" s="375" t="s">
        <v>5736</v>
      </c>
      <c r="D3174" s="363"/>
      <c r="E3174" s="102" t="s">
        <v>5430</v>
      </c>
      <c r="F3174" s="102" t="str">
        <f>IF(E3174="","",VLOOKUP(E3174,'2 Pdc unico (segm A)'!F$3:H$723,3,FALSE))</f>
        <v>Altri crediti che costituiscono immobilizzazioni finanziarie</v>
      </c>
      <c r="G3174" s="373"/>
      <c r="H3174" s="389"/>
      <c r="I3174" s="65"/>
    </row>
    <row r="3175" spans="1:9" x14ac:dyDescent="0.35">
      <c r="A3175" s="374" t="s">
        <v>4656</v>
      </c>
      <c r="B3175" s="375" t="s">
        <v>5737</v>
      </c>
      <c r="C3175" s="375" t="s">
        <v>5738</v>
      </c>
      <c r="D3175" s="363"/>
      <c r="E3175" s="102" t="s">
        <v>5430</v>
      </c>
      <c r="F3175" s="102" t="str">
        <f>IF(E3175="","",VLOOKUP(E3175,'2 Pdc unico (segm A)'!F$3:H$723,3,FALSE))</f>
        <v>Altri crediti che costituiscono immobilizzazioni finanziarie</v>
      </c>
      <c r="G3175" s="373"/>
      <c r="H3175" s="389"/>
      <c r="I3175" s="65"/>
    </row>
    <row r="3176" spans="1:9" x14ac:dyDescent="0.35">
      <c r="A3176" s="370" t="s">
        <v>22</v>
      </c>
      <c r="B3176" s="371" t="s">
        <v>5739</v>
      </c>
      <c r="C3176" s="371" t="s">
        <v>5740</v>
      </c>
      <c r="D3176" s="363"/>
      <c r="E3176" s="346"/>
      <c r="F3176" s="346" t="str">
        <f>IF(E3176="","",VLOOKUP(E3176,'2 Pdc unico (segm A)'!F$3:H$723,3,FALSE))</f>
        <v/>
      </c>
      <c r="G3176" s="287"/>
      <c r="H3176" s="389"/>
      <c r="I3176" s="65"/>
    </row>
    <row r="3177" spans="1:9" x14ac:dyDescent="0.35">
      <c r="A3177" s="374" t="s">
        <v>4656</v>
      </c>
      <c r="B3177" s="375" t="s">
        <v>5741</v>
      </c>
      <c r="C3177" s="375" t="s">
        <v>5742</v>
      </c>
      <c r="D3177" s="363"/>
      <c r="E3177" s="102" t="s">
        <v>5430</v>
      </c>
      <c r="F3177" s="102" t="str">
        <f>IF(E3177="","",VLOOKUP(E3177,'2 Pdc unico (segm A)'!F$3:H$723,3,FALSE))</f>
        <v>Altri crediti che costituiscono immobilizzazioni finanziarie</v>
      </c>
      <c r="G3177" s="373"/>
      <c r="H3177" s="389"/>
      <c r="I3177" s="65"/>
    </row>
    <row r="3178" spans="1:9" x14ac:dyDescent="0.35">
      <c r="A3178" s="374" t="s">
        <v>4656</v>
      </c>
      <c r="B3178" s="375" t="s">
        <v>5743</v>
      </c>
      <c r="C3178" s="375" t="s">
        <v>5744</v>
      </c>
      <c r="D3178" s="363"/>
      <c r="E3178" s="102" t="s">
        <v>5430</v>
      </c>
      <c r="F3178" s="102" t="str">
        <f>IF(E3178="","",VLOOKUP(E3178,'2 Pdc unico (segm A)'!F$3:H$723,3,FALSE))</f>
        <v>Altri crediti che costituiscono immobilizzazioni finanziarie</v>
      </c>
      <c r="G3178" s="373"/>
      <c r="H3178" s="389"/>
      <c r="I3178" s="65"/>
    </row>
    <row r="3179" spans="1:9" x14ac:dyDescent="0.35">
      <c r="A3179" s="374" t="s">
        <v>4656</v>
      </c>
      <c r="B3179" s="375" t="s">
        <v>5745</v>
      </c>
      <c r="C3179" s="375" t="s">
        <v>5746</v>
      </c>
      <c r="D3179" s="363"/>
      <c r="E3179" s="102" t="s">
        <v>5430</v>
      </c>
      <c r="F3179" s="102" t="str">
        <f>IF(E3179="","",VLOOKUP(E3179,'2 Pdc unico (segm A)'!F$3:H$723,3,FALSE))</f>
        <v>Altri crediti che costituiscono immobilizzazioni finanziarie</v>
      </c>
      <c r="G3179" s="373"/>
      <c r="H3179" s="389"/>
      <c r="I3179" s="65"/>
    </row>
    <row r="3180" spans="1:9" ht="29" x14ac:dyDescent="0.35">
      <c r="A3180" s="370" t="s">
        <v>22</v>
      </c>
      <c r="B3180" s="371" t="s">
        <v>5747</v>
      </c>
      <c r="C3180" s="371" t="s">
        <v>5748</v>
      </c>
      <c r="D3180" s="363"/>
      <c r="E3180" s="346"/>
      <c r="F3180" s="346" t="str">
        <f>IF(E3180="","",VLOOKUP(E3180,'2 Pdc unico (segm A)'!F$3:H$723,3,FALSE))</f>
        <v/>
      </c>
      <c r="G3180" s="287"/>
      <c r="H3180" s="389"/>
      <c r="I3180" s="65"/>
    </row>
    <row r="3181" spans="1:9" x14ac:dyDescent="0.35">
      <c r="A3181" s="374" t="s">
        <v>4656</v>
      </c>
      <c r="B3181" s="375" t="s">
        <v>5747</v>
      </c>
      <c r="C3181" s="375" t="s">
        <v>5749</v>
      </c>
      <c r="D3181" s="363"/>
      <c r="E3181" s="102" t="s">
        <v>5430</v>
      </c>
      <c r="F3181" s="102" t="str">
        <f>IF(E3181="","",VLOOKUP(E3181,'2 Pdc unico (segm A)'!F$3:H$723,3,FALSE))</f>
        <v>Altri crediti che costituiscono immobilizzazioni finanziarie</v>
      </c>
      <c r="G3181" s="373"/>
      <c r="H3181" s="389"/>
      <c r="I3181" s="65"/>
    </row>
    <row r="3182" spans="1:9" ht="29" x14ac:dyDescent="0.35">
      <c r="A3182" s="370" t="s">
        <v>22</v>
      </c>
      <c r="B3182" s="371" t="s">
        <v>5750</v>
      </c>
      <c r="C3182" s="371" t="s">
        <v>5751</v>
      </c>
      <c r="D3182" s="363"/>
      <c r="E3182" s="346"/>
      <c r="F3182" s="346" t="str">
        <f>IF(E3182="","",VLOOKUP(E3182,'2 Pdc unico (segm A)'!F$3:H$723,3,FALSE))</f>
        <v/>
      </c>
      <c r="G3182" s="287"/>
      <c r="H3182" s="389"/>
      <c r="I3182" s="65"/>
    </row>
    <row r="3183" spans="1:9" x14ac:dyDescent="0.35">
      <c r="A3183" s="374" t="s">
        <v>4656</v>
      </c>
      <c r="B3183" s="375" t="s">
        <v>5750</v>
      </c>
      <c r="C3183" s="375" t="s">
        <v>5752</v>
      </c>
      <c r="D3183" s="363"/>
      <c r="E3183" s="102" t="s">
        <v>5430</v>
      </c>
      <c r="F3183" s="102" t="str">
        <f>IF(E3183="","",VLOOKUP(E3183,'2 Pdc unico (segm A)'!F$3:H$723,3,FALSE))</f>
        <v>Altri crediti che costituiscono immobilizzazioni finanziarie</v>
      </c>
      <c r="G3183" s="373"/>
      <c r="H3183" s="389"/>
      <c r="I3183" s="65"/>
    </row>
    <row r="3184" spans="1:9" ht="18.5" x14ac:dyDescent="0.35">
      <c r="A3184" s="368" t="s">
        <v>19</v>
      </c>
      <c r="B3184" s="369" t="s">
        <v>5753</v>
      </c>
      <c r="C3184" s="369" t="s">
        <v>5754</v>
      </c>
      <c r="D3184" s="363"/>
      <c r="E3184" s="101"/>
      <c r="F3184" s="101" t="str">
        <f>IF(E3184="","",VLOOKUP(E3184,'2 Pdc unico (segm A)'!F$3:H$723,3,FALSE))</f>
        <v/>
      </c>
      <c r="G3184" s="287"/>
      <c r="H3184" s="388"/>
      <c r="I3184" s="65"/>
    </row>
    <row r="3185" spans="1:9" x14ac:dyDescent="0.35">
      <c r="A3185" s="370" t="s">
        <v>22</v>
      </c>
      <c r="B3185" s="371" t="s">
        <v>5755</v>
      </c>
      <c r="C3185" s="371" t="s">
        <v>5756</v>
      </c>
      <c r="D3185" s="363"/>
      <c r="E3185" s="346"/>
      <c r="F3185" s="346" t="str">
        <f>IF(E3185="","",VLOOKUP(E3185,'2 Pdc unico (segm A)'!F$3:H$723,3,FALSE))</f>
        <v/>
      </c>
      <c r="G3185" s="287"/>
      <c r="H3185" s="389"/>
      <c r="I3185" s="65"/>
    </row>
    <row r="3186" spans="1:9" x14ac:dyDescent="0.35">
      <c r="A3186" s="374" t="s">
        <v>4656</v>
      </c>
      <c r="B3186" s="375" t="s">
        <v>5757</v>
      </c>
      <c r="C3186" s="375" t="s">
        <v>5758</v>
      </c>
      <c r="D3186" s="363"/>
      <c r="E3186" s="102" t="s">
        <v>5265</v>
      </c>
      <c r="F3186" s="102" t="str">
        <f>IF(E3186="","",VLOOKUP(E3186,'2 Pdc unico (segm A)'!F$3:H$723,3,FALSE))</f>
        <v>Altri crediti correnti</v>
      </c>
      <c r="G3186" s="373"/>
      <c r="H3186" s="389"/>
      <c r="I3186" s="65"/>
    </row>
    <row r="3187" spans="1:9" x14ac:dyDescent="0.35">
      <c r="A3187" s="370" t="s">
        <v>22</v>
      </c>
      <c r="B3187" s="371" t="s">
        <v>5759</v>
      </c>
      <c r="C3187" s="371" t="s">
        <v>5760</v>
      </c>
      <c r="D3187" s="363"/>
      <c r="E3187" s="346"/>
      <c r="F3187" s="346" t="str">
        <f>IF(E3187="","",VLOOKUP(E3187,'2 Pdc unico (segm A)'!F$3:H$723,3,FALSE))</f>
        <v/>
      </c>
      <c r="G3187" s="287"/>
      <c r="H3187" s="389"/>
      <c r="I3187" s="65"/>
    </row>
    <row r="3188" spans="1:9" x14ac:dyDescent="0.35">
      <c r="A3188" s="374" t="s">
        <v>4656</v>
      </c>
      <c r="B3188" s="375" t="s">
        <v>5761</v>
      </c>
      <c r="C3188" s="375" t="s">
        <v>5762</v>
      </c>
      <c r="D3188" s="363"/>
      <c r="E3188" s="102" t="s">
        <v>5265</v>
      </c>
      <c r="F3188" s="102" t="str">
        <f>IF(E3188="","",VLOOKUP(E3188,'2 Pdc unico (segm A)'!F$3:H$723,3,FALSE))</f>
        <v>Altri crediti correnti</v>
      </c>
      <c r="G3188" s="373"/>
      <c r="H3188" s="389"/>
      <c r="I3188" s="65"/>
    </row>
    <row r="3189" spans="1:9" x14ac:dyDescent="0.35">
      <c r="A3189" s="370" t="s">
        <v>22</v>
      </c>
      <c r="B3189" s="371" t="s">
        <v>5763</v>
      </c>
      <c r="C3189" s="371" t="s">
        <v>5764</v>
      </c>
      <c r="D3189" s="363"/>
      <c r="E3189" s="346"/>
      <c r="F3189" s="346" t="str">
        <f>IF(E3189="","",VLOOKUP(E3189,'2 Pdc unico (segm A)'!F$3:H$723,3,FALSE))</f>
        <v/>
      </c>
      <c r="G3189" s="287"/>
      <c r="H3189" s="389"/>
      <c r="I3189" s="65"/>
    </row>
    <row r="3190" spans="1:9" x14ac:dyDescent="0.35">
      <c r="A3190" s="374" t="s">
        <v>4656</v>
      </c>
      <c r="B3190" s="375" t="s">
        <v>5763</v>
      </c>
      <c r="C3190" s="375" t="s">
        <v>5765</v>
      </c>
      <c r="D3190" s="363"/>
      <c r="E3190" s="102" t="s">
        <v>5265</v>
      </c>
      <c r="F3190" s="102" t="str">
        <f>IF(E3190="","",VLOOKUP(E3190,'2 Pdc unico (segm A)'!F$3:H$723,3,FALSE))</f>
        <v>Altri crediti correnti</v>
      </c>
      <c r="G3190" s="373"/>
      <c r="H3190" s="389"/>
      <c r="I3190" s="65"/>
    </row>
    <row r="3191" spans="1:9" x14ac:dyDescent="0.35">
      <c r="A3191" s="370" t="s">
        <v>22</v>
      </c>
      <c r="B3191" s="371" t="s">
        <v>5766</v>
      </c>
      <c r="C3191" s="371" t="s">
        <v>5767</v>
      </c>
      <c r="D3191" s="363"/>
      <c r="E3191" s="346"/>
      <c r="F3191" s="346" t="str">
        <f>IF(E3191="","",VLOOKUP(E3191,'2 Pdc unico (segm A)'!F$3:H$723,3,FALSE))</f>
        <v/>
      </c>
      <c r="G3191" s="287"/>
      <c r="H3191" s="389"/>
      <c r="I3191" s="65"/>
    </row>
    <row r="3192" spans="1:9" x14ac:dyDescent="0.35">
      <c r="A3192" s="374" t="s">
        <v>4656</v>
      </c>
      <c r="B3192" s="375" t="s">
        <v>5768</v>
      </c>
      <c r="C3192" s="375" t="s">
        <v>5769</v>
      </c>
      <c r="D3192" s="363"/>
      <c r="E3192" s="102" t="s">
        <v>5265</v>
      </c>
      <c r="F3192" s="102" t="str">
        <f>IF(E3192="","",VLOOKUP(E3192,'2 Pdc unico (segm A)'!F$3:H$723,3,FALSE))</f>
        <v>Altri crediti correnti</v>
      </c>
      <c r="G3192" s="373"/>
      <c r="H3192" s="389"/>
      <c r="I3192" s="65"/>
    </row>
    <row r="3193" spans="1:9" x14ac:dyDescent="0.35">
      <c r="A3193" s="370" t="s">
        <v>22</v>
      </c>
      <c r="B3193" s="371" t="s">
        <v>5770</v>
      </c>
      <c r="C3193" s="371" t="s">
        <v>5771</v>
      </c>
      <c r="D3193" s="363"/>
      <c r="E3193" s="346"/>
      <c r="F3193" s="346" t="str">
        <f>IF(E3193="","",VLOOKUP(E3193,'2 Pdc unico (segm A)'!F$3:H$723,3,FALSE))</f>
        <v/>
      </c>
      <c r="G3193" s="287"/>
      <c r="H3193" s="389"/>
      <c r="I3193" s="65"/>
    </row>
    <row r="3194" spans="1:9" x14ac:dyDescent="0.35">
      <c r="A3194" s="374" t="s">
        <v>4656</v>
      </c>
      <c r="B3194" s="375" t="s">
        <v>5772</v>
      </c>
      <c r="C3194" s="375" t="s">
        <v>5773</v>
      </c>
      <c r="D3194" s="363"/>
      <c r="E3194" s="102" t="s">
        <v>5265</v>
      </c>
      <c r="F3194" s="102" t="str">
        <f>IF(E3194="","",VLOOKUP(E3194,'2 Pdc unico (segm A)'!F$3:H$723,3,FALSE))</f>
        <v>Altri crediti correnti</v>
      </c>
      <c r="G3194" s="373"/>
      <c r="H3194" s="389"/>
      <c r="I3194" s="65"/>
    </row>
    <row r="3195" spans="1:9" x14ac:dyDescent="0.35">
      <c r="A3195" s="370" t="s">
        <v>22</v>
      </c>
      <c r="B3195" s="371" t="s">
        <v>5774</v>
      </c>
      <c r="C3195" s="371" t="s">
        <v>5775</v>
      </c>
      <c r="D3195" s="363"/>
      <c r="E3195" s="346"/>
      <c r="F3195" s="346" t="str">
        <f>IF(E3195="","",VLOOKUP(E3195,'2 Pdc unico (segm A)'!F$3:H$723,3,FALSE))</f>
        <v/>
      </c>
      <c r="G3195" s="287"/>
      <c r="H3195" s="389"/>
      <c r="I3195" s="65"/>
    </row>
    <row r="3196" spans="1:9" x14ac:dyDescent="0.35">
      <c r="A3196" s="374" t="s">
        <v>4656</v>
      </c>
      <c r="B3196" s="375" t="s">
        <v>5776</v>
      </c>
      <c r="C3196" s="375" t="s">
        <v>5777</v>
      </c>
      <c r="D3196" s="363"/>
      <c r="E3196" s="102" t="s">
        <v>5265</v>
      </c>
      <c r="F3196" s="102" t="str">
        <f>IF(E3196="","",VLOOKUP(E3196,'2 Pdc unico (segm A)'!F$3:H$723,3,FALSE))</f>
        <v>Altri crediti correnti</v>
      </c>
      <c r="G3196" s="373"/>
      <c r="H3196" s="389"/>
      <c r="I3196" s="65"/>
    </row>
    <row r="3197" spans="1:9" ht="18.5" x14ac:dyDescent="0.35">
      <c r="A3197" s="368" t="s">
        <v>19</v>
      </c>
      <c r="B3197" s="369" t="s">
        <v>5778</v>
      </c>
      <c r="C3197" s="369" t="s">
        <v>5779</v>
      </c>
      <c r="D3197" s="363"/>
      <c r="E3197" s="101"/>
      <c r="F3197" s="101" t="str">
        <f>IF(E3197="","",VLOOKUP(E3197,'2 Pdc unico (segm A)'!F$3:H$723,3,FALSE))</f>
        <v/>
      </c>
      <c r="G3197" s="287"/>
      <c r="H3197" s="388"/>
      <c r="I3197" s="65"/>
    </row>
    <row r="3198" spans="1:9" x14ac:dyDescent="0.35">
      <c r="A3198" s="370" t="s">
        <v>22</v>
      </c>
      <c r="B3198" s="371" t="s">
        <v>5780</v>
      </c>
      <c r="C3198" s="371" t="s">
        <v>5781</v>
      </c>
      <c r="D3198" s="363"/>
      <c r="E3198" s="346"/>
      <c r="F3198" s="346" t="str">
        <f>IF(E3198="","",VLOOKUP(E3198,'2 Pdc unico (segm A)'!F$3:H$723,3,FALSE))</f>
        <v/>
      </c>
      <c r="G3198" s="287"/>
      <c r="H3198" s="389"/>
      <c r="I3198" s="65"/>
    </row>
    <row r="3199" spans="1:9" x14ac:dyDescent="0.35">
      <c r="A3199" s="374" t="s">
        <v>4656</v>
      </c>
      <c r="B3199" s="375" t="s">
        <v>5782</v>
      </c>
      <c r="C3199" s="375" t="s">
        <v>5783</v>
      </c>
      <c r="D3199" s="363"/>
      <c r="E3199" s="102" t="s">
        <v>5265</v>
      </c>
      <c r="F3199" s="102" t="str">
        <f>IF(E3199="","",VLOOKUP(E3199,'2 Pdc unico (segm A)'!F$3:H$723,3,FALSE))</f>
        <v>Altri crediti correnti</v>
      </c>
      <c r="G3199" s="373"/>
      <c r="H3199" s="389"/>
      <c r="I3199" s="65"/>
    </row>
    <row r="3200" spans="1:9" x14ac:dyDescent="0.35">
      <c r="A3200" s="370" t="s">
        <v>22</v>
      </c>
      <c r="B3200" s="371" t="s">
        <v>5784</v>
      </c>
      <c r="C3200" s="371" t="s">
        <v>5785</v>
      </c>
      <c r="D3200" s="363"/>
      <c r="E3200" s="346"/>
      <c r="F3200" s="346" t="str">
        <f>IF(E3200="","",VLOOKUP(E3200,'2 Pdc unico (segm A)'!F$3:H$723,3,FALSE))</f>
        <v/>
      </c>
      <c r="G3200" s="287"/>
      <c r="H3200" s="389"/>
      <c r="I3200" s="65"/>
    </row>
    <row r="3201" spans="1:9" x14ac:dyDescent="0.35">
      <c r="A3201" s="374" t="s">
        <v>4656</v>
      </c>
      <c r="B3201" s="375" t="s">
        <v>5786</v>
      </c>
      <c r="C3201" s="375" t="s">
        <v>5787</v>
      </c>
      <c r="D3201" s="363"/>
      <c r="E3201" s="102" t="s">
        <v>5265</v>
      </c>
      <c r="F3201" s="102" t="str">
        <f>IF(E3201="","",VLOOKUP(E3201,'2 Pdc unico (segm A)'!F$3:H$723,3,FALSE))</f>
        <v>Altri crediti correnti</v>
      </c>
      <c r="G3201" s="373"/>
      <c r="H3201" s="389"/>
      <c r="I3201" s="65"/>
    </row>
    <row r="3202" spans="1:9" x14ac:dyDescent="0.35">
      <c r="A3202" s="370" t="s">
        <v>22</v>
      </c>
      <c r="B3202" s="371" t="s">
        <v>5788</v>
      </c>
      <c r="C3202" s="371" t="s">
        <v>5789</v>
      </c>
      <c r="D3202" s="363"/>
      <c r="E3202" s="346"/>
      <c r="F3202" s="346" t="str">
        <f>IF(E3202="","",VLOOKUP(E3202,'2 Pdc unico (segm A)'!F$3:H$723,3,FALSE))</f>
        <v/>
      </c>
      <c r="G3202" s="287"/>
      <c r="H3202" s="389"/>
      <c r="I3202" s="65"/>
    </row>
    <row r="3203" spans="1:9" x14ac:dyDescent="0.35">
      <c r="A3203" s="374" t="s">
        <v>4656</v>
      </c>
      <c r="B3203" s="375" t="s">
        <v>5788</v>
      </c>
      <c r="C3203" s="375" t="s">
        <v>5790</v>
      </c>
      <c r="D3203" s="363"/>
      <c r="E3203" s="102" t="s">
        <v>5265</v>
      </c>
      <c r="F3203" s="102" t="str">
        <f>IF(E3203="","",VLOOKUP(E3203,'2 Pdc unico (segm A)'!F$3:H$723,3,FALSE))</f>
        <v>Altri crediti correnti</v>
      </c>
      <c r="G3203" s="373"/>
      <c r="H3203" s="389"/>
      <c r="I3203" s="65"/>
    </row>
    <row r="3204" spans="1:9" x14ac:dyDescent="0.35">
      <c r="A3204" s="370" t="s">
        <v>22</v>
      </c>
      <c r="B3204" s="371" t="s">
        <v>5791</v>
      </c>
      <c r="C3204" s="371" t="s">
        <v>5792</v>
      </c>
      <c r="D3204" s="363"/>
      <c r="E3204" s="346"/>
      <c r="F3204" s="346" t="str">
        <f>IF(E3204="","",VLOOKUP(E3204,'2 Pdc unico (segm A)'!F$3:H$723,3,FALSE))</f>
        <v/>
      </c>
      <c r="G3204" s="287"/>
      <c r="H3204" s="389"/>
      <c r="I3204" s="65"/>
    </row>
    <row r="3205" spans="1:9" x14ac:dyDescent="0.35">
      <c r="A3205" s="374" t="s">
        <v>4656</v>
      </c>
      <c r="B3205" s="375" t="s">
        <v>5793</v>
      </c>
      <c r="C3205" s="375" t="s">
        <v>5794</v>
      </c>
      <c r="D3205" s="363"/>
      <c r="E3205" s="102" t="s">
        <v>5265</v>
      </c>
      <c r="F3205" s="102" t="str">
        <f>IF(E3205="","",VLOOKUP(E3205,'2 Pdc unico (segm A)'!F$3:H$723,3,FALSE))</f>
        <v>Altri crediti correnti</v>
      </c>
      <c r="G3205" s="373"/>
      <c r="H3205" s="389"/>
      <c r="I3205" s="65"/>
    </row>
    <row r="3206" spans="1:9" x14ac:dyDescent="0.35">
      <c r="A3206" s="370" t="s">
        <v>22</v>
      </c>
      <c r="B3206" s="371" t="s">
        <v>5795</v>
      </c>
      <c r="C3206" s="371" t="s">
        <v>5796</v>
      </c>
      <c r="D3206" s="363"/>
      <c r="E3206" s="346"/>
      <c r="F3206" s="346" t="str">
        <f>IF(E3206="","",VLOOKUP(E3206,'2 Pdc unico (segm A)'!F$3:H$723,3,FALSE))</f>
        <v/>
      </c>
      <c r="G3206" s="287"/>
      <c r="H3206" s="389"/>
      <c r="I3206" s="65"/>
    </row>
    <row r="3207" spans="1:9" x14ac:dyDescent="0.35">
      <c r="A3207" s="374" t="s">
        <v>4656</v>
      </c>
      <c r="B3207" s="375" t="s">
        <v>5797</v>
      </c>
      <c r="C3207" s="375" t="s">
        <v>5798</v>
      </c>
      <c r="D3207" s="363"/>
      <c r="E3207" s="102" t="s">
        <v>5265</v>
      </c>
      <c r="F3207" s="102" t="str">
        <f>IF(E3207="","",VLOOKUP(E3207,'2 Pdc unico (segm A)'!F$3:H$723,3,FALSE))</f>
        <v>Altri crediti correnti</v>
      </c>
      <c r="G3207" s="373"/>
      <c r="H3207" s="389"/>
      <c r="I3207" s="65"/>
    </row>
    <row r="3208" spans="1:9" x14ac:dyDescent="0.35">
      <c r="A3208" s="370" t="s">
        <v>22</v>
      </c>
      <c r="B3208" s="371" t="s">
        <v>5799</v>
      </c>
      <c r="C3208" s="371" t="s">
        <v>5800</v>
      </c>
      <c r="D3208" s="363"/>
      <c r="E3208" s="346"/>
      <c r="F3208" s="346" t="str">
        <f>IF(E3208="","",VLOOKUP(E3208,'2 Pdc unico (segm A)'!F$3:H$723,3,FALSE))</f>
        <v/>
      </c>
      <c r="G3208" s="287"/>
      <c r="H3208" s="389"/>
      <c r="I3208" s="65"/>
    </row>
    <row r="3209" spans="1:9" x14ac:dyDescent="0.35">
      <c r="A3209" s="374" t="s">
        <v>4656</v>
      </c>
      <c r="B3209" s="375" t="s">
        <v>5801</v>
      </c>
      <c r="C3209" s="375" t="s">
        <v>5802</v>
      </c>
      <c r="D3209" s="363"/>
      <c r="E3209" s="102" t="s">
        <v>5265</v>
      </c>
      <c r="F3209" s="102" t="str">
        <f>IF(E3209="","",VLOOKUP(E3209,'2 Pdc unico (segm A)'!F$3:H$723,3,FALSE))</f>
        <v>Altri crediti correnti</v>
      </c>
      <c r="G3209" s="373"/>
      <c r="H3209" s="389"/>
      <c r="I3209" s="65"/>
    </row>
    <row r="3210" spans="1:9" ht="18.5" x14ac:dyDescent="0.35">
      <c r="A3210" s="368" t="s">
        <v>19</v>
      </c>
      <c r="B3210" s="369" t="s">
        <v>5803</v>
      </c>
      <c r="C3210" s="369" t="s">
        <v>5804</v>
      </c>
      <c r="D3210" s="363"/>
      <c r="E3210" s="101"/>
      <c r="F3210" s="101" t="str">
        <f>IF(E3210="","",VLOOKUP(E3210,'2 Pdc unico (segm A)'!F$3:H$723,3,FALSE))</f>
        <v/>
      </c>
      <c r="G3210" s="287"/>
      <c r="H3210" s="388"/>
      <c r="I3210" s="65"/>
    </row>
    <row r="3211" spans="1:9" x14ac:dyDescent="0.35">
      <c r="A3211" s="370" t="s">
        <v>22</v>
      </c>
      <c r="B3211" s="371" t="s">
        <v>5805</v>
      </c>
      <c r="C3211" s="371" t="s">
        <v>5806</v>
      </c>
      <c r="D3211" s="363"/>
      <c r="E3211" s="346"/>
      <c r="F3211" s="346" t="str">
        <f>IF(E3211="","",VLOOKUP(E3211,'2 Pdc unico (segm A)'!F$3:H$723,3,FALSE))</f>
        <v/>
      </c>
      <c r="G3211" s="287"/>
      <c r="H3211" s="389"/>
      <c r="I3211" s="65"/>
    </row>
    <row r="3212" spans="1:9" x14ac:dyDescent="0.35">
      <c r="A3212" s="374" t="s">
        <v>4656</v>
      </c>
      <c r="B3212" s="375" t="s">
        <v>5807</v>
      </c>
      <c r="C3212" s="375" t="s">
        <v>5808</v>
      </c>
      <c r="D3212" s="363"/>
      <c r="E3212" s="102" t="s">
        <v>5265</v>
      </c>
      <c r="F3212" s="102" t="str">
        <f>IF(E3212="","",VLOOKUP(E3212,'2 Pdc unico (segm A)'!F$3:H$723,3,FALSE))</f>
        <v>Altri crediti correnti</v>
      </c>
      <c r="G3212" s="373"/>
      <c r="H3212" s="389"/>
      <c r="I3212" s="65"/>
    </row>
    <row r="3213" spans="1:9" x14ac:dyDescent="0.35">
      <c r="A3213" s="374" t="s">
        <v>4656</v>
      </c>
      <c r="B3213" s="375" t="s">
        <v>5809</v>
      </c>
      <c r="C3213" s="375" t="s">
        <v>5810</v>
      </c>
      <c r="D3213" s="363"/>
      <c r="E3213" s="102" t="s">
        <v>5265</v>
      </c>
      <c r="F3213" s="102" t="str">
        <f>IF(E3213="","",VLOOKUP(E3213,'2 Pdc unico (segm A)'!F$3:H$723,3,FALSE))</f>
        <v>Altri crediti correnti</v>
      </c>
      <c r="G3213" s="373"/>
      <c r="H3213" s="389"/>
      <c r="I3213" s="65"/>
    </row>
    <row r="3214" spans="1:9" x14ac:dyDescent="0.35">
      <c r="A3214" s="370" t="s">
        <v>22</v>
      </c>
      <c r="B3214" s="371" t="s">
        <v>5811</v>
      </c>
      <c r="C3214" s="371" t="s">
        <v>5812</v>
      </c>
      <c r="D3214" s="363"/>
      <c r="E3214" s="346"/>
      <c r="F3214" s="346" t="str">
        <f>IF(E3214="","",VLOOKUP(E3214,'2 Pdc unico (segm A)'!F$3:H$723,3,FALSE))</f>
        <v/>
      </c>
      <c r="G3214" s="287"/>
      <c r="H3214" s="389"/>
      <c r="I3214" s="65"/>
    </row>
    <row r="3215" spans="1:9" x14ac:dyDescent="0.35">
      <c r="A3215" s="374" t="s">
        <v>4656</v>
      </c>
      <c r="B3215" s="375" t="s">
        <v>5813</v>
      </c>
      <c r="C3215" s="375" t="s">
        <v>5814</v>
      </c>
      <c r="D3215" s="363"/>
      <c r="E3215" s="102" t="s">
        <v>5265</v>
      </c>
      <c r="F3215" s="102" t="str">
        <f>IF(E3215="","",VLOOKUP(E3215,'2 Pdc unico (segm A)'!F$3:H$723,3,FALSE))</f>
        <v>Altri crediti correnti</v>
      </c>
      <c r="G3215" s="373"/>
      <c r="H3215" s="389"/>
      <c r="I3215" s="65"/>
    </row>
    <row r="3216" spans="1:9" x14ac:dyDescent="0.35">
      <c r="A3216" s="374" t="s">
        <v>4656</v>
      </c>
      <c r="B3216" s="375" t="s">
        <v>5815</v>
      </c>
      <c r="C3216" s="375" t="s">
        <v>5816</v>
      </c>
      <c r="D3216" s="363"/>
      <c r="E3216" s="102" t="s">
        <v>5265</v>
      </c>
      <c r="F3216" s="102" t="str">
        <f>IF(E3216="","",VLOOKUP(E3216,'2 Pdc unico (segm A)'!F$3:H$723,3,FALSE))</f>
        <v>Altri crediti correnti</v>
      </c>
      <c r="G3216" s="373"/>
      <c r="H3216" s="389"/>
      <c r="I3216" s="65"/>
    </row>
    <row r="3217" spans="1:9" x14ac:dyDescent="0.35">
      <c r="A3217" s="370" t="s">
        <v>22</v>
      </c>
      <c r="B3217" s="371" t="s">
        <v>5817</v>
      </c>
      <c r="C3217" s="371" t="s">
        <v>5818</v>
      </c>
      <c r="D3217" s="363"/>
      <c r="E3217" s="346"/>
      <c r="F3217" s="346" t="str">
        <f>IF(E3217="","",VLOOKUP(E3217,'2 Pdc unico (segm A)'!F$3:H$723,3,FALSE))</f>
        <v/>
      </c>
      <c r="G3217" s="287"/>
      <c r="H3217" s="389"/>
      <c r="I3217" s="65"/>
    </row>
    <row r="3218" spans="1:9" x14ac:dyDescent="0.35">
      <c r="A3218" s="374" t="s">
        <v>4656</v>
      </c>
      <c r="B3218" s="375" t="s">
        <v>5819</v>
      </c>
      <c r="C3218" s="375" t="s">
        <v>5820</v>
      </c>
      <c r="D3218" s="363"/>
      <c r="E3218" s="102" t="s">
        <v>5265</v>
      </c>
      <c r="F3218" s="102" t="str">
        <f>IF(E3218="","",VLOOKUP(E3218,'2 Pdc unico (segm A)'!F$3:H$723,3,FALSE))</f>
        <v>Altri crediti correnti</v>
      </c>
      <c r="G3218" s="373"/>
      <c r="H3218" s="389"/>
      <c r="I3218" s="65"/>
    </row>
    <row r="3219" spans="1:9" x14ac:dyDescent="0.35">
      <c r="A3219" s="374" t="s">
        <v>4656</v>
      </c>
      <c r="B3219" s="375" t="s">
        <v>5817</v>
      </c>
      <c r="C3219" s="375" t="s">
        <v>5821</v>
      </c>
      <c r="D3219" s="363"/>
      <c r="E3219" s="102" t="s">
        <v>5265</v>
      </c>
      <c r="F3219" s="102" t="str">
        <f>IF(E3219="","",VLOOKUP(E3219,'2 Pdc unico (segm A)'!F$3:H$723,3,FALSE))</f>
        <v>Altri crediti correnti</v>
      </c>
      <c r="G3219" s="373"/>
      <c r="H3219" s="389"/>
      <c r="I3219" s="65"/>
    </row>
    <row r="3220" spans="1:9" x14ac:dyDescent="0.35">
      <c r="A3220" s="370" t="s">
        <v>22</v>
      </c>
      <c r="B3220" s="371" t="s">
        <v>5822</v>
      </c>
      <c r="C3220" s="371" t="s">
        <v>5823</v>
      </c>
      <c r="D3220" s="363"/>
      <c r="E3220" s="346"/>
      <c r="F3220" s="346" t="str">
        <f>IF(E3220="","",VLOOKUP(E3220,'2 Pdc unico (segm A)'!F$3:H$723,3,FALSE))</f>
        <v/>
      </c>
      <c r="G3220" s="287"/>
      <c r="H3220" s="389"/>
      <c r="I3220" s="65"/>
    </row>
    <row r="3221" spans="1:9" x14ac:dyDescent="0.35">
      <c r="A3221" s="374" t="s">
        <v>4656</v>
      </c>
      <c r="B3221" s="375" t="s">
        <v>5824</v>
      </c>
      <c r="C3221" s="375" t="s">
        <v>5825</v>
      </c>
      <c r="D3221" s="363"/>
      <c r="E3221" s="102" t="s">
        <v>5265</v>
      </c>
      <c r="F3221" s="102" t="str">
        <f>IF(E3221="","",VLOOKUP(E3221,'2 Pdc unico (segm A)'!F$3:H$723,3,FALSE))</f>
        <v>Altri crediti correnti</v>
      </c>
      <c r="G3221" s="373"/>
      <c r="H3221" s="389"/>
      <c r="I3221" s="65"/>
    </row>
    <row r="3222" spans="1:9" x14ac:dyDescent="0.35">
      <c r="A3222" s="374" t="s">
        <v>4656</v>
      </c>
      <c r="B3222" s="375" t="s">
        <v>5826</v>
      </c>
      <c r="C3222" s="375" t="s">
        <v>5827</v>
      </c>
      <c r="D3222" s="363"/>
      <c r="E3222" s="102" t="s">
        <v>5265</v>
      </c>
      <c r="F3222" s="102" t="str">
        <f>IF(E3222="","",VLOOKUP(E3222,'2 Pdc unico (segm A)'!F$3:H$723,3,FALSE))</f>
        <v>Altri crediti correnti</v>
      </c>
      <c r="G3222" s="373"/>
      <c r="H3222" s="389"/>
      <c r="I3222" s="65"/>
    </row>
    <row r="3223" spans="1:9" x14ac:dyDescent="0.35">
      <c r="A3223" s="370" t="s">
        <v>22</v>
      </c>
      <c r="B3223" s="371" t="s">
        <v>5828</v>
      </c>
      <c r="C3223" s="371" t="s">
        <v>5829</v>
      </c>
      <c r="D3223" s="363"/>
      <c r="E3223" s="346"/>
      <c r="F3223" s="346" t="str">
        <f>IF(E3223="","",VLOOKUP(E3223,'2 Pdc unico (segm A)'!F$3:H$723,3,FALSE))</f>
        <v/>
      </c>
      <c r="G3223" s="287"/>
      <c r="H3223" s="389"/>
      <c r="I3223" s="65"/>
    </row>
    <row r="3224" spans="1:9" x14ac:dyDescent="0.35">
      <c r="A3224" s="374" t="s">
        <v>4656</v>
      </c>
      <c r="B3224" s="375" t="s">
        <v>5830</v>
      </c>
      <c r="C3224" s="375" t="s">
        <v>5831</v>
      </c>
      <c r="D3224" s="363"/>
      <c r="E3224" s="102" t="s">
        <v>5265</v>
      </c>
      <c r="F3224" s="102" t="str">
        <f>IF(E3224="","",VLOOKUP(E3224,'2 Pdc unico (segm A)'!F$3:H$723,3,FALSE))</f>
        <v>Altri crediti correnti</v>
      </c>
      <c r="G3224" s="373"/>
      <c r="H3224" s="389"/>
      <c r="I3224" s="65"/>
    </row>
    <row r="3225" spans="1:9" x14ac:dyDescent="0.35">
      <c r="A3225" s="374" t="s">
        <v>4656</v>
      </c>
      <c r="B3225" s="375" t="s">
        <v>5832</v>
      </c>
      <c r="C3225" s="375" t="s">
        <v>5833</v>
      </c>
      <c r="D3225" s="363"/>
      <c r="E3225" s="102" t="s">
        <v>5265</v>
      </c>
      <c r="F3225" s="102" t="str">
        <f>IF(E3225="","",VLOOKUP(E3225,'2 Pdc unico (segm A)'!F$3:H$723,3,FALSE))</f>
        <v>Altri crediti correnti</v>
      </c>
      <c r="G3225" s="373"/>
      <c r="H3225" s="389"/>
      <c r="I3225" s="65"/>
    </row>
    <row r="3226" spans="1:9" x14ac:dyDescent="0.35">
      <c r="A3226" s="370" t="s">
        <v>22</v>
      </c>
      <c r="B3226" s="371" t="s">
        <v>5834</v>
      </c>
      <c r="C3226" s="371" t="s">
        <v>5835</v>
      </c>
      <c r="D3226" s="363"/>
      <c r="E3226" s="346"/>
      <c r="F3226" s="346" t="str">
        <f>IF(E3226="","",VLOOKUP(E3226,'2 Pdc unico (segm A)'!F$3:H$723,3,FALSE))</f>
        <v/>
      </c>
      <c r="G3226" s="287"/>
      <c r="H3226" s="389"/>
      <c r="I3226" s="65"/>
    </row>
    <row r="3227" spans="1:9" x14ac:dyDescent="0.35">
      <c r="A3227" s="374" t="s">
        <v>4656</v>
      </c>
      <c r="B3227" s="375" t="s">
        <v>5836</v>
      </c>
      <c r="C3227" s="375" t="s">
        <v>5837</v>
      </c>
      <c r="D3227" s="363"/>
      <c r="E3227" s="102" t="s">
        <v>5265</v>
      </c>
      <c r="F3227" s="102" t="str">
        <f>IF(E3227="","",VLOOKUP(E3227,'2 Pdc unico (segm A)'!F$3:H$723,3,FALSE))</f>
        <v>Altri crediti correnti</v>
      </c>
      <c r="G3227" s="373"/>
      <c r="H3227" s="389"/>
      <c r="I3227" s="65"/>
    </row>
    <row r="3228" spans="1:9" x14ac:dyDescent="0.35">
      <c r="A3228" s="374" t="s">
        <v>4656</v>
      </c>
      <c r="B3228" s="375" t="s">
        <v>5838</v>
      </c>
      <c r="C3228" s="375" t="s">
        <v>5839</v>
      </c>
      <c r="D3228" s="363"/>
      <c r="E3228" s="102" t="s">
        <v>5265</v>
      </c>
      <c r="F3228" s="102" t="str">
        <f>IF(E3228="","",VLOOKUP(E3228,'2 Pdc unico (segm A)'!F$3:H$723,3,FALSE))</f>
        <v>Altri crediti correnti</v>
      </c>
      <c r="G3228" s="373"/>
      <c r="H3228" s="389"/>
      <c r="I3228" s="65"/>
    </row>
    <row r="3229" spans="1:9" x14ac:dyDescent="0.35">
      <c r="A3229" s="370" t="s">
        <v>22</v>
      </c>
      <c r="B3229" s="371" t="s">
        <v>5840</v>
      </c>
      <c r="C3229" s="371" t="s">
        <v>5841</v>
      </c>
      <c r="D3229" s="363"/>
      <c r="E3229" s="346"/>
      <c r="F3229" s="346" t="str">
        <f>IF(E3229="","",VLOOKUP(E3229,'2 Pdc unico (segm A)'!F$3:H$723,3,FALSE))</f>
        <v/>
      </c>
      <c r="G3229" s="287"/>
      <c r="H3229" s="389"/>
      <c r="I3229" s="65"/>
    </row>
    <row r="3230" spans="1:9" x14ac:dyDescent="0.35">
      <c r="A3230" s="374" t="s">
        <v>4656</v>
      </c>
      <c r="B3230" s="375" t="s">
        <v>5842</v>
      </c>
      <c r="C3230" s="375" t="s">
        <v>5843</v>
      </c>
      <c r="D3230" s="363"/>
      <c r="E3230" s="102" t="s">
        <v>5265</v>
      </c>
      <c r="F3230" s="102" t="str">
        <f>IF(E3230="","",VLOOKUP(E3230,'2 Pdc unico (segm A)'!F$3:H$723,3,FALSE))</f>
        <v>Altri crediti correnti</v>
      </c>
      <c r="G3230" s="373"/>
      <c r="H3230" s="389"/>
      <c r="I3230" s="65"/>
    </row>
    <row r="3231" spans="1:9" x14ac:dyDescent="0.35">
      <c r="A3231" s="374" t="s">
        <v>4656</v>
      </c>
      <c r="B3231" s="375" t="s">
        <v>5844</v>
      </c>
      <c r="C3231" s="375" t="s">
        <v>5845</v>
      </c>
      <c r="D3231" s="363"/>
      <c r="E3231" s="102" t="s">
        <v>5265</v>
      </c>
      <c r="F3231" s="102" t="str">
        <f>IF(E3231="","",VLOOKUP(E3231,'2 Pdc unico (segm A)'!F$3:H$723,3,FALSE))</f>
        <v>Altri crediti correnti</v>
      </c>
      <c r="G3231" s="373"/>
      <c r="H3231" s="389"/>
      <c r="I3231" s="65"/>
    </row>
    <row r="3232" spans="1:9" ht="18.5" x14ac:dyDescent="0.35">
      <c r="A3232" s="368" t="s">
        <v>19</v>
      </c>
      <c r="B3232" s="369" t="s">
        <v>5846</v>
      </c>
      <c r="C3232" s="369" t="s">
        <v>5847</v>
      </c>
      <c r="D3232" s="363"/>
      <c r="E3232" s="101"/>
      <c r="F3232" s="101" t="str">
        <f>IF(E3232="","",VLOOKUP(E3232,'2 Pdc unico (segm A)'!F$3:H$723,3,FALSE))</f>
        <v/>
      </c>
      <c r="G3232" s="287"/>
      <c r="H3232" s="388"/>
      <c r="I3232" s="65"/>
    </row>
    <row r="3233" spans="1:9" x14ac:dyDescent="0.35">
      <c r="A3233" s="370" t="s">
        <v>22</v>
      </c>
      <c r="B3233" s="371" t="s">
        <v>5848</v>
      </c>
      <c r="C3233" s="371" t="s">
        <v>5849</v>
      </c>
      <c r="D3233" s="363"/>
      <c r="E3233" s="346"/>
      <c r="F3233" s="346" t="str">
        <f>IF(E3233="","",VLOOKUP(E3233,'2 Pdc unico (segm A)'!F$3:H$723,3,FALSE))</f>
        <v/>
      </c>
      <c r="G3233" s="287"/>
      <c r="H3233" s="389"/>
      <c r="I3233" s="65"/>
    </row>
    <row r="3234" spans="1:9" x14ac:dyDescent="0.35">
      <c r="A3234" s="374" t="s">
        <v>4656</v>
      </c>
      <c r="B3234" s="375" t="s">
        <v>5850</v>
      </c>
      <c r="C3234" s="375" t="s">
        <v>5851</v>
      </c>
      <c r="D3234" s="363"/>
      <c r="E3234" s="102" t="s">
        <v>5265</v>
      </c>
      <c r="F3234" s="102" t="str">
        <f>IF(E3234="","",VLOOKUP(E3234,'2 Pdc unico (segm A)'!F$3:H$723,3,FALSE))</f>
        <v>Altri crediti correnti</v>
      </c>
      <c r="G3234" s="373"/>
      <c r="H3234" s="389"/>
      <c r="I3234" s="65"/>
    </row>
    <row r="3235" spans="1:9" x14ac:dyDescent="0.35">
      <c r="A3235" s="374" t="s">
        <v>4656</v>
      </c>
      <c r="B3235" s="375" t="s">
        <v>5852</v>
      </c>
      <c r="C3235" s="375" t="s">
        <v>5853</v>
      </c>
      <c r="D3235" s="363"/>
      <c r="E3235" s="102" t="s">
        <v>5265</v>
      </c>
      <c r="F3235" s="102" t="str">
        <f>IF(E3235="","",VLOOKUP(E3235,'2 Pdc unico (segm A)'!F$3:H$723,3,FALSE))</f>
        <v>Altri crediti correnti</v>
      </c>
      <c r="G3235" s="373"/>
      <c r="H3235" s="389"/>
      <c r="I3235" s="65"/>
    </row>
    <row r="3236" spans="1:9" x14ac:dyDescent="0.35">
      <c r="A3236" s="374" t="s">
        <v>4656</v>
      </c>
      <c r="B3236" s="375" t="s">
        <v>5854</v>
      </c>
      <c r="C3236" s="375" t="s">
        <v>5855</v>
      </c>
      <c r="D3236" s="363"/>
      <c r="E3236" s="102" t="s">
        <v>5265</v>
      </c>
      <c r="F3236" s="102" t="str">
        <f>IF(E3236="","",VLOOKUP(E3236,'2 Pdc unico (segm A)'!F$3:H$723,3,FALSE))</f>
        <v>Altri crediti correnti</v>
      </c>
      <c r="G3236" s="373"/>
      <c r="H3236" s="389"/>
      <c r="I3236" s="65"/>
    </row>
    <row r="3237" spans="1:9" x14ac:dyDescent="0.35">
      <c r="A3237" s="374" t="s">
        <v>4656</v>
      </c>
      <c r="B3237" s="375" t="s">
        <v>5856</v>
      </c>
      <c r="C3237" s="375" t="s">
        <v>5857</v>
      </c>
      <c r="D3237" s="363"/>
      <c r="E3237" s="102" t="s">
        <v>5265</v>
      </c>
      <c r="F3237" s="102" t="str">
        <f>IF(E3237="","",VLOOKUP(E3237,'2 Pdc unico (segm A)'!F$3:H$723,3,FALSE))</f>
        <v>Altri crediti correnti</v>
      </c>
      <c r="G3237" s="373"/>
      <c r="H3237" s="389"/>
      <c r="I3237" s="65"/>
    </row>
    <row r="3238" spans="1:9" x14ac:dyDescent="0.35">
      <c r="A3238" s="370" t="s">
        <v>22</v>
      </c>
      <c r="B3238" s="371" t="s">
        <v>5858</v>
      </c>
      <c r="C3238" s="371" t="s">
        <v>5859</v>
      </c>
      <c r="D3238" s="363"/>
      <c r="E3238" s="346"/>
      <c r="F3238" s="346" t="str">
        <f>IF(E3238="","",VLOOKUP(E3238,'2 Pdc unico (segm A)'!F$3:H$723,3,FALSE))</f>
        <v/>
      </c>
      <c r="G3238" s="287"/>
      <c r="H3238" s="389"/>
      <c r="I3238" s="65"/>
    </row>
    <row r="3239" spans="1:9" x14ac:dyDescent="0.35">
      <c r="A3239" s="374" t="s">
        <v>4656</v>
      </c>
      <c r="B3239" s="375" t="s">
        <v>5860</v>
      </c>
      <c r="C3239" s="375" t="s">
        <v>5861</v>
      </c>
      <c r="D3239" s="363"/>
      <c r="E3239" s="102" t="s">
        <v>5265</v>
      </c>
      <c r="F3239" s="102" t="str">
        <f>IF(E3239="","",VLOOKUP(E3239,'2 Pdc unico (segm A)'!F$3:H$723,3,FALSE))</f>
        <v>Altri crediti correnti</v>
      </c>
      <c r="G3239" s="373"/>
      <c r="H3239" s="389"/>
      <c r="I3239" s="65"/>
    </row>
    <row r="3240" spans="1:9" x14ac:dyDescent="0.35">
      <c r="A3240" s="374" t="s">
        <v>4656</v>
      </c>
      <c r="B3240" s="375" t="s">
        <v>5862</v>
      </c>
      <c r="C3240" s="375" t="s">
        <v>5863</v>
      </c>
      <c r="D3240" s="363"/>
      <c r="E3240" s="102" t="s">
        <v>5265</v>
      </c>
      <c r="F3240" s="102" t="str">
        <f>IF(E3240="","",VLOOKUP(E3240,'2 Pdc unico (segm A)'!F$3:H$723,3,FALSE))</f>
        <v>Altri crediti correnti</v>
      </c>
      <c r="G3240" s="373"/>
      <c r="H3240" s="389"/>
      <c r="I3240" s="65"/>
    </row>
    <row r="3241" spans="1:9" x14ac:dyDescent="0.35">
      <c r="A3241" s="374" t="s">
        <v>4656</v>
      </c>
      <c r="B3241" s="375" t="s">
        <v>5864</v>
      </c>
      <c r="C3241" s="375" t="s">
        <v>5865</v>
      </c>
      <c r="D3241" s="363"/>
      <c r="E3241" s="102" t="s">
        <v>5265</v>
      </c>
      <c r="F3241" s="102" t="str">
        <f>IF(E3241="","",VLOOKUP(E3241,'2 Pdc unico (segm A)'!F$3:H$723,3,FALSE))</f>
        <v>Altri crediti correnti</v>
      </c>
      <c r="G3241" s="373"/>
      <c r="H3241" s="389"/>
      <c r="I3241" s="65"/>
    </row>
    <row r="3242" spans="1:9" x14ac:dyDescent="0.35">
      <c r="A3242" s="374" t="s">
        <v>4656</v>
      </c>
      <c r="B3242" s="375" t="s">
        <v>5866</v>
      </c>
      <c r="C3242" s="375" t="s">
        <v>5867</v>
      </c>
      <c r="D3242" s="363"/>
      <c r="E3242" s="102" t="s">
        <v>5265</v>
      </c>
      <c r="F3242" s="102" t="str">
        <f>IF(E3242="","",VLOOKUP(E3242,'2 Pdc unico (segm A)'!F$3:H$723,3,FALSE))</f>
        <v>Altri crediti correnti</v>
      </c>
      <c r="G3242" s="373"/>
      <c r="H3242" s="389"/>
      <c r="I3242" s="65"/>
    </row>
    <row r="3243" spans="1:9" x14ac:dyDescent="0.35">
      <c r="A3243" s="370" t="s">
        <v>22</v>
      </c>
      <c r="B3243" s="371" t="s">
        <v>5868</v>
      </c>
      <c r="C3243" s="371" t="s">
        <v>5869</v>
      </c>
      <c r="D3243" s="363"/>
      <c r="E3243" s="346"/>
      <c r="F3243" s="346" t="str">
        <f>IF(E3243="","",VLOOKUP(E3243,'2 Pdc unico (segm A)'!F$3:H$723,3,FALSE))</f>
        <v/>
      </c>
      <c r="G3243" s="287"/>
      <c r="H3243" s="389"/>
      <c r="I3243" s="65"/>
    </row>
    <row r="3244" spans="1:9" x14ac:dyDescent="0.35">
      <c r="A3244" s="374" t="s">
        <v>4656</v>
      </c>
      <c r="B3244" s="375" t="s">
        <v>5870</v>
      </c>
      <c r="C3244" s="375" t="s">
        <v>5871</v>
      </c>
      <c r="D3244" s="363"/>
      <c r="E3244" s="102" t="s">
        <v>5265</v>
      </c>
      <c r="F3244" s="102" t="str">
        <f>IF(E3244="","",VLOOKUP(E3244,'2 Pdc unico (segm A)'!F$3:H$723,3,FALSE))</f>
        <v>Altri crediti correnti</v>
      </c>
      <c r="G3244" s="373"/>
      <c r="H3244" s="389"/>
      <c r="I3244" s="65"/>
    </row>
    <row r="3245" spans="1:9" x14ac:dyDescent="0.35">
      <c r="A3245" s="374" t="s">
        <v>4656</v>
      </c>
      <c r="B3245" s="375" t="s">
        <v>5872</v>
      </c>
      <c r="C3245" s="375" t="s">
        <v>5873</v>
      </c>
      <c r="D3245" s="363"/>
      <c r="E3245" s="102" t="s">
        <v>5265</v>
      </c>
      <c r="F3245" s="102" t="str">
        <f>IF(E3245="","",VLOOKUP(E3245,'2 Pdc unico (segm A)'!F$3:H$723,3,FALSE))</f>
        <v>Altri crediti correnti</v>
      </c>
      <c r="G3245" s="373"/>
      <c r="H3245" s="389"/>
      <c r="I3245" s="65"/>
    </row>
    <row r="3246" spans="1:9" x14ac:dyDescent="0.35">
      <c r="A3246" s="374" t="s">
        <v>4656</v>
      </c>
      <c r="B3246" s="375" t="s">
        <v>5874</v>
      </c>
      <c r="C3246" s="375" t="s">
        <v>5875</v>
      </c>
      <c r="D3246" s="363"/>
      <c r="E3246" s="102" t="s">
        <v>5265</v>
      </c>
      <c r="F3246" s="102" t="str">
        <f>IF(E3246="","",VLOOKUP(E3246,'2 Pdc unico (segm A)'!F$3:H$723,3,FALSE))</f>
        <v>Altri crediti correnti</v>
      </c>
      <c r="G3246" s="373"/>
      <c r="H3246" s="389"/>
      <c r="I3246" s="65"/>
    </row>
    <row r="3247" spans="1:9" x14ac:dyDescent="0.35">
      <c r="A3247" s="374" t="s">
        <v>4656</v>
      </c>
      <c r="B3247" s="375" t="s">
        <v>5876</v>
      </c>
      <c r="C3247" s="375" t="s">
        <v>5877</v>
      </c>
      <c r="D3247" s="363"/>
      <c r="E3247" s="102" t="s">
        <v>5265</v>
      </c>
      <c r="F3247" s="102" t="str">
        <f>IF(E3247="","",VLOOKUP(E3247,'2 Pdc unico (segm A)'!F$3:H$723,3,FALSE))</f>
        <v>Altri crediti correnti</v>
      </c>
      <c r="G3247" s="373"/>
      <c r="H3247" s="389"/>
      <c r="I3247" s="65"/>
    </row>
    <row r="3248" spans="1:9" x14ac:dyDescent="0.35">
      <c r="A3248" s="370" t="s">
        <v>22</v>
      </c>
      <c r="B3248" s="371" t="s">
        <v>5878</v>
      </c>
      <c r="C3248" s="371" t="s">
        <v>5879</v>
      </c>
      <c r="D3248" s="363"/>
      <c r="E3248" s="346"/>
      <c r="F3248" s="346" t="str">
        <f>IF(E3248="","",VLOOKUP(E3248,'2 Pdc unico (segm A)'!F$3:H$723,3,FALSE))</f>
        <v/>
      </c>
      <c r="G3248" s="287"/>
      <c r="H3248" s="389"/>
      <c r="I3248" s="65"/>
    </row>
    <row r="3249" spans="1:9" x14ac:dyDescent="0.35">
      <c r="A3249" s="374" t="s">
        <v>4656</v>
      </c>
      <c r="B3249" s="375" t="s">
        <v>5880</v>
      </c>
      <c r="C3249" s="375" t="s">
        <v>5881</v>
      </c>
      <c r="D3249" s="363"/>
      <c r="E3249" s="102" t="s">
        <v>5265</v>
      </c>
      <c r="F3249" s="102" t="str">
        <f>IF(E3249="","",VLOOKUP(E3249,'2 Pdc unico (segm A)'!F$3:H$723,3,FALSE))</f>
        <v>Altri crediti correnti</v>
      </c>
      <c r="G3249" s="373"/>
      <c r="H3249" s="389"/>
      <c r="I3249" s="65"/>
    </row>
    <row r="3250" spans="1:9" x14ac:dyDescent="0.35">
      <c r="A3250" s="374" t="s">
        <v>4656</v>
      </c>
      <c r="B3250" s="375" t="s">
        <v>5882</v>
      </c>
      <c r="C3250" s="375" t="s">
        <v>5883</v>
      </c>
      <c r="D3250" s="363"/>
      <c r="E3250" s="102" t="s">
        <v>5265</v>
      </c>
      <c r="F3250" s="102" t="str">
        <f>IF(E3250="","",VLOOKUP(E3250,'2 Pdc unico (segm A)'!F$3:H$723,3,FALSE))</f>
        <v>Altri crediti correnti</v>
      </c>
      <c r="G3250" s="373"/>
      <c r="H3250" s="389"/>
      <c r="I3250" s="65"/>
    </row>
    <row r="3251" spans="1:9" x14ac:dyDescent="0.35">
      <c r="A3251" s="374" t="s">
        <v>4656</v>
      </c>
      <c r="B3251" s="375" t="s">
        <v>5884</v>
      </c>
      <c r="C3251" s="375" t="s">
        <v>5885</v>
      </c>
      <c r="D3251" s="363"/>
      <c r="E3251" s="102" t="s">
        <v>5265</v>
      </c>
      <c r="F3251" s="102" t="str">
        <f>IF(E3251="","",VLOOKUP(E3251,'2 Pdc unico (segm A)'!F$3:H$723,3,FALSE))</f>
        <v>Altri crediti correnti</v>
      </c>
      <c r="G3251" s="373"/>
      <c r="H3251" s="389"/>
      <c r="I3251" s="65"/>
    </row>
    <row r="3252" spans="1:9" x14ac:dyDescent="0.35">
      <c r="A3252" s="374" t="s">
        <v>4656</v>
      </c>
      <c r="B3252" s="375" t="s">
        <v>5886</v>
      </c>
      <c r="C3252" s="375" t="s">
        <v>5887</v>
      </c>
      <c r="D3252" s="363"/>
      <c r="E3252" s="102" t="s">
        <v>5265</v>
      </c>
      <c r="F3252" s="102" t="str">
        <f>IF(E3252="","",VLOOKUP(E3252,'2 Pdc unico (segm A)'!F$3:H$723,3,FALSE))</f>
        <v>Altri crediti correnti</v>
      </c>
      <c r="G3252" s="373"/>
      <c r="H3252" s="389"/>
      <c r="I3252" s="65"/>
    </row>
    <row r="3253" spans="1:9" x14ac:dyDescent="0.35">
      <c r="A3253" s="370" t="s">
        <v>22</v>
      </c>
      <c r="B3253" s="371" t="s">
        <v>5888</v>
      </c>
      <c r="C3253" s="371" t="s">
        <v>5889</v>
      </c>
      <c r="D3253" s="363"/>
      <c r="E3253" s="346"/>
      <c r="F3253" s="346" t="str">
        <f>IF(E3253="","",VLOOKUP(E3253,'2 Pdc unico (segm A)'!F$3:H$723,3,FALSE))</f>
        <v/>
      </c>
      <c r="G3253" s="287"/>
      <c r="H3253" s="389"/>
      <c r="I3253" s="65"/>
    </row>
    <row r="3254" spans="1:9" x14ac:dyDescent="0.35">
      <c r="A3254" s="374" t="s">
        <v>4656</v>
      </c>
      <c r="B3254" s="375" t="s">
        <v>5890</v>
      </c>
      <c r="C3254" s="375" t="s">
        <v>5891</v>
      </c>
      <c r="D3254" s="363"/>
      <c r="E3254" s="102" t="s">
        <v>5265</v>
      </c>
      <c r="F3254" s="102" t="str">
        <f>IF(E3254="","",VLOOKUP(E3254,'2 Pdc unico (segm A)'!F$3:H$723,3,FALSE))</f>
        <v>Altri crediti correnti</v>
      </c>
      <c r="G3254" s="373"/>
      <c r="H3254" s="389"/>
      <c r="I3254" s="65"/>
    </row>
    <row r="3255" spans="1:9" x14ac:dyDescent="0.35">
      <c r="A3255" s="374" t="s">
        <v>4656</v>
      </c>
      <c r="B3255" s="375" t="s">
        <v>5892</v>
      </c>
      <c r="C3255" s="375" t="s">
        <v>5893</v>
      </c>
      <c r="D3255" s="363"/>
      <c r="E3255" s="102" t="s">
        <v>5265</v>
      </c>
      <c r="F3255" s="102" t="str">
        <f>IF(E3255="","",VLOOKUP(E3255,'2 Pdc unico (segm A)'!F$3:H$723,3,FALSE))</f>
        <v>Altri crediti correnti</v>
      </c>
      <c r="G3255" s="373"/>
      <c r="H3255" s="389"/>
      <c r="I3255" s="65"/>
    </row>
    <row r="3256" spans="1:9" x14ac:dyDescent="0.35">
      <c r="A3256" s="374" t="s">
        <v>4656</v>
      </c>
      <c r="B3256" s="375" t="s">
        <v>5894</v>
      </c>
      <c r="C3256" s="375" t="s">
        <v>5895</v>
      </c>
      <c r="D3256" s="363"/>
      <c r="E3256" s="102" t="s">
        <v>5265</v>
      </c>
      <c r="F3256" s="102" t="str">
        <f>IF(E3256="","",VLOOKUP(E3256,'2 Pdc unico (segm A)'!F$3:H$723,3,FALSE))</f>
        <v>Altri crediti correnti</v>
      </c>
      <c r="G3256" s="373"/>
      <c r="H3256" s="389"/>
      <c r="I3256" s="65"/>
    </row>
    <row r="3257" spans="1:9" x14ac:dyDescent="0.35">
      <c r="A3257" s="374" t="s">
        <v>4656</v>
      </c>
      <c r="B3257" s="375" t="s">
        <v>5896</v>
      </c>
      <c r="C3257" s="375" t="s">
        <v>5897</v>
      </c>
      <c r="D3257" s="363"/>
      <c r="E3257" s="102" t="s">
        <v>5265</v>
      </c>
      <c r="F3257" s="102" t="str">
        <f>IF(E3257="","",VLOOKUP(E3257,'2 Pdc unico (segm A)'!F$3:H$723,3,FALSE))</f>
        <v>Altri crediti correnti</v>
      </c>
      <c r="G3257" s="373"/>
      <c r="H3257" s="389"/>
      <c r="I3257" s="65"/>
    </row>
    <row r="3258" spans="1:9" x14ac:dyDescent="0.35">
      <c r="A3258" s="370" t="s">
        <v>22</v>
      </c>
      <c r="B3258" s="371" t="s">
        <v>5898</v>
      </c>
      <c r="C3258" s="371" t="s">
        <v>5899</v>
      </c>
      <c r="D3258" s="363"/>
      <c r="E3258" s="346"/>
      <c r="F3258" s="346" t="str">
        <f>IF(E3258="","",VLOOKUP(E3258,'2 Pdc unico (segm A)'!F$3:H$723,3,FALSE))</f>
        <v/>
      </c>
      <c r="G3258" s="287"/>
      <c r="H3258" s="389"/>
      <c r="I3258" s="65"/>
    </row>
    <row r="3259" spans="1:9" x14ac:dyDescent="0.35">
      <c r="A3259" s="374" t="s">
        <v>4656</v>
      </c>
      <c r="B3259" s="375" t="s">
        <v>5900</v>
      </c>
      <c r="C3259" s="375" t="s">
        <v>5901</v>
      </c>
      <c r="D3259" s="363"/>
      <c r="E3259" s="102" t="s">
        <v>5265</v>
      </c>
      <c r="F3259" s="102" t="str">
        <f>IF(E3259="","",VLOOKUP(E3259,'2 Pdc unico (segm A)'!F$3:H$723,3,FALSE))</f>
        <v>Altri crediti correnti</v>
      </c>
      <c r="G3259" s="373"/>
      <c r="H3259" s="389"/>
      <c r="I3259" s="65"/>
    </row>
    <row r="3260" spans="1:9" x14ac:dyDescent="0.35">
      <c r="A3260" s="374" t="s">
        <v>4656</v>
      </c>
      <c r="B3260" s="375" t="s">
        <v>5902</v>
      </c>
      <c r="C3260" s="375" t="s">
        <v>5903</v>
      </c>
      <c r="D3260" s="363"/>
      <c r="E3260" s="102" t="s">
        <v>5265</v>
      </c>
      <c r="F3260" s="102" t="str">
        <f>IF(E3260="","",VLOOKUP(E3260,'2 Pdc unico (segm A)'!F$3:H$723,3,FALSE))</f>
        <v>Altri crediti correnti</v>
      </c>
      <c r="G3260" s="373"/>
      <c r="H3260" s="389"/>
      <c r="I3260" s="65"/>
    </row>
    <row r="3261" spans="1:9" x14ac:dyDescent="0.35">
      <c r="A3261" s="374" t="s">
        <v>4656</v>
      </c>
      <c r="B3261" s="375" t="s">
        <v>5904</v>
      </c>
      <c r="C3261" s="375" t="s">
        <v>5905</v>
      </c>
      <c r="D3261" s="363"/>
      <c r="E3261" s="102" t="s">
        <v>5265</v>
      </c>
      <c r="F3261" s="102" t="str">
        <f>IF(E3261="","",VLOOKUP(E3261,'2 Pdc unico (segm A)'!F$3:H$723,3,FALSE))</f>
        <v>Altri crediti correnti</v>
      </c>
      <c r="G3261" s="373"/>
      <c r="H3261" s="389"/>
      <c r="I3261" s="65"/>
    </row>
    <row r="3262" spans="1:9" x14ac:dyDescent="0.35">
      <c r="A3262" s="374" t="s">
        <v>4656</v>
      </c>
      <c r="B3262" s="375" t="s">
        <v>5906</v>
      </c>
      <c r="C3262" s="375" t="s">
        <v>5907</v>
      </c>
      <c r="D3262" s="363"/>
      <c r="E3262" s="102" t="s">
        <v>5265</v>
      </c>
      <c r="F3262" s="102" t="str">
        <f>IF(E3262="","",VLOOKUP(E3262,'2 Pdc unico (segm A)'!F$3:H$723,3,FALSE))</f>
        <v>Altri crediti correnti</v>
      </c>
      <c r="G3262" s="373"/>
      <c r="H3262" s="389"/>
      <c r="I3262" s="65"/>
    </row>
    <row r="3263" spans="1:9" ht="18.5" x14ac:dyDescent="0.35">
      <c r="A3263" s="100" t="s">
        <v>16</v>
      </c>
      <c r="B3263" s="367" t="s">
        <v>5908</v>
      </c>
      <c r="C3263" s="367" t="s">
        <v>5909</v>
      </c>
      <c r="D3263" s="363"/>
      <c r="E3263" s="100"/>
      <c r="F3263" s="100" t="str">
        <f>IF(E3263="","",VLOOKUP(E3263,'2 Pdc unico (segm A)'!F$3:H$723,3,FALSE))</f>
        <v/>
      </c>
      <c r="G3263" s="287"/>
      <c r="H3263" s="387"/>
      <c r="I3263" s="65"/>
    </row>
    <row r="3264" spans="1:9" ht="18.5" x14ac:dyDescent="0.35">
      <c r="A3264" s="368" t="s">
        <v>19</v>
      </c>
      <c r="B3264" s="369" t="s">
        <v>5910</v>
      </c>
      <c r="C3264" s="369" t="s">
        <v>5911</v>
      </c>
      <c r="D3264" s="363"/>
      <c r="E3264" s="101"/>
      <c r="F3264" s="101" t="str">
        <f>IF(E3264="","",VLOOKUP(E3264,'2 Pdc unico (segm A)'!F$3:H$723,3,FALSE))</f>
        <v/>
      </c>
      <c r="G3264" s="287"/>
      <c r="H3264" s="388"/>
      <c r="I3264" s="65"/>
    </row>
    <row r="3265" spans="1:9" x14ac:dyDescent="0.35">
      <c r="A3265" s="370" t="s">
        <v>22</v>
      </c>
      <c r="B3265" s="371" t="s">
        <v>5912</v>
      </c>
      <c r="C3265" s="371" t="s">
        <v>5913</v>
      </c>
      <c r="D3265" s="363"/>
      <c r="E3265" s="346"/>
      <c r="F3265" s="346" t="str">
        <f>IF(E3265="","",VLOOKUP(E3265,'2 Pdc unico (segm A)'!F$3:H$723,3,FALSE))</f>
        <v/>
      </c>
      <c r="G3265" s="287"/>
      <c r="H3265" s="389"/>
      <c r="I3265" s="65"/>
    </row>
    <row r="3266" spans="1:9" x14ac:dyDescent="0.35">
      <c r="A3266" s="374" t="s">
        <v>4656</v>
      </c>
      <c r="B3266" s="375" t="s">
        <v>5914</v>
      </c>
      <c r="C3266" s="375" t="s">
        <v>5915</v>
      </c>
      <c r="D3266" s="363"/>
      <c r="E3266" s="102" t="s">
        <v>5916</v>
      </c>
      <c r="F3266" s="102" t="str">
        <f>IF(E3266="","",VLOOKUP(E3266,'2 Pdc unico (segm A)'!F$3:H$723,3,FALSE))</f>
        <v>Altri titoli che costituiscono immobilizzazioni finanziarie</v>
      </c>
      <c r="G3266" s="373"/>
      <c r="H3266" s="389"/>
      <c r="I3266" s="65"/>
    </row>
    <row r="3267" spans="1:9" x14ac:dyDescent="0.35">
      <c r="A3267" s="374" t="s">
        <v>4656</v>
      </c>
      <c r="B3267" s="375" t="s">
        <v>5917</v>
      </c>
      <c r="C3267" s="375" t="s">
        <v>5918</v>
      </c>
      <c r="D3267" s="363"/>
      <c r="E3267" s="102" t="s">
        <v>5916</v>
      </c>
      <c r="F3267" s="102" t="str">
        <f>IF(E3267="","",VLOOKUP(E3267,'2 Pdc unico (segm A)'!F$3:H$723,3,FALSE))</f>
        <v>Altri titoli che costituiscono immobilizzazioni finanziarie</v>
      </c>
      <c r="G3267" s="373"/>
      <c r="H3267" s="389"/>
      <c r="I3267" s="65"/>
    </row>
    <row r="3268" spans="1:9" x14ac:dyDescent="0.35">
      <c r="A3268" s="370" t="s">
        <v>22</v>
      </c>
      <c r="B3268" s="371" t="s">
        <v>5919</v>
      </c>
      <c r="C3268" s="371" t="s">
        <v>5920</v>
      </c>
      <c r="D3268" s="363"/>
      <c r="E3268" s="346"/>
      <c r="F3268" s="346" t="str">
        <f>IF(E3268="","",VLOOKUP(E3268,'2 Pdc unico (segm A)'!F$3:H$723,3,FALSE))</f>
        <v/>
      </c>
      <c r="G3268" s="287"/>
      <c r="H3268" s="389"/>
      <c r="I3268" s="65"/>
    </row>
    <row r="3269" spans="1:9" x14ac:dyDescent="0.35">
      <c r="A3269" s="374" t="s">
        <v>4656</v>
      </c>
      <c r="B3269" s="375" t="s">
        <v>5921</v>
      </c>
      <c r="C3269" s="375" t="s">
        <v>5922</v>
      </c>
      <c r="D3269" s="363"/>
      <c r="E3269" s="102" t="s">
        <v>5916</v>
      </c>
      <c r="F3269" s="102" t="str">
        <f>IF(E3269="","",VLOOKUP(E3269,'2 Pdc unico (segm A)'!F$3:H$723,3,FALSE))</f>
        <v>Altri titoli che costituiscono immobilizzazioni finanziarie</v>
      </c>
      <c r="G3269" s="373"/>
      <c r="H3269" s="389"/>
      <c r="I3269" s="65"/>
    </row>
    <row r="3270" spans="1:9" x14ac:dyDescent="0.35">
      <c r="A3270" s="370" t="s">
        <v>22</v>
      </c>
      <c r="B3270" s="371" t="s">
        <v>5923</v>
      </c>
      <c r="C3270" s="371" t="s">
        <v>5924</v>
      </c>
      <c r="D3270" s="363"/>
      <c r="E3270" s="346"/>
      <c r="F3270" s="346" t="str">
        <f>IF(E3270="","",VLOOKUP(E3270,'2 Pdc unico (segm A)'!F$3:H$723,3,FALSE))</f>
        <v/>
      </c>
      <c r="G3270" s="287"/>
      <c r="H3270" s="389"/>
      <c r="I3270" s="65"/>
    </row>
    <row r="3271" spans="1:9" x14ac:dyDescent="0.35">
      <c r="A3271" s="374" t="s">
        <v>4656</v>
      </c>
      <c r="B3271" s="375" t="s">
        <v>5925</v>
      </c>
      <c r="C3271" s="375" t="s">
        <v>5926</v>
      </c>
      <c r="D3271" s="363"/>
      <c r="E3271" s="102" t="s">
        <v>5916</v>
      </c>
      <c r="F3271" s="102" t="str">
        <f>IF(E3271="","",VLOOKUP(E3271,'2 Pdc unico (segm A)'!F$3:H$723,3,FALSE))</f>
        <v>Altri titoli che costituiscono immobilizzazioni finanziarie</v>
      </c>
      <c r="G3271" s="373"/>
      <c r="H3271" s="389"/>
      <c r="I3271" s="65"/>
    </row>
    <row r="3272" spans="1:9" ht="18.5" x14ac:dyDescent="0.35">
      <c r="A3272" s="368" t="s">
        <v>19</v>
      </c>
      <c r="B3272" s="369" t="s">
        <v>5927</v>
      </c>
      <c r="C3272" s="369" t="s">
        <v>5928</v>
      </c>
      <c r="D3272" s="363"/>
      <c r="E3272" s="101"/>
      <c r="F3272" s="101" t="str">
        <f>IF(E3272="","",VLOOKUP(E3272,'2 Pdc unico (segm A)'!F$3:H$723,3,FALSE))</f>
        <v/>
      </c>
      <c r="G3272" s="287"/>
      <c r="H3272" s="388"/>
      <c r="I3272" s="65"/>
    </row>
    <row r="3273" spans="1:9" x14ac:dyDescent="0.35">
      <c r="A3273" s="370" t="s">
        <v>22</v>
      </c>
      <c r="B3273" s="371" t="s">
        <v>5929</v>
      </c>
      <c r="C3273" s="371" t="s">
        <v>5930</v>
      </c>
      <c r="D3273" s="363"/>
      <c r="E3273" s="346"/>
      <c r="F3273" s="346" t="str">
        <f>IF(E3273="","",VLOOKUP(E3273,'2 Pdc unico (segm A)'!F$3:H$723,3,FALSE))</f>
        <v/>
      </c>
      <c r="G3273" s="287"/>
      <c r="H3273" s="389"/>
      <c r="I3273" s="65"/>
    </row>
    <row r="3274" spans="1:9" x14ac:dyDescent="0.35">
      <c r="A3274" s="374" t="s">
        <v>4656</v>
      </c>
      <c r="B3274" s="375" t="s">
        <v>5931</v>
      </c>
      <c r="C3274" s="375" t="s">
        <v>5932</v>
      </c>
      <c r="D3274" s="363"/>
      <c r="E3274" s="102" t="s">
        <v>5916</v>
      </c>
      <c r="F3274" s="102" t="str">
        <f>IF(E3274="","",VLOOKUP(E3274,'2 Pdc unico (segm A)'!F$3:H$723,3,FALSE))</f>
        <v>Altri titoli che costituiscono immobilizzazioni finanziarie</v>
      </c>
      <c r="G3274" s="373"/>
      <c r="H3274" s="389"/>
      <c r="I3274" s="65"/>
    </row>
    <row r="3275" spans="1:9" x14ac:dyDescent="0.35">
      <c r="A3275" s="374" t="s">
        <v>4656</v>
      </c>
      <c r="B3275" s="375" t="s">
        <v>5933</v>
      </c>
      <c r="C3275" s="375" t="s">
        <v>5934</v>
      </c>
      <c r="D3275" s="363"/>
      <c r="E3275" s="102" t="s">
        <v>5916</v>
      </c>
      <c r="F3275" s="102" t="str">
        <f>IF(E3275="","",VLOOKUP(E3275,'2 Pdc unico (segm A)'!F$3:H$723,3,FALSE))</f>
        <v>Altri titoli che costituiscono immobilizzazioni finanziarie</v>
      </c>
      <c r="G3275" s="373"/>
      <c r="H3275" s="389"/>
      <c r="I3275" s="65"/>
    </row>
    <row r="3276" spans="1:9" x14ac:dyDescent="0.35">
      <c r="A3276" s="370" t="s">
        <v>22</v>
      </c>
      <c r="B3276" s="371" t="s">
        <v>5935</v>
      </c>
      <c r="C3276" s="371" t="s">
        <v>5936</v>
      </c>
      <c r="D3276" s="363"/>
      <c r="E3276" s="346"/>
      <c r="F3276" s="346" t="str">
        <f>IF(E3276="","",VLOOKUP(E3276,'2 Pdc unico (segm A)'!F$3:H$723,3,FALSE))</f>
        <v/>
      </c>
      <c r="G3276" s="287"/>
      <c r="H3276" s="389"/>
      <c r="I3276" s="65"/>
    </row>
    <row r="3277" spans="1:9" x14ac:dyDescent="0.35">
      <c r="A3277" s="374" t="s">
        <v>4656</v>
      </c>
      <c r="B3277" s="375" t="s">
        <v>5937</v>
      </c>
      <c r="C3277" s="375" t="s">
        <v>5938</v>
      </c>
      <c r="D3277" s="363"/>
      <c r="E3277" s="102" t="s">
        <v>5916</v>
      </c>
      <c r="F3277" s="102" t="str">
        <f>IF(E3277="","",VLOOKUP(E3277,'2 Pdc unico (segm A)'!F$3:H$723,3,FALSE))</f>
        <v>Altri titoli che costituiscono immobilizzazioni finanziarie</v>
      </c>
      <c r="G3277" s="373"/>
      <c r="H3277" s="389"/>
      <c r="I3277" s="65"/>
    </row>
    <row r="3278" spans="1:9" x14ac:dyDescent="0.35">
      <c r="A3278" s="370" t="s">
        <v>22</v>
      </c>
      <c r="B3278" s="371" t="s">
        <v>5939</v>
      </c>
      <c r="C3278" s="371" t="s">
        <v>5940</v>
      </c>
      <c r="D3278" s="363"/>
      <c r="E3278" s="346"/>
      <c r="F3278" s="346" t="str">
        <f>IF(E3278="","",VLOOKUP(E3278,'2 Pdc unico (segm A)'!F$3:H$723,3,FALSE))</f>
        <v/>
      </c>
      <c r="G3278" s="287"/>
      <c r="H3278" s="389"/>
      <c r="I3278" s="65"/>
    </row>
    <row r="3279" spans="1:9" x14ac:dyDescent="0.35">
      <c r="A3279" s="374" t="s">
        <v>4656</v>
      </c>
      <c r="B3279" s="375" t="s">
        <v>5941</v>
      </c>
      <c r="C3279" s="375" t="s">
        <v>5942</v>
      </c>
      <c r="D3279" s="363"/>
      <c r="E3279" s="102" t="s">
        <v>5916</v>
      </c>
      <c r="F3279" s="102" t="str">
        <f>IF(E3279="","",VLOOKUP(E3279,'2 Pdc unico (segm A)'!F$3:H$723,3,FALSE))</f>
        <v>Altri titoli che costituiscono immobilizzazioni finanziarie</v>
      </c>
      <c r="G3279" s="373"/>
      <c r="H3279" s="389"/>
      <c r="I3279" s="65"/>
    </row>
    <row r="3280" spans="1:9" ht="18.5" x14ac:dyDescent="0.35">
      <c r="A3280" s="368" t="s">
        <v>19</v>
      </c>
      <c r="B3280" s="369" t="s">
        <v>5943</v>
      </c>
      <c r="C3280" s="369" t="s">
        <v>5944</v>
      </c>
      <c r="D3280" s="363"/>
      <c r="E3280" s="101"/>
      <c r="F3280" s="101" t="str">
        <f>IF(E3280="","",VLOOKUP(E3280,'2 Pdc unico (segm A)'!F$3:H$723,3,FALSE))</f>
        <v/>
      </c>
      <c r="G3280" s="287"/>
      <c r="H3280" s="388"/>
      <c r="I3280" s="65"/>
    </row>
    <row r="3281" spans="1:9" x14ac:dyDescent="0.35">
      <c r="A3281" s="370" t="s">
        <v>22</v>
      </c>
      <c r="B3281" s="371" t="s">
        <v>5945</v>
      </c>
      <c r="C3281" s="371" t="s">
        <v>5946</v>
      </c>
      <c r="D3281" s="363"/>
      <c r="E3281" s="346"/>
      <c r="F3281" s="346" t="str">
        <f>IF(E3281="","",VLOOKUP(E3281,'2 Pdc unico (segm A)'!F$3:H$723,3,FALSE))</f>
        <v/>
      </c>
      <c r="G3281" s="287"/>
      <c r="H3281" s="389"/>
      <c r="I3281" s="65"/>
    </row>
    <row r="3282" spans="1:9" x14ac:dyDescent="0.35">
      <c r="A3282" s="374" t="s">
        <v>4656</v>
      </c>
      <c r="B3282" s="375" t="s">
        <v>5945</v>
      </c>
      <c r="C3282" s="375" t="s">
        <v>5947</v>
      </c>
      <c r="D3282" s="363"/>
      <c r="E3282" s="102" t="s">
        <v>5916</v>
      </c>
      <c r="F3282" s="102" t="str">
        <f>IF(E3282="","",VLOOKUP(E3282,'2 Pdc unico (segm A)'!F$3:H$723,3,FALSE))</f>
        <v>Altri titoli che costituiscono immobilizzazioni finanziarie</v>
      </c>
      <c r="G3282" s="373"/>
      <c r="H3282" s="389"/>
      <c r="I3282" s="65"/>
    </row>
    <row r="3283" spans="1:9" x14ac:dyDescent="0.35">
      <c r="A3283" s="370" t="s">
        <v>22</v>
      </c>
      <c r="B3283" s="371" t="s">
        <v>5948</v>
      </c>
      <c r="C3283" s="371" t="s">
        <v>5949</v>
      </c>
      <c r="D3283" s="363"/>
      <c r="E3283" s="346"/>
      <c r="F3283" s="346" t="str">
        <f>IF(E3283="","",VLOOKUP(E3283,'2 Pdc unico (segm A)'!F$3:H$723,3,FALSE))</f>
        <v/>
      </c>
      <c r="G3283" s="287"/>
      <c r="H3283" s="389"/>
      <c r="I3283" s="65"/>
    </row>
    <row r="3284" spans="1:9" x14ac:dyDescent="0.35">
      <c r="A3284" s="374" t="s">
        <v>4656</v>
      </c>
      <c r="B3284" s="375" t="s">
        <v>5948</v>
      </c>
      <c r="C3284" s="375" t="s">
        <v>5950</v>
      </c>
      <c r="D3284" s="363"/>
      <c r="E3284" s="102" t="s">
        <v>5916</v>
      </c>
      <c r="F3284" s="102" t="str">
        <f>IF(E3284="","",VLOOKUP(E3284,'2 Pdc unico (segm A)'!F$3:H$723,3,FALSE))</f>
        <v>Altri titoli che costituiscono immobilizzazioni finanziarie</v>
      </c>
      <c r="G3284" s="373"/>
      <c r="H3284" s="389"/>
      <c r="I3284" s="65"/>
    </row>
    <row r="3285" spans="1:9" ht="18.5" x14ac:dyDescent="0.35">
      <c r="A3285" s="98" t="s">
        <v>10</v>
      </c>
      <c r="B3285" s="365" t="s">
        <v>5951</v>
      </c>
      <c r="C3285" s="365" t="s">
        <v>772</v>
      </c>
      <c r="D3285" s="363"/>
      <c r="E3285" s="98"/>
      <c r="F3285" s="98" t="str">
        <f>IF(E3285="","",VLOOKUP(E3285,'2 Pdc unico (segm A)'!F$3:H$723,3,FALSE))</f>
        <v/>
      </c>
      <c r="G3285" s="287"/>
      <c r="H3285" s="385"/>
      <c r="I3285" s="65"/>
    </row>
    <row r="3286" spans="1:9" ht="18.5" x14ac:dyDescent="0.35">
      <c r="A3286" s="99" t="s">
        <v>13</v>
      </c>
      <c r="B3286" s="366" t="s">
        <v>5952</v>
      </c>
      <c r="C3286" s="366" t="s">
        <v>774</v>
      </c>
      <c r="D3286" s="363"/>
      <c r="E3286" s="99"/>
      <c r="F3286" s="99" t="str">
        <f>IF(E3286="","",VLOOKUP(E3286,'2 Pdc unico (segm A)'!F$3:H$723,3,FALSE))</f>
        <v/>
      </c>
      <c r="G3286" s="287"/>
      <c r="H3286" s="386"/>
      <c r="I3286" s="65"/>
    </row>
    <row r="3287" spans="1:9" ht="18.5" x14ac:dyDescent="0.35">
      <c r="A3287" s="100" t="s">
        <v>16</v>
      </c>
      <c r="B3287" s="367" t="s">
        <v>5953</v>
      </c>
      <c r="C3287" s="367" t="s">
        <v>776</v>
      </c>
      <c r="D3287" s="363"/>
      <c r="E3287" s="100"/>
      <c r="F3287" s="100" t="str">
        <f>IF(E3287="","",VLOOKUP(E3287,'2 Pdc unico (segm A)'!F$3:H$723,3,FALSE))</f>
        <v/>
      </c>
      <c r="G3287" s="287"/>
      <c r="H3287" s="387"/>
      <c r="I3287" s="65"/>
    </row>
    <row r="3288" spans="1:9" ht="18.5" x14ac:dyDescent="0.35">
      <c r="A3288" s="368" t="s">
        <v>19</v>
      </c>
      <c r="B3288" s="369" t="s">
        <v>5953</v>
      </c>
      <c r="C3288" s="369" t="s">
        <v>778</v>
      </c>
      <c r="D3288" s="363"/>
      <c r="E3288" s="101"/>
      <c r="F3288" s="101" t="str">
        <f>IF(E3288="","",VLOOKUP(E3288,'2 Pdc unico (segm A)'!F$3:H$723,3,FALSE))</f>
        <v/>
      </c>
      <c r="G3288" s="287"/>
      <c r="H3288" s="388"/>
      <c r="I3288" s="65"/>
    </row>
    <row r="3289" spans="1:9" x14ac:dyDescent="0.35">
      <c r="A3289" s="370" t="s">
        <v>22</v>
      </c>
      <c r="B3289" s="371" t="s">
        <v>5953</v>
      </c>
      <c r="C3289" s="371" t="s">
        <v>5954</v>
      </c>
      <c r="D3289" s="363"/>
      <c r="E3289" s="346"/>
      <c r="F3289" s="346" t="str">
        <f>IF(E3289="","",VLOOKUP(E3289,'2 Pdc unico (segm A)'!F$3:H$723,3,FALSE))</f>
        <v/>
      </c>
      <c r="G3289" s="287"/>
      <c r="H3289" s="389"/>
      <c r="I3289" s="65"/>
    </row>
    <row r="3290" spans="1:9" x14ac:dyDescent="0.35">
      <c r="A3290" s="374" t="s">
        <v>4656</v>
      </c>
      <c r="B3290" s="375" t="s">
        <v>5953</v>
      </c>
      <c r="C3290" s="375" t="s">
        <v>5955</v>
      </c>
      <c r="D3290" s="363"/>
      <c r="E3290" s="102" t="s">
        <v>5956</v>
      </c>
      <c r="F3290" s="102" t="str">
        <f>IF(E3290="","",VLOOKUP(E3290,'2 Pdc unico (segm A)'!F$3:H$723,3,FALSE))</f>
        <v>Rimanenze di materie prime, sussidiarie e materiali di consumo</v>
      </c>
      <c r="G3290" s="373"/>
      <c r="H3290" s="389"/>
      <c r="I3290" s="65"/>
    </row>
    <row r="3291" spans="1:9" ht="18.5" x14ac:dyDescent="0.35">
      <c r="A3291" s="100" t="s">
        <v>16</v>
      </c>
      <c r="B3291" s="367" t="s">
        <v>5957</v>
      </c>
      <c r="C3291" s="367" t="s">
        <v>864</v>
      </c>
      <c r="D3291" s="363"/>
      <c r="E3291" s="100"/>
      <c r="F3291" s="100" t="str">
        <f>IF(E3291="","",VLOOKUP(E3291,'2 Pdc unico (segm A)'!F$3:H$723,3,FALSE))</f>
        <v/>
      </c>
      <c r="G3291" s="287"/>
      <c r="H3291" s="387"/>
      <c r="I3291" s="65"/>
    </row>
    <row r="3292" spans="1:9" ht="18.5" x14ac:dyDescent="0.35">
      <c r="A3292" s="368" t="s">
        <v>19</v>
      </c>
      <c r="B3292" s="369" t="s">
        <v>5957</v>
      </c>
      <c r="C3292" s="369" t="s">
        <v>865</v>
      </c>
      <c r="D3292" s="363"/>
      <c r="E3292" s="101"/>
      <c r="F3292" s="101" t="str">
        <f>IF(E3292="","",VLOOKUP(E3292,'2 Pdc unico (segm A)'!F$3:H$723,3,FALSE))</f>
        <v/>
      </c>
      <c r="G3292" s="287"/>
      <c r="H3292" s="388"/>
      <c r="I3292" s="65"/>
    </row>
    <row r="3293" spans="1:9" x14ac:dyDescent="0.35">
      <c r="A3293" s="370" t="s">
        <v>22</v>
      </c>
      <c r="B3293" s="371" t="s">
        <v>5957</v>
      </c>
      <c r="C3293" s="371" t="s">
        <v>5958</v>
      </c>
      <c r="D3293" s="363"/>
      <c r="E3293" s="346"/>
      <c r="F3293" s="346" t="str">
        <f>IF(E3293="","",VLOOKUP(E3293,'2 Pdc unico (segm A)'!F$3:H$723,3,FALSE))</f>
        <v/>
      </c>
      <c r="G3293" s="287"/>
      <c r="H3293" s="389"/>
      <c r="I3293" s="65"/>
    </row>
    <row r="3294" spans="1:9" x14ac:dyDescent="0.35">
      <c r="A3294" s="374" t="s">
        <v>4656</v>
      </c>
      <c r="B3294" s="375" t="s">
        <v>5957</v>
      </c>
      <c r="C3294" s="375" t="s">
        <v>5959</v>
      </c>
      <c r="D3294" s="363"/>
      <c r="E3294" s="102" t="s">
        <v>5960</v>
      </c>
      <c r="F3294" s="102" t="str">
        <f>IF(E3294="","",VLOOKUP(E3294,'2 Pdc unico (segm A)'!F$3:H$723,3,FALSE))</f>
        <v>Rimanenze di semilavorati e prodotti in corso di lavorazione</v>
      </c>
      <c r="G3294" s="373"/>
      <c r="H3294" s="389"/>
      <c r="I3294" s="65"/>
    </row>
    <row r="3295" spans="1:9" ht="18.5" x14ac:dyDescent="0.35">
      <c r="A3295" s="100" t="s">
        <v>16</v>
      </c>
      <c r="B3295" s="367" t="s">
        <v>5961</v>
      </c>
      <c r="C3295" s="367" t="s">
        <v>868</v>
      </c>
      <c r="D3295" s="363"/>
      <c r="E3295" s="100"/>
      <c r="F3295" s="100" t="str">
        <f>IF(E3295="","",VLOOKUP(E3295,'2 Pdc unico (segm A)'!F$3:H$723,3,FALSE))</f>
        <v/>
      </c>
      <c r="G3295" s="287"/>
      <c r="H3295" s="387"/>
      <c r="I3295" s="65"/>
    </row>
    <row r="3296" spans="1:9" ht="18.5" x14ac:dyDescent="0.35">
      <c r="A3296" s="368" t="s">
        <v>19</v>
      </c>
      <c r="B3296" s="369" t="s">
        <v>5961</v>
      </c>
      <c r="C3296" s="369" t="s">
        <v>870</v>
      </c>
      <c r="D3296" s="363"/>
      <c r="E3296" s="101"/>
      <c r="F3296" s="101" t="str">
        <f>IF(E3296="","",VLOOKUP(E3296,'2 Pdc unico (segm A)'!F$3:H$723,3,FALSE))</f>
        <v/>
      </c>
      <c r="G3296" s="287"/>
      <c r="H3296" s="388"/>
      <c r="I3296" s="65"/>
    </row>
    <row r="3297" spans="1:9" x14ac:dyDescent="0.35">
      <c r="A3297" s="370" t="s">
        <v>22</v>
      </c>
      <c r="B3297" s="371" t="s">
        <v>5961</v>
      </c>
      <c r="C3297" s="371" t="s">
        <v>5962</v>
      </c>
      <c r="D3297" s="363"/>
      <c r="E3297" s="346"/>
      <c r="F3297" s="346" t="str">
        <f>IF(E3297="","",VLOOKUP(E3297,'2 Pdc unico (segm A)'!F$3:H$723,3,FALSE))</f>
        <v/>
      </c>
      <c r="G3297" s="287"/>
      <c r="H3297" s="389"/>
      <c r="I3297" s="65"/>
    </row>
    <row r="3298" spans="1:9" x14ac:dyDescent="0.35">
      <c r="A3298" s="374" t="s">
        <v>4656</v>
      </c>
      <c r="B3298" s="375" t="s">
        <v>5961</v>
      </c>
      <c r="C3298" s="375" t="s">
        <v>5963</v>
      </c>
      <c r="D3298" s="363"/>
      <c r="E3298" s="102" t="s">
        <v>5964</v>
      </c>
      <c r="F3298" s="102" t="str">
        <f>IF(E3298="","",VLOOKUP(E3298,'2 Pdc unico (segm A)'!F$3:H$723,3,FALSE))</f>
        <v>Lavori in corso su ordinazione</v>
      </c>
      <c r="G3298" s="373"/>
      <c r="H3298" s="389"/>
      <c r="I3298" s="65"/>
    </row>
    <row r="3299" spans="1:9" ht="18.5" x14ac:dyDescent="0.35">
      <c r="A3299" s="100" t="s">
        <v>16</v>
      </c>
      <c r="B3299" s="367" t="s">
        <v>5965</v>
      </c>
      <c r="C3299" s="367" t="s">
        <v>896</v>
      </c>
      <c r="D3299" s="363"/>
      <c r="E3299" s="100"/>
      <c r="F3299" s="100" t="str">
        <f>IF(E3299="","",VLOOKUP(E3299,'2 Pdc unico (segm A)'!F$3:H$723,3,FALSE))</f>
        <v/>
      </c>
      <c r="G3299" s="287"/>
      <c r="H3299" s="387"/>
      <c r="I3299" s="65"/>
    </row>
    <row r="3300" spans="1:9" ht="18.5" x14ac:dyDescent="0.35">
      <c r="A3300" s="368" t="s">
        <v>19</v>
      </c>
      <c r="B3300" s="369" t="s">
        <v>5965</v>
      </c>
      <c r="C3300" s="369" t="s">
        <v>897</v>
      </c>
      <c r="D3300" s="363"/>
      <c r="E3300" s="101"/>
      <c r="F3300" s="101" t="str">
        <f>IF(E3300="","",VLOOKUP(E3300,'2 Pdc unico (segm A)'!F$3:H$723,3,FALSE))</f>
        <v/>
      </c>
      <c r="G3300" s="287"/>
      <c r="H3300" s="388"/>
      <c r="I3300" s="65"/>
    </row>
    <row r="3301" spans="1:9" x14ac:dyDescent="0.35">
      <c r="A3301" s="370" t="s">
        <v>22</v>
      </c>
      <c r="B3301" s="371" t="s">
        <v>5965</v>
      </c>
      <c r="C3301" s="371" t="s">
        <v>5966</v>
      </c>
      <c r="D3301" s="363"/>
      <c r="E3301" s="346"/>
      <c r="F3301" s="346" t="str">
        <f>IF(E3301="","",VLOOKUP(E3301,'2 Pdc unico (segm A)'!F$3:H$723,3,FALSE))</f>
        <v/>
      </c>
      <c r="G3301" s="287"/>
      <c r="H3301" s="389"/>
      <c r="I3301" s="65"/>
    </row>
    <row r="3302" spans="1:9" x14ac:dyDescent="0.35">
      <c r="A3302" s="374" t="s">
        <v>4656</v>
      </c>
      <c r="B3302" s="375" t="s">
        <v>5965</v>
      </c>
      <c r="C3302" s="375" t="s">
        <v>5967</v>
      </c>
      <c r="D3302" s="363"/>
      <c r="E3302" s="102" t="s">
        <v>5968</v>
      </c>
      <c r="F3302" s="102" t="str">
        <f>IF(E3302="","",VLOOKUP(E3302,'2 Pdc unico (segm A)'!F$3:H$723,3,FALSE))</f>
        <v>Rimanenze di prodotti finiti e merci</v>
      </c>
      <c r="G3302" s="373"/>
      <c r="H3302" s="389"/>
      <c r="I3302" s="65"/>
    </row>
    <row r="3303" spans="1:9" ht="18.5" x14ac:dyDescent="0.35">
      <c r="A3303" s="100" t="s">
        <v>16</v>
      </c>
      <c r="B3303" s="367" t="s">
        <v>5969</v>
      </c>
      <c r="C3303" s="367" t="s">
        <v>900</v>
      </c>
      <c r="D3303" s="363"/>
      <c r="E3303" s="100"/>
      <c r="F3303" s="100" t="str">
        <f>IF(E3303="","",VLOOKUP(E3303,'2 Pdc unico (segm A)'!F$3:H$723,3,FALSE))</f>
        <v/>
      </c>
      <c r="G3303" s="287"/>
      <c r="H3303" s="387"/>
      <c r="I3303" s="65"/>
    </row>
    <row r="3304" spans="1:9" ht="18.5" x14ac:dyDescent="0.35">
      <c r="A3304" s="368" t="s">
        <v>19</v>
      </c>
      <c r="B3304" s="369" t="s">
        <v>5969</v>
      </c>
      <c r="C3304" s="369" t="s">
        <v>902</v>
      </c>
      <c r="D3304" s="363"/>
      <c r="E3304" s="101"/>
      <c r="F3304" s="101" t="str">
        <f>IF(E3304="","",VLOOKUP(E3304,'2 Pdc unico (segm A)'!F$3:H$723,3,FALSE))</f>
        <v/>
      </c>
      <c r="G3304" s="287"/>
      <c r="H3304" s="388"/>
      <c r="I3304" s="65"/>
    </row>
    <row r="3305" spans="1:9" x14ac:dyDescent="0.35">
      <c r="A3305" s="370" t="s">
        <v>22</v>
      </c>
      <c r="B3305" s="371" t="s">
        <v>5969</v>
      </c>
      <c r="C3305" s="371" t="s">
        <v>5970</v>
      </c>
      <c r="D3305" s="363"/>
      <c r="E3305" s="346"/>
      <c r="F3305" s="346" t="str">
        <f>IF(E3305="","",VLOOKUP(E3305,'2 Pdc unico (segm A)'!F$3:H$723,3,FALSE))</f>
        <v/>
      </c>
      <c r="G3305" s="287"/>
      <c r="H3305" s="389"/>
      <c r="I3305" s="65"/>
    </row>
    <row r="3306" spans="1:9" x14ac:dyDescent="0.35">
      <c r="A3306" s="374" t="s">
        <v>4656</v>
      </c>
      <c r="B3306" s="375" t="s">
        <v>5969</v>
      </c>
      <c r="C3306" s="375" t="s">
        <v>5971</v>
      </c>
      <c r="D3306" s="363"/>
      <c r="E3306" s="102" t="s">
        <v>5972</v>
      </c>
      <c r="F3306" s="102" t="str">
        <f>IF(E3306="","",VLOOKUP(E3306,'2 Pdc unico (segm A)'!F$3:H$723,3,FALSE))</f>
        <v>Acconti versati</v>
      </c>
      <c r="G3306" s="373"/>
      <c r="H3306" s="389"/>
      <c r="I3306" s="65"/>
    </row>
    <row r="3307" spans="1:9" ht="18.5" x14ac:dyDescent="0.35">
      <c r="A3307" s="99" t="s">
        <v>13</v>
      </c>
      <c r="B3307" s="366" t="s">
        <v>5257</v>
      </c>
      <c r="C3307" s="366" t="s">
        <v>921</v>
      </c>
      <c r="D3307" s="363"/>
      <c r="E3307" s="99"/>
      <c r="F3307" s="99" t="str">
        <f>IF(E3307="","",VLOOKUP(E3307,'2 Pdc unico (segm A)'!F$3:H$723,3,FALSE))</f>
        <v/>
      </c>
      <c r="G3307" s="287"/>
      <c r="H3307" s="386"/>
      <c r="I3307" s="65"/>
    </row>
    <row r="3308" spans="1:9" ht="18.5" x14ac:dyDescent="0.35">
      <c r="A3308" s="100" t="s">
        <v>16</v>
      </c>
      <c r="B3308" s="367" t="s">
        <v>5973</v>
      </c>
      <c r="C3308" s="367" t="s">
        <v>923</v>
      </c>
      <c r="D3308" s="363"/>
      <c r="E3308" s="100"/>
      <c r="F3308" s="100" t="str">
        <f>IF(E3308="","",VLOOKUP(E3308,'2 Pdc unico (segm A)'!F$3:H$723,3,FALSE))</f>
        <v/>
      </c>
      <c r="G3308" s="287"/>
      <c r="H3308" s="387"/>
      <c r="I3308" s="65"/>
    </row>
    <row r="3309" spans="1:9" ht="18.5" x14ac:dyDescent="0.35">
      <c r="A3309" s="368" t="s">
        <v>19</v>
      </c>
      <c r="B3309" s="369" t="s">
        <v>5974</v>
      </c>
      <c r="C3309" s="369" t="s">
        <v>925</v>
      </c>
      <c r="D3309" s="363"/>
      <c r="E3309" s="101"/>
      <c r="F3309" s="101" t="str">
        <f>IF(E3309="","",VLOOKUP(E3309,'2 Pdc unico (segm A)'!F$3:H$723,3,FALSE))</f>
        <v/>
      </c>
      <c r="G3309" s="287"/>
      <c r="H3309" s="388"/>
      <c r="I3309" s="65"/>
    </row>
    <row r="3310" spans="1:9" x14ac:dyDescent="0.35">
      <c r="A3310" s="370" t="s">
        <v>22</v>
      </c>
      <c r="B3310" s="371" t="s">
        <v>5975</v>
      </c>
      <c r="C3310" s="371" t="s">
        <v>5976</v>
      </c>
      <c r="D3310" s="363"/>
      <c r="E3310" s="346"/>
      <c r="F3310" s="346" t="str">
        <f>IF(E3310="","",VLOOKUP(E3310,'2 Pdc unico (segm A)'!F$3:H$723,3,FALSE))</f>
        <v/>
      </c>
      <c r="G3310" s="287"/>
      <c r="H3310" s="389"/>
      <c r="I3310" s="65"/>
    </row>
    <row r="3311" spans="1:9" x14ac:dyDescent="0.35">
      <c r="A3311" s="374" t="s">
        <v>4656</v>
      </c>
      <c r="B3311" s="375" t="s">
        <v>5977</v>
      </c>
      <c r="C3311" s="375" t="s">
        <v>5978</v>
      </c>
      <c r="D3311" s="363"/>
      <c r="E3311" s="102" t="s">
        <v>5979</v>
      </c>
      <c r="F3311" s="102" t="str">
        <f>IF(E3311="","",VLOOKUP(E3311,'2 Pdc unico (segm A)'!F$3:H$723,3,FALSE))</f>
        <v>Crediti correnti di natura tributaria</v>
      </c>
      <c r="G3311" s="373"/>
      <c r="H3311" s="389"/>
      <c r="I3311" s="65"/>
    </row>
    <row r="3312" spans="1:9" x14ac:dyDescent="0.35">
      <c r="A3312" s="374" t="s">
        <v>4656</v>
      </c>
      <c r="B3312" s="375" t="s">
        <v>5980</v>
      </c>
      <c r="C3312" s="375" t="s">
        <v>5981</v>
      </c>
      <c r="D3312" s="363"/>
      <c r="E3312" s="102" t="s">
        <v>5979</v>
      </c>
      <c r="F3312" s="102" t="str">
        <f>IF(E3312="","",VLOOKUP(E3312,'2 Pdc unico (segm A)'!F$3:H$723,3,FALSE))</f>
        <v>Crediti correnti di natura tributaria</v>
      </c>
      <c r="G3312" s="373"/>
      <c r="H3312" s="389"/>
      <c r="I3312" s="65"/>
    </row>
    <row r="3313" spans="1:9" x14ac:dyDescent="0.35">
      <c r="A3313" s="374" t="s">
        <v>4656</v>
      </c>
      <c r="B3313" s="375" t="s">
        <v>5982</v>
      </c>
      <c r="C3313" s="375" t="s">
        <v>5983</v>
      </c>
      <c r="D3313" s="363"/>
      <c r="E3313" s="102" t="s">
        <v>5979</v>
      </c>
      <c r="F3313" s="102" t="str">
        <f>IF(E3313="","",VLOOKUP(E3313,'2 Pdc unico (segm A)'!F$3:H$723,3,FALSE))</f>
        <v>Crediti correnti di natura tributaria</v>
      </c>
      <c r="G3313" s="373"/>
      <c r="H3313" s="389"/>
      <c r="I3313" s="65"/>
    </row>
    <row r="3314" spans="1:9" x14ac:dyDescent="0.35">
      <c r="A3314" s="374" t="s">
        <v>4656</v>
      </c>
      <c r="B3314" s="375" t="s">
        <v>5984</v>
      </c>
      <c r="C3314" s="375" t="s">
        <v>5985</v>
      </c>
      <c r="D3314" s="363"/>
      <c r="E3314" s="102" t="s">
        <v>5979</v>
      </c>
      <c r="F3314" s="102" t="str">
        <f>IF(E3314="","",VLOOKUP(E3314,'2 Pdc unico (segm A)'!F$3:H$723,3,FALSE))</f>
        <v>Crediti correnti di natura tributaria</v>
      </c>
      <c r="G3314" s="373"/>
      <c r="H3314" s="389"/>
      <c r="I3314" s="65"/>
    </row>
    <row r="3315" spans="1:9" x14ac:dyDescent="0.35">
      <c r="A3315" s="374" t="s">
        <v>4656</v>
      </c>
      <c r="B3315" s="375" t="s">
        <v>5986</v>
      </c>
      <c r="C3315" s="375" t="s">
        <v>5987</v>
      </c>
      <c r="D3315" s="363"/>
      <c r="E3315" s="102" t="s">
        <v>5979</v>
      </c>
      <c r="F3315" s="102" t="str">
        <f>IF(E3315="","",VLOOKUP(E3315,'2 Pdc unico (segm A)'!F$3:H$723,3,FALSE))</f>
        <v>Crediti correnti di natura tributaria</v>
      </c>
      <c r="G3315" s="373"/>
      <c r="H3315" s="389"/>
      <c r="I3315" s="65"/>
    </row>
    <row r="3316" spans="1:9" x14ac:dyDescent="0.35">
      <c r="A3316" s="374" t="s">
        <v>4656</v>
      </c>
      <c r="B3316" s="375" t="s">
        <v>5988</v>
      </c>
      <c r="C3316" s="375" t="s">
        <v>5989</v>
      </c>
      <c r="D3316" s="363"/>
      <c r="E3316" s="102" t="s">
        <v>5979</v>
      </c>
      <c r="F3316" s="102" t="str">
        <f>IF(E3316="","",VLOOKUP(E3316,'2 Pdc unico (segm A)'!F$3:H$723,3,FALSE))</f>
        <v>Crediti correnti di natura tributaria</v>
      </c>
      <c r="G3316" s="373"/>
      <c r="H3316" s="389"/>
      <c r="I3316" s="65"/>
    </row>
    <row r="3317" spans="1:9" x14ac:dyDescent="0.35">
      <c r="A3317" s="374" t="s">
        <v>4656</v>
      </c>
      <c r="B3317" s="375" t="s">
        <v>5990</v>
      </c>
      <c r="C3317" s="375" t="s">
        <v>5991</v>
      </c>
      <c r="D3317" s="363"/>
      <c r="E3317" s="102" t="s">
        <v>5979</v>
      </c>
      <c r="F3317" s="102" t="str">
        <f>IF(E3317="","",VLOOKUP(E3317,'2 Pdc unico (segm A)'!F$3:H$723,3,FALSE))</f>
        <v>Crediti correnti di natura tributaria</v>
      </c>
      <c r="G3317" s="373"/>
      <c r="H3317" s="389"/>
      <c r="I3317" s="65"/>
    </row>
    <row r="3318" spans="1:9" x14ac:dyDescent="0.35">
      <c r="A3318" s="374" t="s">
        <v>4656</v>
      </c>
      <c r="B3318" s="375" t="s">
        <v>5992</v>
      </c>
      <c r="C3318" s="375" t="s">
        <v>5993</v>
      </c>
      <c r="D3318" s="363"/>
      <c r="E3318" s="102" t="s">
        <v>5979</v>
      </c>
      <c r="F3318" s="102" t="str">
        <f>IF(E3318="","",VLOOKUP(E3318,'2 Pdc unico (segm A)'!F$3:H$723,3,FALSE))</f>
        <v>Crediti correnti di natura tributaria</v>
      </c>
      <c r="G3318" s="373"/>
      <c r="H3318" s="389"/>
      <c r="I3318" s="65"/>
    </row>
    <row r="3319" spans="1:9" x14ac:dyDescent="0.35">
      <c r="A3319" s="374" t="s">
        <v>4656</v>
      </c>
      <c r="B3319" s="375" t="s">
        <v>5994</v>
      </c>
      <c r="C3319" s="375" t="s">
        <v>5995</v>
      </c>
      <c r="D3319" s="363"/>
      <c r="E3319" s="102" t="s">
        <v>5979</v>
      </c>
      <c r="F3319" s="102" t="str">
        <f>IF(E3319="","",VLOOKUP(E3319,'2 Pdc unico (segm A)'!F$3:H$723,3,FALSE))</f>
        <v>Crediti correnti di natura tributaria</v>
      </c>
      <c r="G3319" s="373"/>
      <c r="H3319" s="389"/>
      <c r="I3319" s="65"/>
    </row>
    <row r="3320" spans="1:9" x14ac:dyDescent="0.35">
      <c r="A3320" s="374" t="s">
        <v>4656</v>
      </c>
      <c r="B3320" s="375" t="s">
        <v>5996</v>
      </c>
      <c r="C3320" s="375" t="s">
        <v>5997</v>
      </c>
      <c r="D3320" s="363"/>
      <c r="E3320" s="102" t="s">
        <v>5979</v>
      </c>
      <c r="F3320" s="102" t="str">
        <f>IF(E3320="","",VLOOKUP(E3320,'2 Pdc unico (segm A)'!F$3:H$723,3,FALSE))</f>
        <v>Crediti correnti di natura tributaria</v>
      </c>
      <c r="G3320" s="373"/>
      <c r="H3320" s="389"/>
      <c r="I3320" s="65"/>
    </row>
    <row r="3321" spans="1:9" x14ac:dyDescent="0.35">
      <c r="A3321" s="374" t="s">
        <v>4656</v>
      </c>
      <c r="B3321" s="375" t="s">
        <v>5998</v>
      </c>
      <c r="C3321" s="375" t="s">
        <v>5999</v>
      </c>
      <c r="D3321" s="363"/>
      <c r="E3321" s="102" t="s">
        <v>5979</v>
      </c>
      <c r="F3321" s="102" t="str">
        <f>IF(E3321="","",VLOOKUP(E3321,'2 Pdc unico (segm A)'!F$3:H$723,3,FALSE))</f>
        <v>Crediti correnti di natura tributaria</v>
      </c>
      <c r="G3321" s="373"/>
      <c r="H3321" s="389"/>
      <c r="I3321" s="65"/>
    </row>
    <row r="3322" spans="1:9" x14ac:dyDescent="0.35">
      <c r="A3322" s="374" t="s">
        <v>4656</v>
      </c>
      <c r="B3322" s="375" t="s">
        <v>6000</v>
      </c>
      <c r="C3322" s="375" t="s">
        <v>6001</v>
      </c>
      <c r="D3322" s="363"/>
      <c r="E3322" s="102" t="s">
        <v>5979</v>
      </c>
      <c r="F3322" s="102" t="str">
        <f>IF(E3322="","",VLOOKUP(E3322,'2 Pdc unico (segm A)'!F$3:H$723,3,FALSE))</f>
        <v>Crediti correnti di natura tributaria</v>
      </c>
      <c r="G3322" s="373"/>
      <c r="H3322" s="389"/>
      <c r="I3322" s="65"/>
    </row>
    <row r="3323" spans="1:9" x14ac:dyDescent="0.35">
      <c r="A3323" s="374" t="s">
        <v>4656</v>
      </c>
      <c r="B3323" s="375" t="s">
        <v>6002</v>
      </c>
      <c r="C3323" s="375" t="s">
        <v>6003</v>
      </c>
      <c r="D3323" s="363"/>
      <c r="E3323" s="102" t="s">
        <v>5979</v>
      </c>
      <c r="F3323" s="102" t="str">
        <f>IF(E3323="","",VLOOKUP(E3323,'2 Pdc unico (segm A)'!F$3:H$723,3,FALSE))</f>
        <v>Crediti correnti di natura tributaria</v>
      </c>
      <c r="G3323" s="373"/>
      <c r="H3323" s="389"/>
      <c r="I3323" s="65"/>
    </row>
    <row r="3324" spans="1:9" x14ac:dyDescent="0.35">
      <c r="A3324" s="374" t="s">
        <v>4656</v>
      </c>
      <c r="B3324" s="375" t="s">
        <v>6004</v>
      </c>
      <c r="C3324" s="375" t="s">
        <v>6005</v>
      </c>
      <c r="D3324" s="363"/>
      <c r="E3324" s="102" t="s">
        <v>5979</v>
      </c>
      <c r="F3324" s="102" t="str">
        <f>IF(E3324="","",VLOOKUP(E3324,'2 Pdc unico (segm A)'!F$3:H$723,3,FALSE))</f>
        <v>Crediti correnti di natura tributaria</v>
      </c>
      <c r="G3324" s="373"/>
      <c r="H3324" s="389"/>
      <c r="I3324" s="65"/>
    </row>
    <row r="3325" spans="1:9" x14ac:dyDescent="0.35">
      <c r="A3325" s="374" t="s">
        <v>4656</v>
      </c>
      <c r="B3325" s="375" t="s">
        <v>6006</v>
      </c>
      <c r="C3325" s="375" t="s">
        <v>6007</v>
      </c>
      <c r="D3325" s="363"/>
      <c r="E3325" s="102" t="s">
        <v>5979</v>
      </c>
      <c r="F3325" s="102" t="str">
        <f>IF(E3325="","",VLOOKUP(E3325,'2 Pdc unico (segm A)'!F$3:H$723,3,FALSE))</f>
        <v>Crediti correnti di natura tributaria</v>
      </c>
      <c r="G3325" s="373"/>
      <c r="H3325" s="389"/>
      <c r="I3325" s="65"/>
    </row>
    <row r="3326" spans="1:9" x14ac:dyDescent="0.35">
      <c r="A3326" s="374" t="s">
        <v>4656</v>
      </c>
      <c r="B3326" s="375" t="s">
        <v>6008</v>
      </c>
      <c r="C3326" s="375" t="s">
        <v>6009</v>
      </c>
      <c r="D3326" s="363"/>
      <c r="E3326" s="102" t="s">
        <v>5979</v>
      </c>
      <c r="F3326" s="102" t="str">
        <f>IF(E3326="","",VLOOKUP(E3326,'2 Pdc unico (segm A)'!F$3:H$723,3,FALSE))</f>
        <v>Crediti correnti di natura tributaria</v>
      </c>
      <c r="G3326" s="373"/>
      <c r="H3326" s="389"/>
      <c r="I3326" s="65"/>
    </row>
    <row r="3327" spans="1:9" x14ac:dyDescent="0.35">
      <c r="A3327" s="374" t="s">
        <v>4656</v>
      </c>
      <c r="B3327" s="375" t="s">
        <v>6010</v>
      </c>
      <c r="C3327" s="375" t="s">
        <v>6011</v>
      </c>
      <c r="D3327" s="363"/>
      <c r="E3327" s="102" t="s">
        <v>5979</v>
      </c>
      <c r="F3327" s="102" t="str">
        <f>IF(E3327="","",VLOOKUP(E3327,'2 Pdc unico (segm A)'!F$3:H$723,3,FALSE))</f>
        <v>Crediti correnti di natura tributaria</v>
      </c>
      <c r="G3327" s="373"/>
      <c r="H3327" s="389"/>
      <c r="I3327" s="65"/>
    </row>
    <row r="3328" spans="1:9" x14ac:dyDescent="0.35">
      <c r="A3328" s="374" t="s">
        <v>4656</v>
      </c>
      <c r="B3328" s="375" t="s">
        <v>6012</v>
      </c>
      <c r="C3328" s="375" t="s">
        <v>6013</v>
      </c>
      <c r="D3328" s="363"/>
      <c r="E3328" s="102" t="s">
        <v>5979</v>
      </c>
      <c r="F3328" s="102" t="str">
        <f>IF(E3328="","",VLOOKUP(E3328,'2 Pdc unico (segm A)'!F$3:H$723,3,FALSE))</f>
        <v>Crediti correnti di natura tributaria</v>
      </c>
      <c r="G3328" s="373"/>
      <c r="H3328" s="389"/>
      <c r="I3328" s="65"/>
    </row>
    <row r="3329" spans="1:9" x14ac:dyDescent="0.35">
      <c r="A3329" s="374" t="s">
        <v>4656</v>
      </c>
      <c r="B3329" s="375" t="s">
        <v>6014</v>
      </c>
      <c r="C3329" s="375" t="s">
        <v>6015</v>
      </c>
      <c r="D3329" s="363"/>
      <c r="E3329" s="102" t="s">
        <v>5979</v>
      </c>
      <c r="F3329" s="102" t="str">
        <f>IF(E3329="","",VLOOKUP(E3329,'2 Pdc unico (segm A)'!F$3:H$723,3,FALSE))</f>
        <v>Crediti correnti di natura tributaria</v>
      </c>
      <c r="G3329" s="373"/>
      <c r="H3329" s="389"/>
      <c r="I3329" s="65"/>
    </row>
    <row r="3330" spans="1:9" x14ac:dyDescent="0.35">
      <c r="A3330" s="374" t="s">
        <v>4656</v>
      </c>
      <c r="B3330" s="375" t="s">
        <v>6016</v>
      </c>
      <c r="C3330" s="375" t="s">
        <v>6017</v>
      </c>
      <c r="D3330" s="363"/>
      <c r="E3330" s="102" t="s">
        <v>5979</v>
      </c>
      <c r="F3330" s="102" t="str">
        <f>IF(E3330="","",VLOOKUP(E3330,'2 Pdc unico (segm A)'!F$3:H$723,3,FALSE))</f>
        <v>Crediti correnti di natura tributaria</v>
      </c>
      <c r="G3330" s="373"/>
      <c r="H3330" s="389"/>
      <c r="I3330" s="65"/>
    </row>
    <row r="3331" spans="1:9" x14ac:dyDescent="0.35">
      <c r="A3331" s="374" t="s">
        <v>4656</v>
      </c>
      <c r="B3331" s="375" t="s">
        <v>6018</v>
      </c>
      <c r="C3331" s="375" t="s">
        <v>6019</v>
      </c>
      <c r="D3331" s="363"/>
      <c r="E3331" s="102" t="s">
        <v>5979</v>
      </c>
      <c r="F3331" s="102" t="str">
        <f>IF(E3331="","",VLOOKUP(E3331,'2 Pdc unico (segm A)'!F$3:H$723,3,FALSE))</f>
        <v>Crediti correnti di natura tributaria</v>
      </c>
      <c r="G3331" s="373"/>
      <c r="H3331" s="389"/>
      <c r="I3331" s="65"/>
    </row>
    <row r="3332" spans="1:9" x14ac:dyDescent="0.35">
      <c r="A3332" s="374" t="s">
        <v>4656</v>
      </c>
      <c r="B3332" s="375" t="s">
        <v>6020</v>
      </c>
      <c r="C3332" s="375" t="s">
        <v>6021</v>
      </c>
      <c r="D3332" s="363"/>
      <c r="E3332" s="102" t="s">
        <v>5979</v>
      </c>
      <c r="F3332" s="102" t="str">
        <f>IF(E3332="","",VLOOKUP(E3332,'2 Pdc unico (segm A)'!F$3:H$723,3,FALSE))</f>
        <v>Crediti correnti di natura tributaria</v>
      </c>
      <c r="G3332" s="373"/>
      <c r="H3332" s="389"/>
      <c r="I3332" s="65"/>
    </row>
    <row r="3333" spans="1:9" x14ac:dyDescent="0.35">
      <c r="A3333" s="374" t="s">
        <v>4656</v>
      </c>
      <c r="B3333" s="375" t="s">
        <v>6022</v>
      </c>
      <c r="C3333" s="375" t="s">
        <v>6023</v>
      </c>
      <c r="D3333" s="363"/>
      <c r="E3333" s="102" t="s">
        <v>5979</v>
      </c>
      <c r="F3333" s="102" t="str">
        <f>IF(E3333="","",VLOOKUP(E3333,'2 Pdc unico (segm A)'!F$3:H$723,3,FALSE))</f>
        <v>Crediti correnti di natura tributaria</v>
      </c>
      <c r="G3333" s="373"/>
      <c r="H3333" s="389"/>
      <c r="I3333" s="65"/>
    </row>
    <row r="3334" spans="1:9" x14ac:dyDescent="0.35">
      <c r="A3334" s="374" t="s">
        <v>4656</v>
      </c>
      <c r="B3334" s="375" t="s">
        <v>6024</v>
      </c>
      <c r="C3334" s="375" t="s">
        <v>6025</v>
      </c>
      <c r="D3334" s="363"/>
      <c r="E3334" s="102" t="s">
        <v>5979</v>
      </c>
      <c r="F3334" s="102" t="str">
        <f>IF(E3334="","",VLOOKUP(E3334,'2 Pdc unico (segm A)'!F$3:H$723,3,FALSE))</f>
        <v>Crediti correnti di natura tributaria</v>
      </c>
      <c r="G3334" s="373"/>
      <c r="H3334" s="389"/>
      <c r="I3334" s="65"/>
    </row>
    <row r="3335" spans="1:9" x14ac:dyDescent="0.35">
      <c r="A3335" s="374" t="s">
        <v>4656</v>
      </c>
      <c r="B3335" s="375" t="s">
        <v>6026</v>
      </c>
      <c r="C3335" s="375" t="s">
        <v>6027</v>
      </c>
      <c r="D3335" s="363"/>
      <c r="E3335" s="102" t="s">
        <v>5979</v>
      </c>
      <c r="F3335" s="102" t="str">
        <f>IF(E3335="","",VLOOKUP(E3335,'2 Pdc unico (segm A)'!F$3:H$723,3,FALSE))</f>
        <v>Crediti correnti di natura tributaria</v>
      </c>
      <c r="G3335" s="373"/>
      <c r="H3335" s="389"/>
      <c r="I3335" s="65"/>
    </row>
    <row r="3336" spans="1:9" x14ac:dyDescent="0.35">
      <c r="A3336" s="374" t="s">
        <v>4656</v>
      </c>
      <c r="B3336" s="375" t="s">
        <v>6028</v>
      </c>
      <c r="C3336" s="375" t="s">
        <v>6029</v>
      </c>
      <c r="D3336" s="363"/>
      <c r="E3336" s="102" t="s">
        <v>5979</v>
      </c>
      <c r="F3336" s="102" t="str">
        <f>IF(E3336="","",VLOOKUP(E3336,'2 Pdc unico (segm A)'!F$3:H$723,3,FALSE))</f>
        <v>Crediti correnti di natura tributaria</v>
      </c>
      <c r="G3336" s="373"/>
      <c r="H3336" s="389"/>
      <c r="I3336" s="65"/>
    </row>
    <row r="3337" spans="1:9" x14ac:dyDescent="0.35">
      <c r="A3337" s="374" t="s">
        <v>4656</v>
      </c>
      <c r="B3337" s="375" t="s">
        <v>6030</v>
      </c>
      <c r="C3337" s="375" t="s">
        <v>6031</v>
      </c>
      <c r="D3337" s="363"/>
      <c r="E3337" s="102" t="s">
        <v>5979</v>
      </c>
      <c r="F3337" s="102" t="str">
        <f>IF(E3337="","",VLOOKUP(E3337,'2 Pdc unico (segm A)'!F$3:H$723,3,FALSE))</f>
        <v>Crediti correnti di natura tributaria</v>
      </c>
      <c r="G3337" s="373"/>
      <c r="H3337" s="389"/>
      <c r="I3337" s="65"/>
    </row>
    <row r="3338" spans="1:9" x14ac:dyDescent="0.35">
      <c r="A3338" s="374" t="s">
        <v>4656</v>
      </c>
      <c r="B3338" s="375" t="s">
        <v>6032</v>
      </c>
      <c r="C3338" s="375" t="s">
        <v>6033</v>
      </c>
      <c r="D3338" s="363"/>
      <c r="E3338" s="102" t="s">
        <v>5979</v>
      </c>
      <c r="F3338" s="102" t="str">
        <f>IF(E3338="","",VLOOKUP(E3338,'2 Pdc unico (segm A)'!F$3:H$723,3,FALSE))</f>
        <v>Crediti correnti di natura tributaria</v>
      </c>
      <c r="G3338" s="373"/>
      <c r="H3338" s="389"/>
      <c r="I3338" s="65"/>
    </row>
    <row r="3339" spans="1:9" x14ac:dyDescent="0.35">
      <c r="A3339" s="374" t="s">
        <v>4656</v>
      </c>
      <c r="B3339" s="375" t="s">
        <v>6034</v>
      </c>
      <c r="C3339" s="375" t="s">
        <v>6035</v>
      </c>
      <c r="D3339" s="363"/>
      <c r="E3339" s="102" t="s">
        <v>5265</v>
      </c>
      <c r="F3339" s="102" t="str">
        <f>IF(E3339="","",VLOOKUP(E3339,'2 Pdc unico (segm A)'!F$3:H$723,3,FALSE))</f>
        <v>Altri crediti correnti</v>
      </c>
      <c r="G3339" s="373"/>
      <c r="H3339" s="389"/>
      <c r="I3339" s="65"/>
    </row>
    <row r="3340" spans="1:9" x14ac:dyDescent="0.35">
      <c r="A3340" s="374" t="s">
        <v>4656</v>
      </c>
      <c r="B3340" s="375" t="s">
        <v>6036</v>
      </c>
      <c r="C3340" s="375" t="s">
        <v>6037</v>
      </c>
      <c r="D3340" s="363"/>
      <c r="E3340" s="102" t="s">
        <v>5979</v>
      </c>
      <c r="F3340" s="102" t="str">
        <f>IF(E3340="","",VLOOKUP(E3340,'2 Pdc unico (segm A)'!F$3:H$723,3,FALSE))</f>
        <v>Crediti correnti di natura tributaria</v>
      </c>
      <c r="G3340" s="373"/>
      <c r="H3340" s="389"/>
      <c r="I3340" s="65"/>
    </row>
    <row r="3341" spans="1:9" x14ac:dyDescent="0.35">
      <c r="A3341" s="374" t="s">
        <v>4656</v>
      </c>
      <c r="B3341" s="375" t="s">
        <v>6038</v>
      </c>
      <c r="C3341" s="375" t="s">
        <v>6039</v>
      </c>
      <c r="D3341" s="363"/>
      <c r="E3341" s="102" t="s">
        <v>5979</v>
      </c>
      <c r="F3341" s="102" t="str">
        <f>IF(E3341="","",VLOOKUP(E3341,'2 Pdc unico (segm A)'!F$3:H$723,3,FALSE))</f>
        <v>Crediti correnti di natura tributaria</v>
      </c>
      <c r="G3341" s="373"/>
      <c r="H3341" s="389"/>
      <c r="I3341" s="65"/>
    </row>
    <row r="3342" spans="1:9" x14ac:dyDescent="0.35">
      <c r="A3342" s="374" t="s">
        <v>4656</v>
      </c>
      <c r="B3342" s="375" t="s">
        <v>6040</v>
      </c>
      <c r="C3342" s="375" t="s">
        <v>6041</v>
      </c>
      <c r="D3342" s="363"/>
      <c r="E3342" s="102" t="s">
        <v>5979</v>
      </c>
      <c r="F3342" s="102" t="str">
        <f>IF(E3342="","",VLOOKUP(E3342,'2 Pdc unico (segm A)'!F$3:H$723,3,FALSE))</f>
        <v>Crediti correnti di natura tributaria</v>
      </c>
      <c r="G3342" s="373"/>
      <c r="H3342" s="389"/>
      <c r="I3342" s="65"/>
    </row>
    <row r="3343" spans="1:9" x14ac:dyDescent="0.35">
      <c r="A3343" s="374" t="s">
        <v>4656</v>
      </c>
      <c r="B3343" s="375" t="s">
        <v>6042</v>
      </c>
      <c r="C3343" s="375" t="s">
        <v>6043</v>
      </c>
      <c r="D3343" s="363"/>
      <c r="E3343" s="102" t="s">
        <v>5979</v>
      </c>
      <c r="F3343" s="102" t="str">
        <f>IF(E3343="","",VLOOKUP(E3343,'2 Pdc unico (segm A)'!F$3:H$723,3,FALSE))</f>
        <v>Crediti correnti di natura tributaria</v>
      </c>
      <c r="G3343" s="373"/>
      <c r="H3343" s="389"/>
      <c r="I3343" s="65"/>
    </row>
    <row r="3344" spans="1:9" x14ac:dyDescent="0.35">
      <c r="A3344" s="374" t="s">
        <v>4656</v>
      </c>
      <c r="B3344" s="375" t="s">
        <v>6044</v>
      </c>
      <c r="C3344" s="375" t="s">
        <v>6045</v>
      </c>
      <c r="D3344" s="363"/>
      <c r="E3344" s="102" t="s">
        <v>5979</v>
      </c>
      <c r="F3344" s="102" t="str">
        <f>IF(E3344="","",VLOOKUP(E3344,'2 Pdc unico (segm A)'!F$3:H$723,3,FALSE))</f>
        <v>Crediti correnti di natura tributaria</v>
      </c>
      <c r="G3344" s="373"/>
      <c r="H3344" s="389"/>
      <c r="I3344" s="65"/>
    </row>
    <row r="3345" spans="1:9" x14ac:dyDescent="0.35">
      <c r="A3345" s="374" t="s">
        <v>4656</v>
      </c>
      <c r="B3345" s="375" t="s">
        <v>6046</v>
      </c>
      <c r="C3345" s="375" t="s">
        <v>6047</v>
      </c>
      <c r="D3345" s="363"/>
      <c r="E3345" s="102" t="s">
        <v>5979</v>
      </c>
      <c r="F3345" s="102" t="str">
        <f>IF(E3345="","",VLOOKUP(E3345,'2 Pdc unico (segm A)'!F$3:H$723,3,FALSE))</f>
        <v>Crediti correnti di natura tributaria</v>
      </c>
      <c r="G3345" s="373"/>
      <c r="H3345" s="389"/>
      <c r="I3345" s="65"/>
    </row>
    <row r="3346" spans="1:9" x14ac:dyDescent="0.35">
      <c r="A3346" s="374" t="s">
        <v>4656</v>
      </c>
      <c r="B3346" s="375" t="s">
        <v>6048</v>
      </c>
      <c r="C3346" s="375" t="s">
        <v>6049</v>
      </c>
      <c r="D3346" s="363"/>
      <c r="E3346" s="102" t="s">
        <v>5979</v>
      </c>
      <c r="F3346" s="102" t="str">
        <f>IF(E3346="","",VLOOKUP(E3346,'2 Pdc unico (segm A)'!F$3:H$723,3,FALSE))</f>
        <v>Crediti correnti di natura tributaria</v>
      </c>
      <c r="G3346" s="373"/>
      <c r="H3346" s="389"/>
      <c r="I3346" s="65"/>
    </row>
    <row r="3347" spans="1:9" x14ac:dyDescent="0.35">
      <c r="A3347" s="370" t="s">
        <v>22</v>
      </c>
      <c r="B3347" s="371" t="s">
        <v>6050</v>
      </c>
      <c r="C3347" s="371" t="s">
        <v>6051</v>
      </c>
      <c r="D3347" s="363"/>
      <c r="E3347" s="346"/>
      <c r="F3347" s="346" t="str">
        <f>IF(E3347="","",VLOOKUP(E3347,'2 Pdc unico (segm A)'!F$3:H$723,3,FALSE))</f>
        <v/>
      </c>
      <c r="G3347" s="287"/>
      <c r="H3347" s="389"/>
      <c r="I3347" s="65"/>
    </row>
    <row r="3348" spans="1:9" x14ac:dyDescent="0.35">
      <c r="A3348" s="374" t="s">
        <v>4656</v>
      </c>
      <c r="B3348" s="375" t="s">
        <v>6052</v>
      </c>
      <c r="C3348" s="375" t="s">
        <v>6053</v>
      </c>
      <c r="D3348" s="363"/>
      <c r="E3348" s="102" t="s">
        <v>4658</v>
      </c>
      <c r="F3348" s="102" t="str">
        <f>IF(E3348="","",VLOOKUP(E3348,'2 Pdc unico (segm A)'!F$3:H$723,3,FALSE))</f>
        <v>Crediti correnti per trasferimenti ottenuti</v>
      </c>
      <c r="G3348" s="373"/>
      <c r="H3348" s="389"/>
      <c r="I3348" s="65"/>
    </row>
    <row r="3349" spans="1:9" x14ac:dyDescent="0.35">
      <c r="A3349" s="374" t="s">
        <v>4656</v>
      </c>
      <c r="B3349" s="375" t="s">
        <v>6054</v>
      </c>
      <c r="C3349" s="375" t="s">
        <v>6055</v>
      </c>
      <c r="D3349" s="363"/>
      <c r="E3349" s="102" t="s">
        <v>4658</v>
      </c>
      <c r="F3349" s="102" t="str">
        <f>IF(E3349="","",VLOOKUP(E3349,'2 Pdc unico (segm A)'!F$3:H$723,3,FALSE))</f>
        <v>Crediti correnti per trasferimenti ottenuti</v>
      </c>
      <c r="G3349" s="373"/>
      <c r="H3349" s="389"/>
      <c r="I3349" s="65"/>
    </row>
    <row r="3350" spans="1:9" ht="21" x14ac:dyDescent="0.35">
      <c r="A3350" s="374" t="s">
        <v>4656</v>
      </c>
      <c r="B3350" s="375" t="s">
        <v>6056</v>
      </c>
      <c r="C3350" s="375" t="s">
        <v>6057</v>
      </c>
      <c r="D3350" s="363"/>
      <c r="E3350" s="102" t="s">
        <v>4658</v>
      </c>
      <c r="F3350" s="102" t="str">
        <f>IF(E3350="","",VLOOKUP(E3350,'2 Pdc unico (segm A)'!F$3:H$723,3,FALSE))</f>
        <v>Crediti correnti per trasferimenti ottenuti</v>
      </c>
      <c r="G3350" s="373"/>
      <c r="H3350" s="389"/>
      <c r="I3350" s="65"/>
    </row>
    <row r="3351" spans="1:9" x14ac:dyDescent="0.35">
      <c r="A3351" s="374" t="s">
        <v>4656</v>
      </c>
      <c r="B3351" s="375" t="s">
        <v>6058</v>
      </c>
      <c r="C3351" s="375" t="s">
        <v>6059</v>
      </c>
      <c r="D3351" s="363"/>
      <c r="E3351" s="102" t="s">
        <v>4658</v>
      </c>
      <c r="F3351" s="102" t="str">
        <f>IF(E3351="","",VLOOKUP(E3351,'2 Pdc unico (segm A)'!F$3:H$723,3,FALSE))</f>
        <v>Crediti correnti per trasferimenti ottenuti</v>
      </c>
      <c r="G3351" s="373"/>
      <c r="H3351" s="389"/>
      <c r="I3351" s="65"/>
    </row>
    <row r="3352" spans="1:9" x14ac:dyDescent="0.35">
      <c r="A3352" s="374" t="s">
        <v>4656</v>
      </c>
      <c r="B3352" s="375" t="s">
        <v>6060</v>
      </c>
      <c r="C3352" s="375" t="s">
        <v>6061</v>
      </c>
      <c r="D3352" s="363"/>
      <c r="E3352" s="102" t="s">
        <v>4658</v>
      </c>
      <c r="F3352" s="102" t="str">
        <f>IF(E3352="","",VLOOKUP(E3352,'2 Pdc unico (segm A)'!F$3:H$723,3,FALSE))</f>
        <v>Crediti correnti per trasferimenti ottenuti</v>
      </c>
      <c r="G3352" s="373"/>
      <c r="H3352" s="389"/>
      <c r="I3352" s="65"/>
    </row>
    <row r="3353" spans="1:9" x14ac:dyDescent="0.35">
      <c r="A3353" s="374" t="s">
        <v>4656</v>
      </c>
      <c r="B3353" s="375" t="s">
        <v>6062</v>
      </c>
      <c r="C3353" s="375" t="s">
        <v>6063</v>
      </c>
      <c r="D3353" s="363"/>
      <c r="E3353" s="102" t="s">
        <v>4658</v>
      </c>
      <c r="F3353" s="102" t="str">
        <f>IF(E3353="","",VLOOKUP(E3353,'2 Pdc unico (segm A)'!F$3:H$723,3,FALSE))</f>
        <v>Crediti correnti per trasferimenti ottenuti</v>
      </c>
      <c r="G3353" s="373"/>
      <c r="H3353" s="389"/>
      <c r="I3353" s="65"/>
    </row>
    <row r="3354" spans="1:9" x14ac:dyDescent="0.35">
      <c r="A3354" s="374" t="s">
        <v>4656</v>
      </c>
      <c r="B3354" s="375" t="s">
        <v>6064</v>
      </c>
      <c r="C3354" s="375" t="s">
        <v>6065</v>
      </c>
      <c r="D3354" s="363"/>
      <c r="E3354" s="102" t="s">
        <v>4658</v>
      </c>
      <c r="F3354" s="102" t="str">
        <f>IF(E3354="","",VLOOKUP(E3354,'2 Pdc unico (segm A)'!F$3:H$723,3,FALSE))</f>
        <v>Crediti correnti per trasferimenti ottenuti</v>
      </c>
      <c r="G3354" s="373"/>
      <c r="H3354" s="389"/>
      <c r="I3354" s="65"/>
    </row>
    <row r="3355" spans="1:9" x14ac:dyDescent="0.35">
      <c r="A3355" s="374" t="s">
        <v>4656</v>
      </c>
      <c r="B3355" s="375" t="s">
        <v>6066</v>
      </c>
      <c r="C3355" s="375" t="s">
        <v>6067</v>
      </c>
      <c r="D3355" s="363"/>
      <c r="E3355" s="102" t="s">
        <v>4658</v>
      </c>
      <c r="F3355" s="102" t="str">
        <f>IF(E3355="","",VLOOKUP(E3355,'2 Pdc unico (segm A)'!F$3:H$723,3,FALSE))</f>
        <v>Crediti correnti per trasferimenti ottenuti</v>
      </c>
      <c r="G3355" s="373"/>
      <c r="H3355" s="389"/>
      <c r="I3355" s="65"/>
    </row>
    <row r="3356" spans="1:9" ht="21" x14ac:dyDescent="0.35">
      <c r="A3356" s="374" t="s">
        <v>4656</v>
      </c>
      <c r="B3356" s="375" t="s">
        <v>6068</v>
      </c>
      <c r="C3356" s="375" t="s">
        <v>6069</v>
      </c>
      <c r="D3356" s="363"/>
      <c r="E3356" s="102" t="s">
        <v>4658</v>
      </c>
      <c r="F3356" s="102" t="str">
        <f>IF(E3356="","",VLOOKUP(E3356,'2 Pdc unico (segm A)'!F$3:H$723,3,FALSE))</f>
        <v>Crediti correnti per trasferimenti ottenuti</v>
      </c>
      <c r="G3356" s="373"/>
      <c r="H3356" s="389"/>
      <c r="I3356" s="65"/>
    </row>
    <row r="3357" spans="1:9" x14ac:dyDescent="0.35">
      <c r="A3357" s="374" t="s">
        <v>4656</v>
      </c>
      <c r="B3357" s="375" t="s">
        <v>6070</v>
      </c>
      <c r="C3357" s="375" t="s">
        <v>6071</v>
      </c>
      <c r="D3357" s="363"/>
      <c r="E3357" s="102" t="s">
        <v>4658</v>
      </c>
      <c r="F3357" s="102" t="str">
        <f>IF(E3357="","",VLOOKUP(E3357,'2 Pdc unico (segm A)'!F$3:H$723,3,FALSE))</f>
        <v>Crediti correnti per trasferimenti ottenuti</v>
      </c>
      <c r="G3357" s="373"/>
      <c r="H3357" s="389"/>
      <c r="I3357" s="65"/>
    </row>
    <row r="3358" spans="1:9" ht="21" x14ac:dyDescent="0.35">
      <c r="A3358" s="374" t="s">
        <v>4656</v>
      </c>
      <c r="B3358" s="375" t="s">
        <v>6072</v>
      </c>
      <c r="C3358" s="375" t="s">
        <v>6073</v>
      </c>
      <c r="D3358" s="363"/>
      <c r="E3358" s="102" t="s">
        <v>4658</v>
      </c>
      <c r="F3358" s="102" t="str">
        <f>IF(E3358="","",VLOOKUP(E3358,'2 Pdc unico (segm A)'!F$3:H$723,3,FALSE))</f>
        <v>Crediti correnti per trasferimenti ottenuti</v>
      </c>
      <c r="G3358" s="373"/>
      <c r="H3358" s="389"/>
      <c r="I3358" s="65"/>
    </row>
    <row r="3359" spans="1:9" x14ac:dyDescent="0.35">
      <c r="A3359" s="374" t="s">
        <v>4656</v>
      </c>
      <c r="B3359" s="375" t="s">
        <v>6074</v>
      </c>
      <c r="C3359" s="375" t="s">
        <v>6075</v>
      </c>
      <c r="D3359" s="363"/>
      <c r="E3359" s="102" t="s">
        <v>4658</v>
      </c>
      <c r="F3359" s="102" t="str">
        <f>IF(E3359="","",VLOOKUP(E3359,'2 Pdc unico (segm A)'!F$3:H$723,3,FALSE))</f>
        <v>Crediti correnti per trasferimenti ottenuti</v>
      </c>
      <c r="G3359" s="373"/>
      <c r="H3359" s="389"/>
      <c r="I3359" s="65"/>
    </row>
    <row r="3360" spans="1:9" x14ac:dyDescent="0.35">
      <c r="A3360" s="374" t="s">
        <v>4656</v>
      </c>
      <c r="B3360" s="375" t="s">
        <v>6076</v>
      </c>
      <c r="C3360" s="375" t="s">
        <v>6077</v>
      </c>
      <c r="D3360" s="363"/>
      <c r="E3360" s="102" t="s">
        <v>4658</v>
      </c>
      <c r="F3360" s="102" t="str">
        <f>IF(E3360="","",VLOOKUP(E3360,'2 Pdc unico (segm A)'!F$3:H$723,3,FALSE))</f>
        <v>Crediti correnti per trasferimenti ottenuti</v>
      </c>
      <c r="G3360" s="373"/>
      <c r="H3360" s="389"/>
      <c r="I3360" s="65"/>
    </row>
    <row r="3361" spans="1:9" x14ac:dyDescent="0.35">
      <c r="A3361" s="374" t="s">
        <v>4656</v>
      </c>
      <c r="B3361" s="375" t="s">
        <v>6078</v>
      </c>
      <c r="C3361" s="375" t="s">
        <v>6079</v>
      </c>
      <c r="D3361" s="363"/>
      <c r="E3361" s="102" t="s">
        <v>4658</v>
      </c>
      <c r="F3361" s="102" t="str">
        <f>IF(E3361="","",VLOOKUP(E3361,'2 Pdc unico (segm A)'!F$3:H$723,3,FALSE))</f>
        <v>Crediti correnti per trasferimenti ottenuti</v>
      </c>
      <c r="G3361" s="373"/>
      <c r="H3361" s="389"/>
      <c r="I3361" s="65"/>
    </row>
    <row r="3362" spans="1:9" x14ac:dyDescent="0.35">
      <c r="A3362" s="374" t="s">
        <v>4656</v>
      </c>
      <c r="B3362" s="375" t="s">
        <v>6080</v>
      </c>
      <c r="C3362" s="375" t="s">
        <v>6081</v>
      </c>
      <c r="D3362" s="363"/>
      <c r="E3362" s="102" t="s">
        <v>4658</v>
      </c>
      <c r="F3362" s="102" t="str">
        <f>IF(E3362="","",VLOOKUP(E3362,'2 Pdc unico (segm A)'!F$3:H$723,3,FALSE))</f>
        <v>Crediti correnti per trasferimenti ottenuti</v>
      </c>
      <c r="G3362" s="373"/>
      <c r="H3362" s="389"/>
      <c r="I3362" s="65"/>
    </row>
    <row r="3363" spans="1:9" x14ac:dyDescent="0.35">
      <c r="A3363" s="374" t="s">
        <v>4656</v>
      </c>
      <c r="B3363" s="375" t="s">
        <v>6082</v>
      </c>
      <c r="C3363" s="375" t="s">
        <v>6083</v>
      </c>
      <c r="D3363" s="363"/>
      <c r="E3363" s="102" t="s">
        <v>4658</v>
      </c>
      <c r="F3363" s="102" t="str">
        <f>IF(E3363="","",VLOOKUP(E3363,'2 Pdc unico (segm A)'!F$3:H$723,3,FALSE))</f>
        <v>Crediti correnti per trasferimenti ottenuti</v>
      </c>
      <c r="G3363" s="373"/>
      <c r="H3363" s="389"/>
      <c r="I3363" s="65"/>
    </row>
    <row r="3364" spans="1:9" x14ac:dyDescent="0.35">
      <c r="A3364" s="374" t="s">
        <v>4656</v>
      </c>
      <c r="B3364" s="375" t="s">
        <v>6084</v>
      </c>
      <c r="C3364" s="375" t="s">
        <v>6085</v>
      </c>
      <c r="D3364" s="363"/>
      <c r="E3364" s="102" t="s">
        <v>4658</v>
      </c>
      <c r="F3364" s="102" t="str">
        <f>IF(E3364="","",VLOOKUP(E3364,'2 Pdc unico (segm A)'!F$3:H$723,3,FALSE))</f>
        <v>Crediti correnti per trasferimenti ottenuti</v>
      </c>
      <c r="G3364" s="373"/>
      <c r="H3364" s="389"/>
      <c r="I3364" s="65"/>
    </row>
    <row r="3365" spans="1:9" x14ac:dyDescent="0.35">
      <c r="A3365" s="374" t="s">
        <v>4656</v>
      </c>
      <c r="B3365" s="375" t="s">
        <v>6086</v>
      </c>
      <c r="C3365" s="375" t="s">
        <v>6087</v>
      </c>
      <c r="D3365" s="363"/>
      <c r="E3365" s="102" t="s">
        <v>4658</v>
      </c>
      <c r="F3365" s="102" t="str">
        <f>IF(E3365="","",VLOOKUP(E3365,'2 Pdc unico (segm A)'!F$3:H$723,3,FALSE))</f>
        <v>Crediti correnti per trasferimenti ottenuti</v>
      </c>
      <c r="G3365" s="373"/>
      <c r="H3365" s="389"/>
      <c r="I3365" s="65"/>
    </row>
    <row r="3366" spans="1:9" x14ac:dyDescent="0.35">
      <c r="A3366" s="374" t="s">
        <v>4656</v>
      </c>
      <c r="B3366" s="375" t="s">
        <v>6088</v>
      </c>
      <c r="C3366" s="375" t="s">
        <v>6089</v>
      </c>
      <c r="D3366" s="363"/>
      <c r="E3366" s="102" t="s">
        <v>4658</v>
      </c>
      <c r="F3366" s="102" t="str">
        <f>IF(E3366="","",VLOOKUP(E3366,'2 Pdc unico (segm A)'!F$3:H$723,3,FALSE))</f>
        <v>Crediti correnti per trasferimenti ottenuti</v>
      </c>
      <c r="G3366" s="373"/>
      <c r="H3366" s="389"/>
      <c r="I3366" s="65"/>
    </row>
    <row r="3367" spans="1:9" x14ac:dyDescent="0.35">
      <c r="A3367" s="374" t="s">
        <v>4656</v>
      </c>
      <c r="B3367" s="375" t="s">
        <v>6090</v>
      </c>
      <c r="C3367" s="375" t="s">
        <v>6091</v>
      </c>
      <c r="D3367" s="363"/>
      <c r="E3367" s="102" t="s">
        <v>4658</v>
      </c>
      <c r="F3367" s="102" t="str">
        <f>IF(E3367="","",VLOOKUP(E3367,'2 Pdc unico (segm A)'!F$3:H$723,3,FALSE))</f>
        <v>Crediti correnti per trasferimenti ottenuti</v>
      </c>
      <c r="G3367" s="373"/>
      <c r="H3367" s="389"/>
      <c r="I3367" s="65"/>
    </row>
    <row r="3368" spans="1:9" x14ac:dyDescent="0.35">
      <c r="A3368" s="374" t="s">
        <v>4656</v>
      </c>
      <c r="B3368" s="375" t="s">
        <v>6092</v>
      </c>
      <c r="C3368" s="375" t="s">
        <v>6093</v>
      </c>
      <c r="D3368" s="363"/>
      <c r="E3368" s="102" t="s">
        <v>4658</v>
      </c>
      <c r="F3368" s="102" t="str">
        <f>IF(E3368="","",VLOOKUP(E3368,'2 Pdc unico (segm A)'!F$3:H$723,3,FALSE))</f>
        <v>Crediti correnti per trasferimenti ottenuti</v>
      </c>
      <c r="G3368" s="373"/>
      <c r="H3368" s="389"/>
      <c r="I3368" s="65"/>
    </row>
    <row r="3369" spans="1:9" x14ac:dyDescent="0.35">
      <c r="A3369" s="374" t="s">
        <v>4656</v>
      </c>
      <c r="B3369" s="375" t="s">
        <v>6094</v>
      </c>
      <c r="C3369" s="375" t="s">
        <v>6095</v>
      </c>
      <c r="D3369" s="363"/>
      <c r="E3369" s="102" t="s">
        <v>4658</v>
      </c>
      <c r="F3369" s="102" t="str">
        <f>IF(E3369="","",VLOOKUP(E3369,'2 Pdc unico (segm A)'!F$3:H$723,3,FALSE))</f>
        <v>Crediti correnti per trasferimenti ottenuti</v>
      </c>
      <c r="G3369" s="373"/>
      <c r="H3369" s="389"/>
      <c r="I3369" s="65"/>
    </row>
    <row r="3370" spans="1:9" x14ac:dyDescent="0.35">
      <c r="A3370" s="374" t="s">
        <v>4656</v>
      </c>
      <c r="B3370" s="375" t="s">
        <v>6096</v>
      </c>
      <c r="C3370" s="375" t="s">
        <v>6097</v>
      </c>
      <c r="D3370" s="363"/>
      <c r="E3370" s="102" t="s">
        <v>4658</v>
      </c>
      <c r="F3370" s="102" t="str">
        <f>IF(E3370="","",VLOOKUP(E3370,'2 Pdc unico (segm A)'!F$3:H$723,3,FALSE))</f>
        <v>Crediti correnti per trasferimenti ottenuti</v>
      </c>
      <c r="G3370" s="373"/>
      <c r="H3370" s="389"/>
      <c r="I3370" s="65"/>
    </row>
    <row r="3371" spans="1:9" x14ac:dyDescent="0.35">
      <c r="A3371" s="374" t="s">
        <v>4656</v>
      </c>
      <c r="B3371" s="375" t="s">
        <v>6098</v>
      </c>
      <c r="C3371" s="375" t="s">
        <v>6099</v>
      </c>
      <c r="D3371" s="363"/>
      <c r="E3371" s="102" t="s">
        <v>4658</v>
      </c>
      <c r="F3371" s="102" t="str">
        <f>IF(E3371="","",VLOOKUP(E3371,'2 Pdc unico (segm A)'!F$3:H$723,3,FALSE))</f>
        <v>Crediti correnti per trasferimenti ottenuti</v>
      </c>
      <c r="G3371" s="373"/>
      <c r="H3371" s="389"/>
      <c r="I3371" s="65"/>
    </row>
    <row r="3372" spans="1:9" x14ac:dyDescent="0.35">
      <c r="A3372" s="374" t="s">
        <v>4656</v>
      </c>
      <c r="B3372" s="375" t="s">
        <v>6100</v>
      </c>
      <c r="C3372" s="375" t="s">
        <v>6101</v>
      </c>
      <c r="D3372" s="363"/>
      <c r="E3372" s="102" t="s">
        <v>4658</v>
      </c>
      <c r="F3372" s="102" t="str">
        <f>IF(E3372="","",VLOOKUP(E3372,'2 Pdc unico (segm A)'!F$3:H$723,3,FALSE))</f>
        <v>Crediti correnti per trasferimenti ottenuti</v>
      </c>
      <c r="G3372" s="373"/>
      <c r="H3372" s="389"/>
      <c r="I3372" s="65"/>
    </row>
    <row r="3373" spans="1:9" x14ac:dyDescent="0.35">
      <c r="A3373" s="374" t="s">
        <v>4656</v>
      </c>
      <c r="B3373" s="375" t="s">
        <v>6102</v>
      </c>
      <c r="C3373" s="375" t="s">
        <v>6103</v>
      </c>
      <c r="D3373" s="363"/>
      <c r="E3373" s="102" t="s">
        <v>4658</v>
      </c>
      <c r="F3373" s="102" t="str">
        <f>IF(E3373="","",VLOOKUP(E3373,'2 Pdc unico (segm A)'!F$3:H$723,3,FALSE))</f>
        <v>Crediti correnti per trasferimenti ottenuti</v>
      </c>
      <c r="G3373" s="373"/>
      <c r="H3373" s="389"/>
      <c r="I3373" s="65"/>
    </row>
    <row r="3374" spans="1:9" x14ac:dyDescent="0.35">
      <c r="A3374" s="374" t="s">
        <v>4656</v>
      </c>
      <c r="B3374" s="375" t="s">
        <v>6104</v>
      </c>
      <c r="C3374" s="375" t="s">
        <v>6105</v>
      </c>
      <c r="D3374" s="363"/>
      <c r="E3374" s="102" t="s">
        <v>4658</v>
      </c>
      <c r="F3374" s="102" t="str">
        <f>IF(E3374="","",VLOOKUP(E3374,'2 Pdc unico (segm A)'!F$3:H$723,3,FALSE))</f>
        <v>Crediti correnti per trasferimenti ottenuti</v>
      </c>
      <c r="G3374" s="373"/>
      <c r="H3374" s="389"/>
      <c r="I3374" s="65"/>
    </row>
    <row r="3375" spans="1:9" x14ac:dyDescent="0.35">
      <c r="A3375" s="374" t="s">
        <v>4656</v>
      </c>
      <c r="B3375" s="375" t="s">
        <v>6106</v>
      </c>
      <c r="C3375" s="375" t="s">
        <v>6107</v>
      </c>
      <c r="D3375" s="363"/>
      <c r="E3375" s="102" t="s">
        <v>4658</v>
      </c>
      <c r="F3375" s="102" t="str">
        <f>IF(E3375="","",VLOOKUP(E3375,'2 Pdc unico (segm A)'!F$3:H$723,3,FALSE))</f>
        <v>Crediti correnti per trasferimenti ottenuti</v>
      </c>
      <c r="G3375" s="373"/>
      <c r="H3375" s="389"/>
      <c r="I3375" s="65"/>
    </row>
    <row r="3376" spans="1:9" x14ac:dyDescent="0.35">
      <c r="A3376" s="374" t="s">
        <v>4656</v>
      </c>
      <c r="B3376" s="375" t="s">
        <v>6108</v>
      </c>
      <c r="C3376" s="375" t="s">
        <v>6109</v>
      </c>
      <c r="D3376" s="363"/>
      <c r="E3376" s="102" t="s">
        <v>4658</v>
      </c>
      <c r="F3376" s="102" t="str">
        <f>IF(E3376="","",VLOOKUP(E3376,'2 Pdc unico (segm A)'!F$3:H$723,3,FALSE))</f>
        <v>Crediti correnti per trasferimenti ottenuti</v>
      </c>
      <c r="G3376" s="373"/>
      <c r="H3376" s="389"/>
      <c r="I3376" s="65"/>
    </row>
    <row r="3377" spans="1:9" x14ac:dyDescent="0.35">
      <c r="A3377" s="374" t="s">
        <v>4656</v>
      </c>
      <c r="B3377" s="375" t="s">
        <v>6110</v>
      </c>
      <c r="C3377" s="375" t="s">
        <v>6111</v>
      </c>
      <c r="D3377" s="363"/>
      <c r="E3377" s="102" t="s">
        <v>4658</v>
      </c>
      <c r="F3377" s="102" t="str">
        <f>IF(E3377="","",VLOOKUP(E3377,'2 Pdc unico (segm A)'!F$3:H$723,3,FALSE))</f>
        <v>Crediti correnti per trasferimenti ottenuti</v>
      </c>
      <c r="G3377" s="373"/>
      <c r="H3377" s="389"/>
      <c r="I3377" s="65"/>
    </row>
    <row r="3378" spans="1:9" x14ac:dyDescent="0.35">
      <c r="A3378" s="374" t="s">
        <v>4656</v>
      </c>
      <c r="B3378" s="375" t="s">
        <v>6112</v>
      </c>
      <c r="C3378" s="375" t="s">
        <v>6113</v>
      </c>
      <c r="D3378" s="363"/>
      <c r="E3378" s="102" t="s">
        <v>4658</v>
      </c>
      <c r="F3378" s="102" t="str">
        <f>IF(E3378="","",VLOOKUP(E3378,'2 Pdc unico (segm A)'!F$3:H$723,3,FALSE))</f>
        <v>Crediti correnti per trasferimenti ottenuti</v>
      </c>
      <c r="G3378" s="373"/>
      <c r="H3378" s="389"/>
      <c r="I3378" s="65"/>
    </row>
    <row r="3379" spans="1:9" x14ac:dyDescent="0.35">
      <c r="A3379" s="374" t="s">
        <v>4656</v>
      </c>
      <c r="B3379" s="375" t="s">
        <v>6114</v>
      </c>
      <c r="C3379" s="375" t="s">
        <v>6115</v>
      </c>
      <c r="D3379" s="363"/>
      <c r="E3379" s="102" t="s">
        <v>4658</v>
      </c>
      <c r="F3379" s="102" t="str">
        <f>IF(E3379="","",VLOOKUP(E3379,'2 Pdc unico (segm A)'!F$3:H$723,3,FALSE))</f>
        <v>Crediti correnti per trasferimenti ottenuti</v>
      </c>
      <c r="G3379" s="373"/>
      <c r="H3379" s="389"/>
      <c r="I3379" s="65"/>
    </row>
    <row r="3380" spans="1:9" x14ac:dyDescent="0.35">
      <c r="A3380" s="374" t="s">
        <v>4656</v>
      </c>
      <c r="B3380" s="375" t="s">
        <v>6116</v>
      </c>
      <c r="C3380" s="375" t="s">
        <v>6117</v>
      </c>
      <c r="D3380" s="363"/>
      <c r="E3380" s="102" t="s">
        <v>4658</v>
      </c>
      <c r="F3380" s="102" t="str">
        <f>IF(E3380="","",VLOOKUP(E3380,'2 Pdc unico (segm A)'!F$3:H$723,3,FALSE))</f>
        <v>Crediti correnti per trasferimenti ottenuti</v>
      </c>
      <c r="G3380" s="373"/>
      <c r="H3380" s="389"/>
      <c r="I3380" s="65"/>
    </row>
    <row r="3381" spans="1:9" x14ac:dyDescent="0.35">
      <c r="A3381" s="374" t="s">
        <v>4656</v>
      </c>
      <c r="B3381" s="375" t="s">
        <v>6010</v>
      </c>
      <c r="C3381" s="375" t="s">
        <v>6118</v>
      </c>
      <c r="D3381" s="363"/>
      <c r="E3381" s="102" t="s">
        <v>4658</v>
      </c>
      <c r="F3381" s="102" t="str">
        <f>IF(E3381="","",VLOOKUP(E3381,'2 Pdc unico (segm A)'!F$3:H$723,3,FALSE))</f>
        <v>Crediti correnti per trasferimenti ottenuti</v>
      </c>
      <c r="G3381" s="373"/>
      <c r="H3381" s="389"/>
      <c r="I3381" s="65"/>
    </row>
    <row r="3382" spans="1:9" x14ac:dyDescent="0.35">
      <c r="A3382" s="374" t="s">
        <v>4656</v>
      </c>
      <c r="B3382" s="375" t="s">
        <v>6119</v>
      </c>
      <c r="C3382" s="375" t="s">
        <v>6120</v>
      </c>
      <c r="D3382" s="363"/>
      <c r="E3382" s="102" t="s">
        <v>4658</v>
      </c>
      <c r="F3382" s="102" t="str">
        <f>IF(E3382="","",VLOOKUP(E3382,'2 Pdc unico (segm A)'!F$3:H$723,3,FALSE))</f>
        <v>Crediti correnti per trasferimenti ottenuti</v>
      </c>
      <c r="G3382" s="373"/>
      <c r="H3382" s="389"/>
      <c r="I3382" s="65"/>
    </row>
    <row r="3383" spans="1:9" x14ac:dyDescent="0.35">
      <c r="A3383" s="374" t="s">
        <v>4656</v>
      </c>
      <c r="B3383" s="375" t="s">
        <v>6121</v>
      </c>
      <c r="C3383" s="375" t="s">
        <v>6122</v>
      </c>
      <c r="D3383" s="363"/>
      <c r="E3383" s="102" t="s">
        <v>4658</v>
      </c>
      <c r="F3383" s="102" t="str">
        <f>IF(E3383="","",VLOOKUP(E3383,'2 Pdc unico (segm A)'!F$3:H$723,3,FALSE))</f>
        <v>Crediti correnti per trasferimenti ottenuti</v>
      </c>
      <c r="G3383" s="373"/>
      <c r="H3383" s="389"/>
      <c r="I3383" s="65"/>
    </row>
    <row r="3384" spans="1:9" x14ac:dyDescent="0.35">
      <c r="A3384" s="374" t="s">
        <v>4656</v>
      </c>
      <c r="B3384" s="375" t="s">
        <v>6123</v>
      </c>
      <c r="C3384" s="375" t="s">
        <v>6124</v>
      </c>
      <c r="D3384" s="363"/>
      <c r="E3384" s="102" t="s">
        <v>4658</v>
      </c>
      <c r="F3384" s="102" t="str">
        <f>IF(E3384="","",VLOOKUP(E3384,'2 Pdc unico (segm A)'!F$3:H$723,3,FALSE))</f>
        <v>Crediti correnti per trasferimenti ottenuti</v>
      </c>
      <c r="G3384" s="373"/>
      <c r="H3384" s="389"/>
      <c r="I3384" s="65"/>
    </row>
    <row r="3385" spans="1:9" x14ac:dyDescent="0.35">
      <c r="A3385" s="374" t="s">
        <v>4656</v>
      </c>
      <c r="B3385" s="375" t="s">
        <v>6125</v>
      </c>
      <c r="C3385" s="375" t="s">
        <v>6126</v>
      </c>
      <c r="D3385" s="363"/>
      <c r="E3385" s="102" t="s">
        <v>4658</v>
      </c>
      <c r="F3385" s="102" t="str">
        <f>IF(E3385="","",VLOOKUP(E3385,'2 Pdc unico (segm A)'!F$3:H$723,3,FALSE))</f>
        <v>Crediti correnti per trasferimenti ottenuti</v>
      </c>
      <c r="G3385" s="373"/>
      <c r="H3385" s="389"/>
      <c r="I3385" s="65"/>
    </row>
    <row r="3386" spans="1:9" x14ac:dyDescent="0.35">
      <c r="A3386" s="374" t="s">
        <v>4656</v>
      </c>
      <c r="B3386" s="375" t="s">
        <v>6127</v>
      </c>
      <c r="C3386" s="375" t="s">
        <v>6128</v>
      </c>
      <c r="D3386" s="363"/>
      <c r="E3386" s="102" t="s">
        <v>4658</v>
      </c>
      <c r="F3386" s="102" t="str">
        <f>IF(E3386="","",VLOOKUP(E3386,'2 Pdc unico (segm A)'!F$3:H$723,3,FALSE))</f>
        <v>Crediti correnti per trasferimenti ottenuti</v>
      </c>
      <c r="G3386" s="373"/>
      <c r="H3386" s="389"/>
      <c r="I3386" s="65"/>
    </row>
    <row r="3387" spans="1:9" x14ac:dyDescent="0.35">
      <c r="A3387" s="374" t="s">
        <v>4656</v>
      </c>
      <c r="B3387" s="375" t="s">
        <v>6129</v>
      </c>
      <c r="C3387" s="375" t="s">
        <v>6130</v>
      </c>
      <c r="D3387" s="363"/>
      <c r="E3387" s="102" t="s">
        <v>4658</v>
      </c>
      <c r="F3387" s="102" t="str">
        <f>IF(E3387="","",VLOOKUP(E3387,'2 Pdc unico (segm A)'!F$3:H$723,3,FALSE))</f>
        <v>Crediti correnti per trasferimenti ottenuti</v>
      </c>
      <c r="G3387" s="373"/>
      <c r="H3387" s="389"/>
      <c r="I3387" s="65"/>
    </row>
    <row r="3388" spans="1:9" x14ac:dyDescent="0.35">
      <c r="A3388" s="374" t="s">
        <v>4656</v>
      </c>
      <c r="B3388" s="375" t="s">
        <v>6044</v>
      </c>
      <c r="C3388" s="375" t="s">
        <v>6131</v>
      </c>
      <c r="D3388" s="363"/>
      <c r="E3388" s="102" t="s">
        <v>4658</v>
      </c>
      <c r="F3388" s="102" t="str">
        <f>IF(E3388="","",VLOOKUP(E3388,'2 Pdc unico (segm A)'!F$3:H$723,3,FALSE))</f>
        <v>Crediti correnti per trasferimenti ottenuti</v>
      </c>
      <c r="G3388" s="373"/>
      <c r="H3388" s="389"/>
      <c r="I3388" s="65"/>
    </row>
    <row r="3389" spans="1:9" x14ac:dyDescent="0.35">
      <c r="A3389" s="374" t="s">
        <v>4656</v>
      </c>
      <c r="B3389" s="375" t="s">
        <v>6042</v>
      </c>
      <c r="C3389" s="375" t="s">
        <v>6132</v>
      </c>
      <c r="D3389" s="363"/>
      <c r="E3389" s="102" t="s">
        <v>4658</v>
      </c>
      <c r="F3389" s="102" t="str">
        <f>IF(E3389="","",VLOOKUP(E3389,'2 Pdc unico (segm A)'!F$3:H$723,3,FALSE))</f>
        <v>Crediti correnti per trasferimenti ottenuti</v>
      </c>
      <c r="G3389" s="373"/>
      <c r="H3389" s="389"/>
      <c r="I3389" s="65"/>
    </row>
    <row r="3390" spans="1:9" x14ac:dyDescent="0.35">
      <c r="A3390" s="374" t="s">
        <v>4656</v>
      </c>
      <c r="B3390" s="375" t="s">
        <v>6040</v>
      </c>
      <c r="C3390" s="375" t="s">
        <v>6133</v>
      </c>
      <c r="D3390" s="363"/>
      <c r="E3390" s="102" t="s">
        <v>4658</v>
      </c>
      <c r="F3390" s="102" t="str">
        <f>IF(E3390="","",VLOOKUP(E3390,'2 Pdc unico (segm A)'!F$3:H$723,3,FALSE))</f>
        <v>Crediti correnti per trasferimenti ottenuti</v>
      </c>
      <c r="G3390" s="373"/>
      <c r="H3390" s="389"/>
      <c r="I3390" s="65"/>
    </row>
    <row r="3391" spans="1:9" x14ac:dyDescent="0.35">
      <c r="A3391" s="374" t="s">
        <v>4656</v>
      </c>
      <c r="B3391" s="375" t="s">
        <v>6046</v>
      </c>
      <c r="C3391" s="375" t="s">
        <v>6134</v>
      </c>
      <c r="D3391" s="363"/>
      <c r="E3391" s="102" t="s">
        <v>4658</v>
      </c>
      <c r="F3391" s="102" t="str">
        <f>IF(E3391="","",VLOOKUP(E3391,'2 Pdc unico (segm A)'!F$3:H$723,3,FALSE))</f>
        <v>Crediti correnti per trasferimenti ottenuti</v>
      </c>
      <c r="G3391" s="373"/>
      <c r="H3391" s="389"/>
      <c r="I3391" s="65"/>
    </row>
    <row r="3392" spans="1:9" x14ac:dyDescent="0.35">
      <c r="A3392" s="374" t="s">
        <v>4656</v>
      </c>
      <c r="B3392" s="375" t="s">
        <v>6135</v>
      </c>
      <c r="C3392" s="375" t="s">
        <v>6136</v>
      </c>
      <c r="D3392" s="363"/>
      <c r="E3392" s="102" t="s">
        <v>4658</v>
      </c>
      <c r="F3392" s="102" t="str">
        <f>IF(E3392="","",VLOOKUP(E3392,'2 Pdc unico (segm A)'!F$3:H$723,3,FALSE))</f>
        <v>Crediti correnti per trasferimenti ottenuti</v>
      </c>
      <c r="G3392" s="373"/>
      <c r="H3392" s="389"/>
      <c r="I3392" s="65"/>
    </row>
    <row r="3393" spans="1:9" x14ac:dyDescent="0.35">
      <c r="A3393" s="370" t="s">
        <v>22</v>
      </c>
      <c r="B3393" s="371" t="s">
        <v>6137</v>
      </c>
      <c r="C3393" s="371" t="s">
        <v>6138</v>
      </c>
      <c r="D3393" s="363"/>
      <c r="E3393" s="346"/>
      <c r="F3393" s="346" t="str">
        <f>IF(E3393="","",VLOOKUP(E3393,'2 Pdc unico (segm A)'!F$3:H$723,3,FALSE))</f>
        <v/>
      </c>
      <c r="G3393" s="287"/>
      <c r="H3393" s="389"/>
      <c r="I3393" s="65"/>
    </row>
    <row r="3394" spans="1:9" x14ac:dyDescent="0.35">
      <c r="A3394" s="374" t="s">
        <v>4656</v>
      </c>
      <c r="B3394" s="375" t="s">
        <v>6139</v>
      </c>
      <c r="C3394" s="375" t="s">
        <v>6140</v>
      </c>
      <c r="D3394" s="363"/>
      <c r="E3394" s="102" t="s">
        <v>5265</v>
      </c>
      <c r="F3394" s="102" t="str">
        <f>IF(E3394="","",VLOOKUP(E3394,'2 Pdc unico (segm A)'!F$3:H$723,3,FALSE))</f>
        <v>Altri crediti correnti</v>
      </c>
      <c r="G3394" s="373"/>
      <c r="H3394" s="389"/>
      <c r="I3394" s="65"/>
    </row>
    <row r="3395" spans="1:9" x14ac:dyDescent="0.35">
      <c r="A3395" s="374" t="s">
        <v>4656</v>
      </c>
      <c r="B3395" s="375" t="s">
        <v>6141</v>
      </c>
      <c r="C3395" s="375" t="s">
        <v>6142</v>
      </c>
      <c r="D3395" s="363"/>
      <c r="E3395" s="102" t="s">
        <v>5265</v>
      </c>
      <c r="F3395" s="102" t="str">
        <f>IF(E3395="","",VLOOKUP(E3395,'2 Pdc unico (segm A)'!F$3:H$723,3,FALSE))</f>
        <v>Altri crediti correnti</v>
      </c>
      <c r="G3395" s="373"/>
      <c r="H3395" s="389"/>
      <c r="I3395" s="65"/>
    </row>
    <row r="3396" spans="1:9" x14ac:dyDescent="0.35">
      <c r="A3396" s="374" t="s">
        <v>4656</v>
      </c>
      <c r="B3396" s="375" t="s">
        <v>6143</v>
      </c>
      <c r="C3396" s="375" t="s">
        <v>6144</v>
      </c>
      <c r="D3396" s="363"/>
      <c r="E3396" s="102" t="s">
        <v>5265</v>
      </c>
      <c r="F3396" s="102" t="str">
        <f>IF(E3396="","",VLOOKUP(E3396,'2 Pdc unico (segm A)'!F$3:H$723,3,FALSE))</f>
        <v>Altri crediti correnti</v>
      </c>
      <c r="G3396" s="373"/>
      <c r="H3396" s="389"/>
      <c r="I3396" s="65"/>
    </row>
    <row r="3397" spans="1:9" x14ac:dyDescent="0.35">
      <c r="A3397" s="374" t="s">
        <v>4656</v>
      </c>
      <c r="B3397" s="375" t="s">
        <v>6145</v>
      </c>
      <c r="C3397" s="375" t="s">
        <v>6146</v>
      </c>
      <c r="D3397" s="363"/>
      <c r="E3397" s="102" t="s">
        <v>5265</v>
      </c>
      <c r="F3397" s="102" t="str">
        <f>IF(E3397="","",VLOOKUP(E3397,'2 Pdc unico (segm A)'!F$3:H$723,3,FALSE))</f>
        <v>Altri crediti correnti</v>
      </c>
      <c r="G3397" s="373"/>
      <c r="H3397" s="389"/>
      <c r="I3397" s="65"/>
    </row>
    <row r="3398" spans="1:9" x14ac:dyDescent="0.35">
      <c r="A3398" s="370" t="s">
        <v>22</v>
      </c>
      <c r="B3398" s="371" t="s">
        <v>6147</v>
      </c>
      <c r="C3398" s="371" t="s">
        <v>6148</v>
      </c>
      <c r="D3398" s="363"/>
      <c r="E3398" s="346"/>
      <c r="F3398" s="346" t="str">
        <f>IF(E3398="","",VLOOKUP(E3398,'2 Pdc unico (segm A)'!F$3:H$723,3,FALSE))</f>
        <v/>
      </c>
      <c r="G3398" s="287"/>
      <c r="H3398" s="389"/>
      <c r="I3398" s="65"/>
    </row>
    <row r="3399" spans="1:9" x14ac:dyDescent="0.35">
      <c r="A3399" s="374" t="s">
        <v>4656</v>
      </c>
      <c r="B3399" s="375" t="s">
        <v>562</v>
      </c>
      <c r="C3399" s="375" t="s">
        <v>6149</v>
      </c>
      <c r="D3399" s="363"/>
      <c r="E3399" s="102" t="s">
        <v>5979</v>
      </c>
      <c r="F3399" s="102" t="str">
        <f>IF(E3399="","",VLOOKUP(E3399,'2 Pdc unico (segm A)'!F$3:H$723,3,FALSE))</f>
        <v>Crediti correnti di natura tributaria</v>
      </c>
      <c r="G3399" s="373"/>
      <c r="H3399" s="389"/>
      <c r="I3399" s="65"/>
    </row>
    <row r="3400" spans="1:9" x14ac:dyDescent="0.35">
      <c r="A3400" s="374" t="s">
        <v>4656</v>
      </c>
      <c r="B3400" s="375" t="s">
        <v>565</v>
      </c>
      <c r="C3400" s="375" t="s">
        <v>6150</v>
      </c>
      <c r="D3400" s="363"/>
      <c r="E3400" s="102" t="s">
        <v>5979</v>
      </c>
      <c r="F3400" s="102" t="str">
        <f>IF(E3400="","",VLOOKUP(E3400,'2 Pdc unico (segm A)'!F$3:H$723,3,FALSE))</f>
        <v>Crediti correnti di natura tributaria</v>
      </c>
      <c r="G3400" s="373"/>
      <c r="H3400" s="389"/>
      <c r="I3400" s="65"/>
    </row>
    <row r="3401" spans="1:9" x14ac:dyDescent="0.35">
      <c r="A3401" s="374" t="s">
        <v>4656</v>
      </c>
      <c r="B3401" s="375" t="s">
        <v>568</v>
      </c>
      <c r="C3401" s="375" t="s">
        <v>6151</v>
      </c>
      <c r="D3401" s="363"/>
      <c r="E3401" s="102" t="s">
        <v>5979</v>
      </c>
      <c r="F3401" s="102" t="str">
        <f>IF(E3401="","",VLOOKUP(E3401,'2 Pdc unico (segm A)'!F$3:H$723,3,FALSE))</f>
        <v>Crediti correnti di natura tributaria</v>
      </c>
      <c r="G3401" s="373"/>
      <c r="H3401" s="389"/>
      <c r="I3401" s="65"/>
    </row>
    <row r="3402" spans="1:9" x14ac:dyDescent="0.35">
      <c r="A3402" s="370" t="s">
        <v>22</v>
      </c>
      <c r="B3402" s="371" t="s">
        <v>6152</v>
      </c>
      <c r="C3402" s="371" t="s">
        <v>6153</v>
      </c>
      <c r="D3402" s="363"/>
      <c r="E3402" s="346"/>
      <c r="F3402" s="346" t="str">
        <f>IF(E3402="","",VLOOKUP(E3402,'2 Pdc unico (segm A)'!F$3:H$723,3,FALSE))</f>
        <v/>
      </c>
      <c r="G3402" s="287"/>
      <c r="H3402" s="389"/>
      <c r="I3402" s="65"/>
    </row>
    <row r="3403" spans="1:9" x14ac:dyDescent="0.35">
      <c r="A3403" s="374" t="s">
        <v>4656</v>
      </c>
      <c r="B3403" s="375" t="s">
        <v>6154</v>
      </c>
      <c r="C3403" s="375" t="s">
        <v>6155</v>
      </c>
      <c r="D3403" s="363"/>
      <c r="E3403" s="102" t="s">
        <v>5265</v>
      </c>
      <c r="F3403" s="102" t="str">
        <f>IF(E3403="","",VLOOKUP(E3403,'2 Pdc unico (segm A)'!F$3:H$723,3,FALSE))</f>
        <v>Altri crediti correnti</v>
      </c>
      <c r="G3403" s="373"/>
      <c r="H3403" s="389"/>
      <c r="I3403" s="65"/>
    </row>
    <row r="3404" spans="1:9" x14ac:dyDescent="0.35">
      <c r="A3404" s="374" t="s">
        <v>4656</v>
      </c>
      <c r="B3404" s="375" t="s">
        <v>6156</v>
      </c>
      <c r="C3404" s="375" t="s">
        <v>6157</v>
      </c>
      <c r="D3404" s="363"/>
      <c r="E3404" s="102" t="s">
        <v>5265</v>
      </c>
      <c r="F3404" s="102" t="str">
        <f>IF(E3404="","",VLOOKUP(E3404,'2 Pdc unico (segm A)'!F$3:H$723,3,FALSE))</f>
        <v>Altri crediti correnti</v>
      </c>
      <c r="G3404" s="373"/>
      <c r="H3404" s="389"/>
      <c r="I3404" s="65"/>
    </row>
    <row r="3405" spans="1:9" ht="18.5" x14ac:dyDescent="0.35">
      <c r="A3405" s="368" t="s">
        <v>19</v>
      </c>
      <c r="B3405" s="369" t="s">
        <v>6158</v>
      </c>
      <c r="C3405" s="369" t="s">
        <v>1000</v>
      </c>
      <c r="D3405" s="363"/>
      <c r="E3405" s="101"/>
      <c r="F3405" s="101" t="str">
        <f>IF(E3405="","",VLOOKUP(E3405,'2 Pdc unico (segm A)'!F$3:H$723,3,FALSE))</f>
        <v/>
      </c>
      <c r="G3405" s="287"/>
      <c r="H3405" s="388"/>
      <c r="I3405" s="65"/>
    </row>
    <row r="3406" spans="1:9" x14ac:dyDescent="0.35">
      <c r="A3406" s="370" t="s">
        <v>22</v>
      </c>
      <c r="B3406" s="371" t="s">
        <v>241</v>
      </c>
      <c r="C3406" s="371" t="s">
        <v>6159</v>
      </c>
      <c r="D3406" s="363"/>
      <c r="E3406" s="346"/>
      <c r="F3406" s="346" t="str">
        <f>IF(E3406="","",VLOOKUP(E3406,'2 Pdc unico (segm A)'!F$3:H$723,3,FALSE))</f>
        <v/>
      </c>
      <c r="G3406" s="287"/>
      <c r="H3406" s="389"/>
      <c r="I3406" s="65"/>
    </row>
    <row r="3407" spans="1:9" x14ac:dyDescent="0.35">
      <c r="A3407" s="374" t="s">
        <v>4656</v>
      </c>
      <c r="B3407" s="375" t="s">
        <v>241</v>
      </c>
      <c r="C3407" s="375" t="s">
        <v>6160</v>
      </c>
      <c r="D3407" s="363"/>
      <c r="E3407" s="102" t="s">
        <v>5979</v>
      </c>
      <c r="F3407" s="102" t="str">
        <f>IF(E3407="","",VLOOKUP(E3407,'2 Pdc unico (segm A)'!F$3:H$723,3,FALSE))</f>
        <v>Crediti correnti di natura tributaria</v>
      </c>
      <c r="G3407" s="373"/>
      <c r="H3407" s="389"/>
      <c r="I3407" s="65"/>
    </row>
    <row r="3408" spans="1:9" ht="29" x14ac:dyDescent="0.35">
      <c r="A3408" s="370" t="s">
        <v>22</v>
      </c>
      <c r="B3408" s="371" t="s">
        <v>244</v>
      </c>
      <c r="C3408" s="371" t="s">
        <v>6161</v>
      </c>
      <c r="D3408" s="363"/>
      <c r="E3408" s="346"/>
      <c r="F3408" s="346" t="str">
        <f>IF(E3408="","",VLOOKUP(E3408,'2 Pdc unico (segm A)'!F$3:H$723,3,FALSE))</f>
        <v/>
      </c>
      <c r="G3408" s="287"/>
      <c r="H3408" s="389"/>
      <c r="I3408" s="65"/>
    </row>
    <row r="3409" spans="1:9" x14ac:dyDescent="0.35">
      <c r="A3409" s="374" t="s">
        <v>4656</v>
      </c>
      <c r="B3409" s="375" t="s">
        <v>244</v>
      </c>
      <c r="C3409" s="375" t="s">
        <v>6162</v>
      </c>
      <c r="D3409" s="363"/>
      <c r="E3409" s="102" t="s">
        <v>5979</v>
      </c>
      <c r="F3409" s="102" t="str">
        <f>IF(E3409="","",VLOOKUP(E3409,'2 Pdc unico (segm A)'!F$3:H$723,3,FALSE))</f>
        <v>Crediti correnti di natura tributaria</v>
      </c>
      <c r="G3409" s="373"/>
      <c r="H3409" s="389"/>
      <c r="I3409" s="65"/>
    </row>
    <row r="3410" spans="1:9" x14ac:dyDescent="0.35">
      <c r="A3410" s="370" t="s">
        <v>22</v>
      </c>
      <c r="B3410" s="371" t="s">
        <v>247</v>
      </c>
      <c r="C3410" s="371" t="s">
        <v>6163</v>
      </c>
      <c r="D3410" s="363"/>
      <c r="E3410" s="346"/>
      <c r="F3410" s="346" t="str">
        <f>IF(E3410="","",VLOOKUP(E3410,'2 Pdc unico (segm A)'!F$3:H$723,3,FALSE))</f>
        <v/>
      </c>
      <c r="G3410" s="287"/>
      <c r="H3410" s="389"/>
      <c r="I3410" s="65"/>
    </row>
    <row r="3411" spans="1:9" x14ac:dyDescent="0.35">
      <c r="A3411" s="374" t="s">
        <v>4656</v>
      </c>
      <c r="B3411" s="375" t="s">
        <v>247</v>
      </c>
      <c r="C3411" s="375" t="s">
        <v>6164</v>
      </c>
      <c r="D3411" s="363"/>
      <c r="E3411" s="102" t="s">
        <v>4658</v>
      </c>
      <c r="F3411" s="102" t="str">
        <f>IF(E3411="","",VLOOKUP(E3411,'2 Pdc unico (segm A)'!F$3:H$723,3,FALSE))</f>
        <v>Crediti correnti per trasferimenti ottenuti</v>
      </c>
      <c r="G3411" s="373"/>
      <c r="H3411" s="389"/>
      <c r="I3411" s="65"/>
    </row>
    <row r="3412" spans="1:9" x14ac:dyDescent="0.35">
      <c r="A3412" s="370" t="s">
        <v>22</v>
      </c>
      <c r="B3412" s="371" t="s">
        <v>251</v>
      </c>
      <c r="C3412" s="371" t="s">
        <v>6165</v>
      </c>
      <c r="D3412" s="363"/>
      <c r="E3412" s="346"/>
      <c r="F3412" s="346" t="str">
        <f>IF(E3412="","",VLOOKUP(E3412,'2 Pdc unico (segm A)'!F$3:H$723,3,FALSE))</f>
        <v/>
      </c>
      <c r="G3412" s="287"/>
      <c r="H3412" s="389"/>
      <c r="I3412" s="65"/>
    </row>
    <row r="3413" spans="1:9" x14ac:dyDescent="0.35">
      <c r="A3413" s="374" t="s">
        <v>4656</v>
      </c>
      <c r="B3413" s="375" t="s">
        <v>251</v>
      </c>
      <c r="C3413" s="375" t="s">
        <v>6166</v>
      </c>
      <c r="D3413" s="363"/>
      <c r="E3413" s="102" t="s">
        <v>5979</v>
      </c>
      <c r="F3413" s="102" t="str">
        <f>IF(E3413="","",VLOOKUP(E3413,'2 Pdc unico (segm A)'!F$3:H$723,3,FALSE))</f>
        <v>Crediti correnti di natura tributaria</v>
      </c>
      <c r="G3413" s="373"/>
      <c r="H3413" s="389"/>
      <c r="I3413" s="65"/>
    </row>
    <row r="3414" spans="1:9" x14ac:dyDescent="0.35">
      <c r="A3414" s="370" t="s">
        <v>22</v>
      </c>
      <c r="B3414" s="371" t="s">
        <v>254</v>
      </c>
      <c r="C3414" s="371" t="s">
        <v>6167</v>
      </c>
      <c r="D3414" s="363"/>
      <c r="E3414" s="346"/>
      <c r="F3414" s="346" t="str">
        <f>IF(E3414="","",VLOOKUP(E3414,'2 Pdc unico (segm A)'!F$3:H$723,3,FALSE))</f>
        <v/>
      </c>
      <c r="G3414" s="287"/>
      <c r="H3414" s="389"/>
      <c r="I3414" s="65"/>
    </row>
    <row r="3415" spans="1:9" x14ac:dyDescent="0.35">
      <c r="A3415" s="374" t="s">
        <v>4656</v>
      </c>
      <c r="B3415" s="375" t="s">
        <v>254</v>
      </c>
      <c r="C3415" s="375" t="s">
        <v>6168</v>
      </c>
      <c r="D3415" s="363"/>
      <c r="E3415" s="102" t="s">
        <v>5979</v>
      </c>
      <c r="F3415" s="102" t="str">
        <f>IF(E3415="","",VLOOKUP(E3415,'2 Pdc unico (segm A)'!F$3:H$723,3,FALSE))</f>
        <v>Crediti correnti di natura tributaria</v>
      </c>
      <c r="G3415" s="373"/>
      <c r="H3415" s="389"/>
      <c r="I3415" s="65"/>
    </row>
    <row r="3416" spans="1:9" x14ac:dyDescent="0.35">
      <c r="A3416" s="370" t="s">
        <v>22</v>
      </c>
      <c r="B3416" s="371" t="s">
        <v>257</v>
      </c>
      <c r="C3416" s="371" t="s">
        <v>6169</v>
      </c>
      <c r="D3416" s="363"/>
      <c r="E3416" s="346"/>
      <c r="F3416" s="346" t="str">
        <f>IF(E3416="","",VLOOKUP(E3416,'2 Pdc unico (segm A)'!F$3:H$723,3,FALSE))</f>
        <v/>
      </c>
      <c r="G3416" s="287"/>
      <c r="H3416" s="389"/>
      <c r="I3416" s="65"/>
    </row>
    <row r="3417" spans="1:9" x14ac:dyDescent="0.35">
      <c r="A3417" s="374" t="s">
        <v>4656</v>
      </c>
      <c r="B3417" s="375" t="s">
        <v>257</v>
      </c>
      <c r="C3417" s="375" t="s">
        <v>6170</v>
      </c>
      <c r="D3417" s="363"/>
      <c r="E3417" s="102" t="s">
        <v>5979</v>
      </c>
      <c r="F3417" s="102" t="str">
        <f>IF(E3417="","",VLOOKUP(E3417,'2 Pdc unico (segm A)'!F$3:H$723,3,FALSE))</f>
        <v>Crediti correnti di natura tributaria</v>
      </c>
      <c r="G3417" s="373"/>
      <c r="H3417" s="389"/>
      <c r="I3417" s="65"/>
    </row>
    <row r="3418" spans="1:9" x14ac:dyDescent="0.35">
      <c r="A3418" s="370" t="s">
        <v>22</v>
      </c>
      <c r="B3418" s="371" t="s">
        <v>260</v>
      </c>
      <c r="C3418" s="371" t="s">
        <v>6171</v>
      </c>
      <c r="D3418" s="363"/>
      <c r="E3418" s="346"/>
      <c r="F3418" s="346" t="str">
        <f>IF(E3418="","",VLOOKUP(E3418,'2 Pdc unico (segm A)'!F$3:H$723,3,FALSE))</f>
        <v/>
      </c>
      <c r="G3418" s="287"/>
      <c r="H3418" s="389"/>
      <c r="I3418" s="65"/>
    </row>
    <row r="3419" spans="1:9" x14ac:dyDescent="0.35">
      <c r="A3419" s="374" t="s">
        <v>4656</v>
      </c>
      <c r="B3419" s="375" t="s">
        <v>260</v>
      </c>
      <c r="C3419" s="375" t="s">
        <v>6172</v>
      </c>
      <c r="D3419" s="363"/>
      <c r="E3419" s="102" t="s">
        <v>5979</v>
      </c>
      <c r="F3419" s="102" t="str">
        <f>IF(E3419="","",VLOOKUP(E3419,'2 Pdc unico (segm A)'!F$3:H$723,3,FALSE))</f>
        <v>Crediti correnti di natura tributaria</v>
      </c>
      <c r="G3419" s="373"/>
      <c r="H3419" s="389"/>
      <c r="I3419" s="65"/>
    </row>
    <row r="3420" spans="1:9" ht="18.5" x14ac:dyDescent="0.35">
      <c r="A3420" s="368" t="s">
        <v>19</v>
      </c>
      <c r="B3420" s="369" t="s">
        <v>6173</v>
      </c>
      <c r="C3420" s="369" t="s">
        <v>1008</v>
      </c>
      <c r="D3420" s="363"/>
      <c r="E3420" s="101"/>
      <c r="F3420" s="101" t="str">
        <f>IF(E3420="","",VLOOKUP(E3420,'2 Pdc unico (segm A)'!F$3:H$723,3,FALSE))</f>
        <v/>
      </c>
      <c r="G3420" s="287"/>
      <c r="H3420" s="388"/>
      <c r="I3420" s="65"/>
    </row>
    <row r="3421" spans="1:9" x14ac:dyDescent="0.35">
      <c r="A3421" s="370" t="s">
        <v>22</v>
      </c>
      <c r="B3421" s="371" t="s">
        <v>6174</v>
      </c>
      <c r="C3421" s="371" t="s">
        <v>6175</v>
      </c>
      <c r="D3421" s="363"/>
      <c r="E3421" s="346"/>
      <c r="F3421" s="346" t="str">
        <f>IF(E3421="","",VLOOKUP(E3421,'2 Pdc unico (segm A)'!F$3:H$723,3,FALSE))</f>
        <v/>
      </c>
      <c r="G3421" s="287"/>
      <c r="H3421" s="389"/>
      <c r="I3421" s="65"/>
    </row>
    <row r="3422" spans="1:9" x14ac:dyDescent="0.35">
      <c r="A3422" s="374" t="s">
        <v>4656</v>
      </c>
      <c r="B3422" s="375" t="s">
        <v>6176</v>
      </c>
      <c r="C3422" s="375" t="s">
        <v>6177</v>
      </c>
      <c r="D3422" s="363"/>
      <c r="E3422" s="102" t="s">
        <v>4658</v>
      </c>
      <c r="F3422" s="102" t="str">
        <f>IF(E3422="","",VLOOKUP(E3422,'2 Pdc unico (segm A)'!F$3:H$723,3,FALSE))</f>
        <v>Crediti correnti per trasferimenti ottenuti</v>
      </c>
      <c r="G3422" s="373"/>
      <c r="H3422" s="389"/>
      <c r="I3422" s="65"/>
    </row>
    <row r="3423" spans="1:9" x14ac:dyDescent="0.35">
      <c r="A3423" s="374" t="s">
        <v>4656</v>
      </c>
      <c r="B3423" s="375" t="s">
        <v>6178</v>
      </c>
      <c r="C3423" s="375" t="s">
        <v>6179</v>
      </c>
      <c r="D3423" s="363"/>
      <c r="E3423" s="102" t="s">
        <v>4658</v>
      </c>
      <c r="F3423" s="102" t="str">
        <f>IF(E3423="","",VLOOKUP(E3423,'2 Pdc unico (segm A)'!F$3:H$723,3,FALSE))</f>
        <v>Crediti correnti per trasferimenti ottenuti</v>
      </c>
      <c r="G3423" s="373"/>
      <c r="H3423" s="389"/>
      <c r="I3423" s="65"/>
    </row>
    <row r="3424" spans="1:9" x14ac:dyDescent="0.35">
      <c r="A3424" s="370" t="s">
        <v>22</v>
      </c>
      <c r="B3424" s="371" t="s">
        <v>6180</v>
      </c>
      <c r="C3424" s="371" t="s">
        <v>6181</v>
      </c>
      <c r="D3424" s="363"/>
      <c r="E3424" s="346"/>
      <c r="F3424" s="346" t="str">
        <f>IF(E3424="","",VLOOKUP(E3424,'2 Pdc unico (segm A)'!F$3:H$723,3,FALSE))</f>
        <v/>
      </c>
      <c r="G3424" s="287"/>
      <c r="H3424" s="389"/>
      <c r="I3424" s="65"/>
    </row>
    <row r="3425" spans="1:9" x14ac:dyDescent="0.35">
      <c r="A3425" s="374" t="s">
        <v>4656</v>
      </c>
      <c r="B3425" s="375" t="s">
        <v>6182</v>
      </c>
      <c r="C3425" s="375" t="s">
        <v>6183</v>
      </c>
      <c r="D3425" s="363"/>
      <c r="E3425" s="102" t="s">
        <v>4658</v>
      </c>
      <c r="F3425" s="102" t="str">
        <f>IF(E3425="","",VLOOKUP(E3425,'2 Pdc unico (segm A)'!F$3:H$723,3,FALSE))</f>
        <v>Crediti correnti per trasferimenti ottenuti</v>
      </c>
      <c r="G3425" s="373"/>
      <c r="H3425" s="389"/>
      <c r="I3425" s="65"/>
    </row>
    <row r="3426" spans="1:9" ht="18.5" x14ac:dyDescent="0.35">
      <c r="A3426" s="368" t="s">
        <v>19</v>
      </c>
      <c r="B3426" s="369" t="s">
        <v>6184</v>
      </c>
      <c r="C3426" s="369" t="s">
        <v>6185</v>
      </c>
      <c r="D3426" s="363"/>
      <c r="E3426" s="101"/>
      <c r="F3426" s="101" t="str">
        <f>IF(E3426="","",VLOOKUP(E3426,'2 Pdc unico (segm A)'!F$3:H$723,3,FALSE))</f>
        <v/>
      </c>
      <c r="G3426" s="287"/>
      <c r="H3426" s="388"/>
      <c r="I3426" s="65"/>
    </row>
    <row r="3427" spans="1:9" x14ac:dyDescent="0.35">
      <c r="A3427" s="370" t="s">
        <v>22</v>
      </c>
      <c r="B3427" s="371" t="s">
        <v>6186</v>
      </c>
      <c r="C3427" s="371" t="s">
        <v>6187</v>
      </c>
      <c r="D3427" s="363"/>
      <c r="E3427" s="346"/>
      <c r="F3427" s="346" t="str">
        <f>IF(E3427="","",VLOOKUP(E3427,'2 Pdc unico (segm A)'!F$3:H$723,3,FALSE))</f>
        <v/>
      </c>
      <c r="G3427" s="287"/>
      <c r="H3427" s="389"/>
      <c r="I3427" s="65"/>
    </row>
    <row r="3428" spans="1:9" x14ac:dyDescent="0.35">
      <c r="A3428" s="374" t="s">
        <v>4656</v>
      </c>
      <c r="B3428" s="375" t="s">
        <v>6188</v>
      </c>
      <c r="C3428" s="375" t="s">
        <v>6189</v>
      </c>
      <c r="D3428" s="363"/>
      <c r="E3428" s="102" t="s">
        <v>4658</v>
      </c>
      <c r="F3428" s="102" t="str">
        <f>IF(E3428="","",VLOOKUP(E3428,'2 Pdc unico (segm A)'!F$3:H$723,3,FALSE))</f>
        <v>Crediti correnti per trasferimenti ottenuti</v>
      </c>
      <c r="G3428" s="373"/>
      <c r="H3428" s="389"/>
      <c r="I3428" s="65"/>
    </row>
    <row r="3429" spans="1:9" x14ac:dyDescent="0.35">
      <c r="A3429" s="374" t="s">
        <v>4656</v>
      </c>
      <c r="B3429" s="375" t="s">
        <v>6190</v>
      </c>
      <c r="C3429" s="375" t="s">
        <v>6191</v>
      </c>
      <c r="D3429" s="363"/>
      <c r="E3429" s="102" t="s">
        <v>4658</v>
      </c>
      <c r="F3429" s="102" t="str">
        <f>IF(E3429="","",VLOOKUP(E3429,'2 Pdc unico (segm A)'!F$3:H$723,3,FALSE))</f>
        <v>Crediti correnti per trasferimenti ottenuti</v>
      </c>
      <c r="G3429" s="373"/>
      <c r="H3429" s="389"/>
      <c r="I3429" s="65"/>
    </row>
    <row r="3430" spans="1:9" x14ac:dyDescent="0.35">
      <c r="A3430" s="374" t="s">
        <v>4656</v>
      </c>
      <c r="B3430" s="375" t="s">
        <v>6192</v>
      </c>
      <c r="C3430" s="375" t="s">
        <v>6193</v>
      </c>
      <c r="D3430" s="363"/>
      <c r="E3430" s="102" t="s">
        <v>4658</v>
      </c>
      <c r="F3430" s="102" t="str">
        <f>IF(E3430="","",VLOOKUP(E3430,'2 Pdc unico (segm A)'!F$3:H$723,3,FALSE))</f>
        <v>Crediti correnti per trasferimenti ottenuti</v>
      </c>
      <c r="G3430" s="373"/>
      <c r="H3430" s="389"/>
      <c r="I3430" s="65"/>
    </row>
    <row r="3431" spans="1:9" x14ac:dyDescent="0.35">
      <c r="A3431" s="374" t="s">
        <v>4656</v>
      </c>
      <c r="B3431" s="375" t="s">
        <v>6194</v>
      </c>
      <c r="C3431" s="375" t="s">
        <v>6195</v>
      </c>
      <c r="D3431" s="363"/>
      <c r="E3431" s="102" t="s">
        <v>4658</v>
      </c>
      <c r="F3431" s="102" t="str">
        <f>IF(E3431="","",VLOOKUP(E3431,'2 Pdc unico (segm A)'!F$3:H$723,3,FALSE))</f>
        <v>Crediti correnti per trasferimenti ottenuti</v>
      </c>
      <c r="G3431" s="373"/>
      <c r="H3431" s="389"/>
      <c r="I3431" s="65"/>
    </row>
    <row r="3432" spans="1:9" x14ac:dyDescent="0.35">
      <c r="A3432" s="374" t="s">
        <v>4656</v>
      </c>
      <c r="B3432" s="375" t="s">
        <v>6196</v>
      </c>
      <c r="C3432" s="375" t="s">
        <v>6197</v>
      </c>
      <c r="D3432" s="363"/>
      <c r="E3432" s="102" t="s">
        <v>4658</v>
      </c>
      <c r="F3432" s="102" t="str">
        <f>IF(E3432="","",VLOOKUP(E3432,'2 Pdc unico (segm A)'!F$3:H$723,3,FALSE))</f>
        <v>Crediti correnti per trasferimenti ottenuti</v>
      </c>
      <c r="G3432" s="373"/>
      <c r="H3432" s="389"/>
      <c r="I3432" s="65"/>
    </row>
    <row r="3433" spans="1:9" x14ac:dyDescent="0.35">
      <c r="A3433" s="374" t="s">
        <v>4656</v>
      </c>
      <c r="B3433" s="375" t="s">
        <v>6198</v>
      </c>
      <c r="C3433" s="375" t="s">
        <v>6199</v>
      </c>
      <c r="D3433" s="363"/>
      <c r="E3433" s="102" t="s">
        <v>4658</v>
      </c>
      <c r="F3433" s="102" t="str">
        <f>IF(E3433="","",VLOOKUP(E3433,'2 Pdc unico (segm A)'!F$3:H$723,3,FALSE))</f>
        <v>Crediti correnti per trasferimenti ottenuti</v>
      </c>
      <c r="G3433" s="373"/>
      <c r="H3433" s="389"/>
      <c r="I3433" s="65"/>
    </row>
    <row r="3434" spans="1:9" x14ac:dyDescent="0.35">
      <c r="A3434" s="374" t="s">
        <v>4656</v>
      </c>
      <c r="B3434" s="375" t="s">
        <v>6200</v>
      </c>
      <c r="C3434" s="375" t="s">
        <v>6201</v>
      </c>
      <c r="D3434" s="363"/>
      <c r="E3434" s="102" t="s">
        <v>4658</v>
      </c>
      <c r="F3434" s="102" t="str">
        <f>IF(E3434="","",VLOOKUP(E3434,'2 Pdc unico (segm A)'!F$3:H$723,3,FALSE))</f>
        <v>Crediti correnti per trasferimenti ottenuti</v>
      </c>
      <c r="G3434" s="373"/>
      <c r="H3434" s="389"/>
      <c r="I3434" s="65"/>
    </row>
    <row r="3435" spans="1:9" x14ac:dyDescent="0.35">
      <c r="A3435" s="374" t="s">
        <v>4656</v>
      </c>
      <c r="B3435" s="375" t="s">
        <v>6202</v>
      </c>
      <c r="C3435" s="375" t="s">
        <v>6203</v>
      </c>
      <c r="D3435" s="363"/>
      <c r="E3435" s="102" t="s">
        <v>4658</v>
      </c>
      <c r="F3435" s="102" t="str">
        <f>IF(E3435="","",VLOOKUP(E3435,'2 Pdc unico (segm A)'!F$3:H$723,3,FALSE))</f>
        <v>Crediti correnti per trasferimenti ottenuti</v>
      </c>
      <c r="G3435" s="373"/>
      <c r="H3435" s="389"/>
      <c r="I3435" s="65"/>
    </row>
    <row r="3436" spans="1:9" ht="21" x14ac:dyDescent="0.35">
      <c r="A3436" s="374" t="s">
        <v>4656</v>
      </c>
      <c r="B3436" s="375" t="s">
        <v>6204</v>
      </c>
      <c r="C3436" s="375" t="s">
        <v>6205</v>
      </c>
      <c r="D3436" s="363"/>
      <c r="E3436" s="102" t="s">
        <v>4658</v>
      </c>
      <c r="F3436" s="102" t="str">
        <f>IF(E3436="","",VLOOKUP(E3436,'2 Pdc unico (segm A)'!F$3:H$723,3,FALSE))</f>
        <v>Crediti correnti per trasferimenti ottenuti</v>
      </c>
      <c r="G3436" s="373"/>
      <c r="H3436" s="389"/>
      <c r="I3436" s="65"/>
    </row>
    <row r="3437" spans="1:9" x14ac:dyDescent="0.35">
      <c r="A3437" s="374" t="s">
        <v>4656</v>
      </c>
      <c r="B3437" s="375" t="s">
        <v>6206</v>
      </c>
      <c r="C3437" s="375" t="s">
        <v>6207</v>
      </c>
      <c r="D3437" s="363"/>
      <c r="E3437" s="102" t="s">
        <v>4658</v>
      </c>
      <c r="F3437" s="102" t="str">
        <f>IF(E3437="","",VLOOKUP(E3437,'2 Pdc unico (segm A)'!F$3:H$723,3,FALSE))</f>
        <v>Crediti correnti per trasferimenti ottenuti</v>
      </c>
      <c r="G3437" s="373"/>
      <c r="H3437" s="389"/>
      <c r="I3437" s="65"/>
    </row>
    <row r="3438" spans="1:9" x14ac:dyDescent="0.35">
      <c r="A3438" s="374" t="s">
        <v>4656</v>
      </c>
      <c r="B3438" s="375" t="s">
        <v>6208</v>
      </c>
      <c r="C3438" s="375" t="s">
        <v>6209</v>
      </c>
      <c r="D3438" s="363"/>
      <c r="E3438" s="102" t="s">
        <v>4658</v>
      </c>
      <c r="F3438" s="102" t="str">
        <f>IF(E3438="","",VLOOKUP(E3438,'2 Pdc unico (segm A)'!F$3:H$723,3,FALSE))</f>
        <v>Crediti correnti per trasferimenti ottenuti</v>
      </c>
      <c r="G3438" s="373"/>
      <c r="H3438" s="389"/>
      <c r="I3438" s="65"/>
    </row>
    <row r="3439" spans="1:9" x14ac:dyDescent="0.35">
      <c r="A3439" s="374" t="s">
        <v>4656</v>
      </c>
      <c r="B3439" s="375" t="s">
        <v>6210</v>
      </c>
      <c r="C3439" s="375" t="s">
        <v>6211</v>
      </c>
      <c r="D3439" s="363"/>
      <c r="E3439" s="102" t="s">
        <v>4658</v>
      </c>
      <c r="F3439" s="102" t="str">
        <f>IF(E3439="","",VLOOKUP(E3439,'2 Pdc unico (segm A)'!F$3:H$723,3,FALSE))</f>
        <v>Crediti correnti per trasferimenti ottenuti</v>
      </c>
      <c r="G3439" s="373"/>
      <c r="H3439" s="389"/>
      <c r="I3439" s="65"/>
    </row>
    <row r="3440" spans="1:9" ht="18.5" x14ac:dyDescent="0.35">
      <c r="A3440" s="100" t="s">
        <v>16</v>
      </c>
      <c r="B3440" s="367" t="s">
        <v>6212</v>
      </c>
      <c r="C3440" s="367" t="s">
        <v>1012</v>
      </c>
      <c r="D3440" s="363"/>
      <c r="E3440" s="100"/>
      <c r="F3440" s="100" t="str">
        <f>IF(E3440="","",VLOOKUP(E3440,'2 Pdc unico (segm A)'!F$3:H$723,3,FALSE))</f>
        <v/>
      </c>
      <c r="G3440" s="287"/>
      <c r="H3440" s="387"/>
      <c r="I3440" s="65"/>
    </row>
    <row r="3441" spans="1:9" ht="18.5" x14ac:dyDescent="0.35">
      <c r="A3441" s="368" t="s">
        <v>19</v>
      </c>
      <c r="B3441" s="369" t="s">
        <v>6213</v>
      </c>
      <c r="C3441" s="369" t="s">
        <v>1013</v>
      </c>
      <c r="D3441" s="363"/>
      <c r="E3441" s="101"/>
      <c r="F3441" s="101" t="str">
        <f>IF(E3441="","",VLOOKUP(E3441,'2 Pdc unico (segm A)'!F$3:H$723,3,FALSE))</f>
        <v/>
      </c>
      <c r="G3441" s="287"/>
      <c r="H3441" s="388"/>
      <c r="I3441" s="65"/>
    </row>
    <row r="3442" spans="1:9" x14ac:dyDescent="0.35">
      <c r="A3442" s="370" t="s">
        <v>22</v>
      </c>
      <c r="B3442" s="371" t="s">
        <v>6214</v>
      </c>
      <c r="C3442" s="371" t="s">
        <v>6215</v>
      </c>
      <c r="D3442" s="363"/>
      <c r="E3442" s="346"/>
      <c r="F3442" s="346" t="str">
        <f>IF(E3442="","",VLOOKUP(E3442,'2 Pdc unico (segm A)'!F$3:H$723,3,FALSE))</f>
        <v/>
      </c>
      <c r="G3442" s="287"/>
      <c r="H3442" s="389"/>
      <c r="I3442" s="65"/>
    </row>
    <row r="3443" spans="1:9" x14ac:dyDescent="0.35">
      <c r="A3443" s="374" t="s">
        <v>4656</v>
      </c>
      <c r="B3443" s="375" t="s">
        <v>6214</v>
      </c>
      <c r="C3443" s="375" t="s">
        <v>6216</v>
      </c>
      <c r="D3443" s="363"/>
      <c r="E3443" s="102" t="s">
        <v>6217</v>
      </c>
      <c r="F3443" s="102" t="str">
        <f>IF(E3443="","",VLOOKUP(E3443,'2 Pdc unico (segm A)'!F$3:H$723,3,FALSE))</f>
        <v xml:space="preserve">Crediti correnti verso clienti e utenti </v>
      </c>
      <c r="G3443" s="373"/>
      <c r="H3443" s="389"/>
      <c r="I3443" s="65"/>
    </row>
    <row r="3444" spans="1:9" x14ac:dyDescent="0.35">
      <c r="A3444" s="370" t="s">
        <v>22</v>
      </c>
      <c r="B3444" s="371" t="s">
        <v>6218</v>
      </c>
      <c r="C3444" s="371" t="s">
        <v>6219</v>
      </c>
      <c r="D3444" s="363"/>
      <c r="E3444" s="346"/>
      <c r="F3444" s="346" t="str">
        <f>IF(E3444="","",VLOOKUP(E3444,'2 Pdc unico (segm A)'!F$3:H$723,3,FALSE))</f>
        <v/>
      </c>
      <c r="G3444" s="287"/>
      <c r="H3444" s="389"/>
      <c r="I3444" s="65"/>
    </row>
    <row r="3445" spans="1:9" x14ac:dyDescent="0.35">
      <c r="A3445" s="374" t="s">
        <v>4656</v>
      </c>
      <c r="B3445" s="375" t="s">
        <v>6218</v>
      </c>
      <c r="C3445" s="375" t="s">
        <v>6220</v>
      </c>
      <c r="D3445" s="363"/>
      <c r="E3445" s="102" t="s">
        <v>6217</v>
      </c>
      <c r="F3445" s="102" t="str">
        <f>IF(E3445="","",VLOOKUP(E3445,'2 Pdc unico (segm A)'!F$3:H$723,3,FALSE))</f>
        <v xml:space="preserve">Crediti correnti verso clienti e utenti </v>
      </c>
      <c r="G3445" s="373"/>
      <c r="H3445" s="389"/>
      <c r="I3445" s="65"/>
    </row>
    <row r="3446" spans="1:9" ht="18.5" x14ac:dyDescent="0.35">
      <c r="A3446" s="368" t="s">
        <v>19</v>
      </c>
      <c r="B3446" s="369" t="s">
        <v>6221</v>
      </c>
      <c r="C3446" s="369" t="s">
        <v>6222</v>
      </c>
      <c r="D3446" s="363"/>
      <c r="E3446" s="101"/>
      <c r="F3446" s="101" t="str">
        <f>IF(E3446="","",VLOOKUP(E3446,'2 Pdc unico (segm A)'!F$3:H$723,3,FALSE))</f>
        <v/>
      </c>
      <c r="G3446" s="287"/>
      <c r="H3446" s="388"/>
      <c r="I3446" s="65"/>
    </row>
    <row r="3447" spans="1:9" x14ac:dyDescent="0.35">
      <c r="A3447" s="370" t="s">
        <v>22</v>
      </c>
      <c r="B3447" s="371" t="s">
        <v>6221</v>
      </c>
      <c r="C3447" s="371" t="s">
        <v>6223</v>
      </c>
      <c r="D3447" s="363"/>
      <c r="E3447" s="346"/>
      <c r="F3447" s="346" t="str">
        <f>IF(E3447="","",VLOOKUP(E3447,'2 Pdc unico (segm A)'!F$3:H$723,3,FALSE))</f>
        <v/>
      </c>
      <c r="G3447" s="287"/>
      <c r="H3447" s="389"/>
      <c r="I3447" s="65"/>
    </row>
    <row r="3448" spans="1:9" x14ac:dyDescent="0.35">
      <c r="A3448" s="374" t="s">
        <v>4656</v>
      </c>
      <c r="B3448" s="375" t="s">
        <v>6221</v>
      </c>
      <c r="C3448" s="375" t="s">
        <v>6224</v>
      </c>
      <c r="D3448" s="363"/>
      <c r="E3448" s="102" t="s">
        <v>6217</v>
      </c>
      <c r="F3448" s="102" t="str">
        <f>IF(E3448="","",VLOOKUP(E3448,'2 Pdc unico (segm A)'!F$3:H$723,3,FALSE))</f>
        <v xml:space="preserve">Crediti correnti verso clienti e utenti </v>
      </c>
      <c r="G3448" s="373"/>
      <c r="H3448" s="389"/>
      <c r="I3448" s="65"/>
    </row>
    <row r="3449" spans="1:9" ht="18.5" x14ac:dyDescent="0.35">
      <c r="A3449" s="368" t="s">
        <v>19</v>
      </c>
      <c r="B3449" s="369" t="s">
        <v>6225</v>
      </c>
      <c r="C3449" s="369" t="s">
        <v>6226</v>
      </c>
      <c r="D3449" s="363"/>
      <c r="E3449" s="101"/>
      <c r="F3449" s="101" t="str">
        <f>IF(E3449="","",VLOOKUP(E3449,'2 Pdc unico (segm A)'!F$3:H$723,3,FALSE))</f>
        <v/>
      </c>
      <c r="G3449" s="287"/>
      <c r="H3449" s="388"/>
      <c r="I3449" s="65"/>
    </row>
    <row r="3450" spans="1:9" x14ac:dyDescent="0.35">
      <c r="A3450" s="370" t="s">
        <v>22</v>
      </c>
      <c r="B3450" s="371" t="s">
        <v>6225</v>
      </c>
      <c r="C3450" s="371" t="s">
        <v>6227</v>
      </c>
      <c r="D3450" s="363"/>
      <c r="E3450" s="346"/>
      <c r="F3450" s="346" t="str">
        <f>IF(E3450="","",VLOOKUP(E3450,'2 Pdc unico (segm A)'!F$3:H$723,3,FALSE))</f>
        <v/>
      </c>
      <c r="G3450" s="287"/>
      <c r="H3450" s="389"/>
      <c r="I3450" s="65"/>
    </row>
    <row r="3451" spans="1:9" x14ac:dyDescent="0.35">
      <c r="A3451" s="374" t="s">
        <v>4656</v>
      </c>
      <c r="B3451" s="375" t="s">
        <v>6225</v>
      </c>
      <c r="C3451" s="375" t="s">
        <v>6228</v>
      </c>
      <c r="D3451" s="363"/>
      <c r="E3451" s="102" t="s">
        <v>6217</v>
      </c>
      <c r="F3451" s="102" t="str">
        <f>IF(E3451="","",VLOOKUP(E3451,'2 Pdc unico (segm A)'!F$3:H$723,3,FALSE))</f>
        <v xml:space="preserve">Crediti correnti verso clienti e utenti </v>
      </c>
      <c r="G3451" s="373"/>
      <c r="H3451" s="389"/>
      <c r="I3451" s="65"/>
    </row>
    <row r="3452" spans="1:9" ht="18.5" x14ac:dyDescent="0.35">
      <c r="A3452" s="368" t="s">
        <v>19</v>
      </c>
      <c r="B3452" s="369" t="s">
        <v>6229</v>
      </c>
      <c r="C3452" s="369" t="s">
        <v>6230</v>
      </c>
      <c r="D3452" s="363"/>
      <c r="E3452" s="101"/>
      <c r="F3452" s="101" t="str">
        <f>IF(E3452="","",VLOOKUP(E3452,'2 Pdc unico (segm A)'!F$3:H$723,3,FALSE))</f>
        <v/>
      </c>
      <c r="G3452" s="287"/>
      <c r="H3452" s="388"/>
      <c r="I3452" s="65"/>
    </row>
    <row r="3453" spans="1:9" x14ac:dyDescent="0.35">
      <c r="A3453" s="370" t="s">
        <v>22</v>
      </c>
      <c r="B3453" s="371" t="s">
        <v>6229</v>
      </c>
      <c r="C3453" s="371" t="s">
        <v>6231</v>
      </c>
      <c r="D3453" s="363"/>
      <c r="E3453" s="346"/>
      <c r="F3453" s="346" t="str">
        <f>IF(E3453="","",VLOOKUP(E3453,'2 Pdc unico (segm A)'!F$3:H$723,3,FALSE))</f>
        <v/>
      </c>
      <c r="G3453" s="287"/>
      <c r="H3453" s="389"/>
      <c r="I3453" s="65"/>
    </row>
    <row r="3454" spans="1:9" x14ac:dyDescent="0.35">
      <c r="A3454" s="374" t="s">
        <v>4656</v>
      </c>
      <c r="B3454" s="375" t="s">
        <v>6229</v>
      </c>
      <c r="C3454" s="375" t="s">
        <v>6232</v>
      </c>
      <c r="D3454" s="363"/>
      <c r="E3454" s="102" t="s">
        <v>5265</v>
      </c>
      <c r="F3454" s="102" t="str">
        <f>IF(E3454="","",VLOOKUP(E3454,'2 Pdc unico (segm A)'!F$3:H$723,3,FALSE))</f>
        <v>Altri crediti correnti</v>
      </c>
      <c r="G3454" s="373"/>
      <c r="H3454" s="389"/>
      <c r="I3454" s="65"/>
    </row>
    <row r="3455" spans="1:9" ht="29" x14ac:dyDescent="0.35">
      <c r="A3455" s="368" t="s">
        <v>19</v>
      </c>
      <c r="B3455" s="369" t="s">
        <v>6233</v>
      </c>
      <c r="C3455" s="369" t="s">
        <v>6234</v>
      </c>
      <c r="D3455" s="363"/>
      <c r="E3455" s="101"/>
      <c r="F3455" s="101" t="str">
        <f>IF(E3455="","",VLOOKUP(E3455,'2 Pdc unico (segm A)'!F$3:H$723,3,FALSE))</f>
        <v/>
      </c>
      <c r="G3455" s="287"/>
      <c r="H3455" s="388"/>
      <c r="I3455" s="65"/>
    </row>
    <row r="3456" spans="1:9" ht="29" x14ac:dyDescent="0.35">
      <c r="A3456" s="370" t="s">
        <v>22</v>
      </c>
      <c r="B3456" s="371" t="s">
        <v>6235</v>
      </c>
      <c r="C3456" s="371" t="s">
        <v>6236</v>
      </c>
      <c r="D3456" s="363"/>
      <c r="E3456" s="346"/>
      <c r="F3456" s="346" t="str">
        <f>IF(E3456="","",VLOOKUP(E3456,'2 Pdc unico (segm A)'!F$3:H$723,3,FALSE))</f>
        <v/>
      </c>
      <c r="G3456" s="287"/>
      <c r="H3456" s="389"/>
      <c r="I3456" s="65"/>
    </row>
    <row r="3457" spans="1:9" x14ac:dyDescent="0.35">
      <c r="A3457" s="374" t="s">
        <v>4656</v>
      </c>
      <c r="B3457" s="375" t="s">
        <v>6235</v>
      </c>
      <c r="C3457" s="375" t="s">
        <v>6237</v>
      </c>
      <c r="D3457" s="363"/>
      <c r="E3457" s="102" t="s">
        <v>5265</v>
      </c>
      <c r="F3457" s="102" t="str">
        <f>IF(E3457="","",VLOOKUP(E3457,'2 Pdc unico (segm A)'!F$3:H$723,3,FALSE))</f>
        <v>Altri crediti correnti</v>
      </c>
      <c r="G3457" s="373"/>
      <c r="H3457" s="389"/>
      <c r="I3457" s="65"/>
    </row>
    <row r="3458" spans="1:9" ht="29" x14ac:dyDescent="0.35">
      <c r="A3458" s="370" t="s">
        <v>22</v>
      </c>
      <c r="B3458" s="371" t="s">
        <v>6238</v>
      </c>
      <c r="C3458" s="371" t="s">
        <v>6239</v>
      </c>
      <c r="D3458" s="363"/>
      <c r="E3458" s="346"/>
      <c r="F3458" s="346" t="str">
        <f>IF(E3458="","",VLOOKUP(E3458,'2 Pdc unico (segm A)'!F$3:H$723,3,FALSE))</f>
        <v/>
      </c>
      <c r="G3458" s="287"/>
      <c r="H3458" s="389"/>
      <c r="I3458" s="65"/>
    </row>
    <row r="3459" spans="1:9" x14ac:dyDescent="0.35">
      <c r="A3459" s="374" t="s">
        <v>4656</v>
      </c>
      <c r="B3459" s="375" t="s">
        <v>6238</v>
      </c>
      <c r="C3459" s="375" t="s">
        <v>6240</v>
      </c>
      <c r="D3459" s="363"/>
      <c r="E3459" s="102" t="s">
        <v>5265</v>
      </c>
      <c r="F3459" s="102" t="str">
        <f>IF(E3459="","",VLOOKUP(E3459,'2 Pdc unico (segm A)'!F$3:H$723,3,FALSE))</f>
        <v>Altri crediti correnti</v>
      </c>
      <c r="G3459" s="373"/>
      <c r="H3459" s="389"/>
      <c r="I3459" s="65"/>
    </row>
    <row r="3460" spans="1:9" ht="29" x14ac:dyDescent="0.35">
      <c r="A3460" s="370" t="s">
        <v>22</v>
      </c>
      <c r="B3460" s="371" t="s">
        <v>6241</v>
      </c>
      <c r="C3460" s="371" t="s">
        <v>6242</v>
      </c>
      <c r="D3460" s="363"/>
      <c r="E3460" s="346"/>
      <c r="F3460" s="346" t="str">
        <f>IF(E3460="","",VLOOKUP(E3460,'2 Pdc unico (segm A)'!F$3:H$723,3,FALSE))</f>
        <v/>
      </c>
      <c r="G3460" s="287"/>
      <c r="H3460" s="389"/>
      <c r="I3460" s="65"/>
    </row>
    <row r="3461" spans="1:9" x14ac:dyDescent="0.35">
      <c r="A3461" s="374" t="s">
        <v>4656</v>
      </c>
      <c r="B3461" s="375" t="s">
        <v>6241</v>
      </c>
      <c r="C3461" s="375" t="s">
        <v>6243</v>
      </c>
      <c r="D3461" s="363"/>
      <c r="E3461" s="102" t="s">
        <v>5265</v>
      </c>
      <c r="F3461" s="102" t="str">
        <f>IF(E3461="","",VLOOKUP(E3461,'2 Pdc unico (segm A)'!F$3:H$723,3,FALSE))</f>
        <v>Altri crediti correnti</v>
      </c>
      <c r="G3461" s="373"/>
      <c r="H3461" s="389"/>
      <c r="I3461" s="65"/>
    </row>
    <row r="3462" spans="1:9" ht="29" x14ac:dyDescent="0.35">
      <c r="A3462" s="370" t="s">
        <v>22</v>
      </c>
      <c r="B3462" s="371" t="s">
        <v>6244</v>
      </c>
      <c r="C3462" s="371" t="s">
        <v>6245</v>
      </c>
      <c r="D3462" s="363"/>
      <c r="E3462" s="346"/>
      <c r="F3462" s="346" t="str">
        <f>IF(E3462="","",VLOOKUP(E3462,'2 Pdc unico (segm A)'!F$3:H$723,3,FALSE))</f>
        <v/>
      </c>
      <c r="G3462" s="287"/>
      <c r="H3462" s="389"/>
      <c r="I3462" s="65"/>
    </row>
    <row r="3463" spans="1:9" x14ac:dyDescent="0.35">
      <c r="A3463" s="374" t="s">
        <v>4656</v>
      </c>
      <c r="B3463" s="375" t="s">
        <v>6244</v>
      </c>
      <c r="C3463" s="375" t="s">
        <v>6246</v>
      </c>
      <c r="D3463" s="363"/>
      <c r="E3463" s="102" t="s">
        <v>5265</v>
      </c>
      <c r="F3463" s="102" t="str">
        <f>IF(E3463="","",VLOOKUP(E3463,'2 Pdc unico (segm A)'!F$3:H$723,3,FALSE))</f>
        <v>Altri crediti correnti</v>
      </c>
      <c r="G3463" s="373"/>
      <c r="H3463" s="389"/>
      <c r="I3463" s="65"/>
    </row>
    <row r="3464" spans="1:9" ht="18.5" x14ac:dyDescent="0.35">
      <c r="A3464" s="368" t="s">
        <v>19</v>
      </c>
      <c r="B3464" s="369" t="s">
        <v>6247</v>
      </c>
      <c r="C3464" s="369" t="s">
        <v>6248</v>
      </c>
      <c r="D3464" s="363"/>
      <c r="E3464" s="101"/>
      <c r="F3464" s="101" t="str">
        <f>IF(E3464="","",VLOOKUP(E3464,'2 Pdc unico (segm A)'!F$3:H$723,3,FALSE))</f>
        <v/>
      </c>
      <c r="G3464" s="287"/>
      <c r="H3464" s="388"/>
      <c r="I3464" s="65"/>
    </row>
    <row r="3465" spans="1:9" ht="29" x14ac:dyDescent="0.35">
      <c r="A3465" s="370" t="s">
        <v>22</v>
      </c>
      <c r="B3465" s="371" t="s">
        <v>6249</v>
      </c>
      <c r="C3465" s="371" t="s">
        <v>6250</v>
      </c>
      <c r="D3465" s="363"/>
      <c r="E3465" s="346"/>
      <c r="F3465" s="346" t="str">
        <f>IF(E3465="","",VLOOKUP(E3465,'2 Pdc unico (segm A)'!F$3:H$723,3,FALSE))</f>
        <v/>
      </c>
      <c r="G3465" s="287"/>
      <c r="H3465" s="389"/>
      <c r="I3465" s="65"/>
    </row>
    <row r="3466" spans="1:9" x14ac:dyDescent="0.35">
      <c r="A3466" s="374" t="s">
        <v>4656</v>
      </c>
      <c r="B3466" s="375" t="s">
        <v>6251</v>
      </c>
      <c r="C3466" s="375" t="s">
        <v>6252</v>
      </c>
      <c r="D3466" s="363"/>
      <c r="E3466" s="102" t="s">
        <v>5265</v>
      </c>
      <c r="F3466" s="102" t="s">
        <v>6253</v>
      </c>
      <c r="G3466" s="373"/>
      <c r="H3466" s="389"/>
      <c r="I3466" s="65"/>
    </row>
    <row r="3467" spans="1:9" x14ac:dyDescent="0.35">
      <c r="A3467" s="374" t="s">
        <v>4656</v>
      </c>
      <c r="B3467" s="375" t="s">
        <v>6254</v>
      </c>
      <c r="C3467" s="375" t="s">
        <v>6255</v>
      </c>
      <c r="D3467" s="363"/>
      <c r="E3467" s="102" t="s">
        <v>5265</v>
      </c>
      <c r="F3467" s="102" t="s">
        <v>6253</v>
      </c>
      <c r="G3467" s="373"/>
      <c r="H3467" s="389"/>
      <c r="I3467" s="65"/>
    </row>
    <row r="3468" spans="1:9" x14ac:dyDescent="0.35">
      <c r="A3468" s="374" t="s">
        <v>4656</v>
      </c>
      <c r="B3468" s="375" t="s">
        <v>6256</v>
      </c>
      <c r="C3468" s="375" t="s">
        <v>6257</v>
      </c>
      <c r="D3468" s="363"/>
      <c r="E3468" s="102" t="s">
        <v>5265</v>
      </c>
      <c r="F3468" s="102" t="s">
        <v>6253</v>
      </c>
      <c r="G3468" s="373"/>
      <c r="H3468" s="389"/>
      <c r="I3468" s="65"/>
    </row>
    <row r="3469" spans="1:9" x14ac:dyDescent="0.35">
      <c r="A3469" s="374" t="s">
        <v>4656</v>
      </c>
      <c r="B3469" s="375" t="s">
        <v>6258</v>
      </c>
      <c r="C3469" s="375" t="s">
        <v>6259</v>
      </c>
      <c r="D3469" s="363"/>
      <c r="E3469" s="102" t="s">
        <v>5265</v>
      </c>
      <c r="F3469" s="102" t="s">
        <v>6253</v>
      </c>
      <c r="G3469" s="373"/>
      <c r="H3469" s="389"/>
      <c r="I3469" s="65"/>
    </row>
    <row r="3470" spans="1:9" x14ac:dyDescent="0.35">
      <c r="A3470" s="370" t="s">
        <v>22</v>
      </c>
      <c r="B3470" s="371" t="s">
        <v>6260</v>
      </c>
      <c r="C3470" s="371" t="s">
        <v>6261</v>
      </c>
      <c r="D3470" s="363"/>
      <c r="E3470" s="346"/>
      <c r="F3470" s="346" t="str">
        <f>IF(E3470="","",VLOOKUP(E3470,'2 Pdc unico (segm A)'!F$3:H$723,3,FALSE))</f>
        <v/>
      </c>
      <c r="G3470" s="287"/>
      <c r="H3470" s="389"/>
      <c r="I3470" s="65"/>
    </row>
    <row r="3471" spans="1:9" x14ac:dyDescent="0.35">
      <c r="A3471" s="374" t="s">
        <v>4656</v>
      </c>
      <c r="B3471" s="375" t="s">
        <v>6262</v>
      </c>
      <c r="C3471" s="375" t="s">
        <v>6263</v>
      </c>
      <c r="D3471" s="363"/>
      <c r="E3471" s="102" t="s">
        <v>5265</v>
      </c>
      <c r="F3471" s="102" t="str">
        <f>IF(E3471="","",VLOOKUP(E3471,'2 Pdc unico (segm A)'!F$3:H$723,3,FALSE))</f>
        <v>Altri crediti correnti</v>
      </c>
      <c r="G3471" s="373"/>
      <c r="H3471" s="389"/>
      <c r="I3471" s="65"/>
    </row>
    <row r="3472" spans="1:9" x14ac:dyDescent="0.35">
      <c r="A3472" s="374" t="s">
        <v>4656</v>
      </c>
      <c r="B3472" s="375" t="s">
        <v>6264</v>
      </c>
      <c r="C3472" s="375" t="s">
        <v>6265</v>
      </c>
      <c r="D3472" s="363"/>
      <c r="E3472" s="102" t="s">
        <v>5265</v>
      </c>
      <c r="F3472" s="102" t="str">
        <f>IF(E3472="","",VLOOKUP(E3472,'2 Pdc unico (segm A)'!F$3:H$723,3,FALSE))</f>
        <v>Altri crediti correnti</v>
      </c>
      <c r="G3472" s="373"/>
      <c r="H3472" s="389"/>
      <c r="I3472" s="65"/>
    </row>
    <row r="3473" spans="1:9" x14ac:dyDescent="0.35">
      <c r="A3473" s="374" t="s">
        <v>4656</v>
      </c>
      <c r="B3473" s="375" t="s">
        <v>6266</v>
      </c>
      <c r="C3473" s="375" t="s">
        <v>6267</v>
      </c>
      <c r="D3473" s="363"/>
      <c r="E3473" s="102" t="s">
        <v>5265</v>
      </c>
      <c r="F3473" s="102" t="str">
        <f>IF(E3473="","",VLOOKUP(E3473,'2 Pdc unico (segm A)'!F$3:H$723,3,FALSE))</f>
        <v>Altri crediti correnti</v>
      </c>
      <c r="G3473" s="373"/>
      <c r="H3473" s="389"/>
      <c r="I3473" s="65"/>
    </row>
    <row r="3474" spans="1:9" x14ac:dyDescent="0.35">
      <c r="A3474" s="374" t="s">
        <v>4656</v>
      </c>
      <c r="B3474" s="375" t="s">
        <v>6268</v>
      </c>
      <c r="C3474" s="375" t="s">
        <v>6269</v>
      </c>
      <c r="D3474" s="363"/>
      <c r="E3474" s="102" t="s">
        <v>5265</v>
      </c>
      <c r="F3474" s="102" t="str">
        <f>IF(E3474="","",VLOOKUP(E3474,'2 Pdc unico (segm A)'!F$3:H$723,3,FALSE))</f>
        <v>Altri crediti correnti</v>
      </c>
      <c r="G3474" s="373"/>
      <c r="H3474" s="389"/>
      <c r="I3474" s="65"/>
    </row>
    <row r="3475" spans="1:9" x14ac:dyDescent="0.35">
      <c r="A3475" s="370" t="s">
        <v>22</v>
      </c>
      <c r="B3475" s="371" t="s">
        <v>6270</v>
      </c>
      <c r="C3475" s="371" t="s">
        <v>6271</v>
      </c>
      <c r="D3475" s="363"/>
      <c r="E3475" s="346"/>
      <c r="F3475" s="346" t="str">
        <f>IF(E3475="","",VLOOKUP(E3475,'2 Pdc unico (segm A)'!F$3:H$723,3,FALSE))</f>
        <v/>
      </c>
      <c r="G3475" s="287"/>
      <c r="H3475" s="389"/>
      <c r="I3475" s="65"/>
    </row>
    <row r="3476" spans="1:9" x14ac:dyDescent="0.35">
      <c r="A3476" s="374" t="s">
        <v>4656</v>
      </c>
      <c r="B3476" s="375" t="s">
        <v>6272</v>
      </c>
      <c r="C3476" s="375" t="s">
        <v>6273</v>
      </c>
      <c r="D3476" s="363"/>
      <c r="E3476" s="102" t="s">
        <v>5265</v>
      </c>
      <c r="F3476" s="102" t="str">
        <f>IF(E3476="","",VLOOKUP(E3476,'2 Pdc unico (segm A)'!F$3:H$723,3,FALSE))</f>
        <v>Altri crediti correnti</v>
      </c>
      <c r="G3476" s="373"/>
      <c r="H3476" s="389"/>
      <c r="I3476" s="65"/>
    </row>
    <row r="3477" spans="1:9" x14ac:dyDescent="0.35">
      <c r="A3477" s="374" t="s">
        <v>4656</v>
      </c>
      <c r="B3477" s="375" t="s">
        <v>6274</v>
      </c>
      <c r="C3477" s="375" t="s">
        <v>6275</v>
      </c>
      <c r="D3477" s="363"/>
      <c r="E3477" s="102" t="s">
        <v>5265</v>
      </c>
      <c r="F3477" s="102" t="str">
        <f>IF(E3477="","",VLOOKUP(E3477,'2 Pdc unico (segm A)'!F$3:H$723,3,FALSE))</f>
        <v>Altri crediti correnti</v>
      </c>
      <c r="G3477" s="373"/>
      <c r="H3477" s="389"/>
      <c r="I3477" s="65"/>
    </row>
    <row r="3478" spans="1:9" x14ac:dyDescent="0.35">
      <c r="A3478" s="370" t="s">
        <v>22</v>
      </c>
      <c r="B3478" s="371" t="s">
        <v>6276</v>
      </c>
      <c r="C3478" s="371" t="s">
        <v>6277</v>
      </c>
      <c r="D3478" s="363"/>
      <c r="E3478" s="346"/>
      <c r="F3478" s="346" t="str">
        <f>IF(E3478="","",VLOOKUP(E3478,'2 Pdc unico (segm A)'!F$3:H$723,3,FALSE))</f>
        <v/>
      </c>
      <c r="G3478" s="287"/>
      <c r="H3478" s="389"/>
      <c r="I3478" s="65"/>
    </row>
    <row r="3479" spans="1:9" x14ac:dyDescent="0.35">
      <c r="A3479" s="374" t="s">
        <v>4656</v>
      </c>
      <c r="B3479" s="375" t="s">
        <v>6278</v>
      </c>
      <c r="C3479" s="375" t="s">
        <v>6279</v>
      </c>
      <c r="D3479" s="363"/>
      <c r="E3479" s="102" t="s">
        <v>5265</v>
      </c>
      <c r="F3479" s="102" t="str">
        <f>IF(E3479="","",VLOOKUP(E3479,'2 Pdc unico (segm A)'!F$3:H$723,3,FALSE))</f>
        <v>Altri crediti correnti</v>
      </c>
      <c r="G3479" s="373"/>
      <c r="H3479" s="389"/>
      <c r="I3479" s="65"/>
    </row>
    <row r="3480" spans="1:9" x14ac:dyDescent="0.35">
      <c r="A3480" s="374" t="s">
        <v>4656</v>
      </c>
      <c r="B3480" s="375" t="s">
        <v>6280</v>
      </c>
      <c r="C3480" s="375" t="s">
        <v>6281</v>
      </c>
      <c r="D3480" s="363"/>
      <c r="E3480" s="102" t="s">
        <v>5265</v>
      </c>
      <c r="F3480" s="102" t="str">
        <f>IF(E3480="","",VLOOKUP(E3480,'2 Pdc unico (segm A)'!F$3:H$723,3,FALSE))</f>
        <v>Altri crediti correnti</v>
      </c>
      <c r="G3480" s="373"/>
      <c r="H3480" s="389"/>
      <c r="I3480" s="65"/>
    </row>
    <row r="3481" spans="1:9" x14ac:dyDescent="0.35">
      <c r="A3481" s="374" t="s">
        <v>4656</v>
      </c>
      <c r="B3481" s="375" t="s">
        <v>6282</v>
      </c>
      <c r="C3481" s="375" t="s">
        <v>6283</v>
      </c>
      <c r="D3481" s="363"/>
      <c r="E3481" s="102" t="s">
        <v>5265</v>
      </c>
      <c r="F3481" s="102" t="str">
        <f>IF(E3481="","",VLOOKUP(E3481,'2 Pdc unico (segm A)'!F$3:H$723,3,FALSE))</f>
        <v>Altri crediti correnti</v>
      </c>
      <c r="G3481" s="373"/>
      <c r="H3481" s="389"/>
      <c r="I3481" s="65"/>
    </row>
    <row r="3482" spans="1:9" x14ac:dyDescent="0.35">
      <c r="A3482" s="370" t="s">
        <v>22</v>
      </c>
      <c r="B3482" s="371" t="s">
        <v>6284</v>
      </c>
      <c r="C3482" s="371" t="s">
        <v>6285</v>
      </c>
      <c r="D3482" s="363"/>
      <c r="E3482" s="346"/>
      <c r="F3482" s="346" t="str">
        <f>IF(E3482="","",VLOOKUP(E3482,'2 Pdc unico (segm A)'!F$3:H$723,3,FALSE))</f>
        <v/>
      </c>
      <c r="G3482" s="287"/>
      <c r="H3482" s="389"/>
      <c r="I3482" s="65"/>
    </row>
    <row r="3483" spans="1:9" x14ac:dyDescent="0.35">
      <c r="A3483" s="374" t="s">
        <v>4656</v>
      </c>
      <c r="B3483" s="375" t="s">
        <v>6286</v>
      </c>
      <c r="C3483" s="375" t="s">
        <v>6287</v>
      </c>
      <c r="D3483" s="363"/>
      <c r="E3483" s="102" t="s">
        <v>5265</v>
      </c>
      <c r="F3483" s="102" t="str">
        <f>IF(E3483="","",VLOOKUP(E3483,'2 Pdc unico (segm A)'!F$3:H$723,3,FALSE))</f>
        <v>Altri crediti correnti</v>
      </c>
      <c r="G3483" s="373"/>
      <c r="H3483" s="389"/>
      <c r="I3483" s="65"/>
    </row>
    <row r="3484" spans="1:9" x14ac:dyDescent="0.35">
      <c r="A3484" s="370" t="s">
        <v>22</v>
      </c>
      <c r="B3484" s="371" t="s">
        <v>6288</v>
      </c>
      <c r="C3484" s="371" t="s">
        <v>6289</v>
      </c>
      <c r="D3484" s="363"/>
      <c r="E3484" s="346"/>
      <c r="F3484" s="346" t="str">
        <f>IF(E3484="","",VLOOKUP(E3484,'2 Pdc unico (segm A)'!F$3:H$723,3,FALSE))</f>
        <v/>
      </c>
      <c r="G3484" s="287"/>
      <c r="H3484" s="389"/>
      <c r="I3484" s="65"/>
    </row>
    <row r="3485" spans="1:9" x14ac:dyDescent="0.35">
      <c r="A3485" s="374" t="s">
        <v>4656</v>
      </c>
      <c r="B3485" s="375" t="s">
        <v>6290</v>
      </c>
      <c r="C3485" s="375" t="s">
        <v>6291</v>
      </c>
      <c r="D3485" s="363"/>
      <c r="E3485" s="102" t="s">
        <v>5265</v>
      </c>
      <c r="F3485" s="102" t="str">
        <f>IF(E3485="","",VLOOKUP(E3485,'2 Pdc unico (segm A)'!F$3:H$723,3,FALSE))</f>
        <v>Altri crediti correnti</v>
      </c>
      <c r="G3485" s="373"/>
      <c r="H3485" s="389"/>
      <c r="I3485" s="65"/>
    </row>
    <row r="3486" spans="1:9" x14ac:dyDescent="0.35">
      <c r="A3486" s="374" t="s">
        <v>4656</v>
      </c>
      <c r="B3486" s="375" t="s">
        <v>6292</v>
      </c>
      <c r="C3486" s="375" t="s">
        <v>6293</v>
      </c>
      <c r="D3486" s="363"/>
      <c r="E3486" s="102" t="s">
        <v>5265</v>
      </c>
      <c r="F3486" s="102" t="str">
        <f>IF(E3486="","",VLOOKUP(E3486,'2 Pdc unico (segm A)'!F$3:H$723,3,FALSE))</f>
        <v>Altri crediti correnti</v>
      </c>
      <c r="G3486" s="373"/>
      <c r="H3486" s="389"/>
      <c r="I3486" s="65"/>
    </row>
    <row r="3487" spans="1:9" x14ac:dyDescent="0.35">
      <c r="A3487" s="374" t="s">
        <v>4656</v>
      </c>
      <c r="B3487" s="375" t="s">
        <v>6294</v>
      </c>
      <c r="C3487" s="375" t="s">
        <v>6295</v>
      </c>
      <c r="D3487" s="363"/>
      <c r="E3487" s="102" t="s">
        <v>5265</v>
      </c>
      <c r="F3487" s="102" t="str">
        <f>IF(E3487="","",VLOOKUP(E3487,'2 Pdc unico (segm A)'!F$3:H$723,3,FALSE))</f>
        <v>Altri crediti correnti</v>
      </c>
      <c r="G3487" s="373"/>
      <c r="H3487" s="389"/>
      <c r="I3487" s="65"/>
    </row>
    <row r="3488" spans="1:9" x14ac:dyDescent="0.35">
      <c r="A3488" s="374" t="s">
        <v>4656</v>
      </c>
      <c r="B3488" s="375" t="s">
        <v>6296</v>
      </c>
      <c r="C3488" s="375" t="s">
        <v>6297</v>
      </c>
      <c r="D3488" s="363"/>
      <c r="E3488" s="102" t="s">
        <v>5265</v>
      </c>
      <c r="F3488" s="102" t="str">
        <f>IF(E3488="","",VLOOKUP(E3488,'2 Pdc unico (segm A)'!F$3:H$723,3,FALSE))</f>
        <v>Altri crediti correnti</v>
      </c>
      <c r="G3488" s="373"/>
      <c r="H3488" s="389"/>
      <c r="I3488" s="65"/>
    </row>
    <row r="3489" spans="1:9" x14ac:dyDescent="0.35">
      <c r="A3489" s="374" t="s">
        <v>4656</v>
      </c>
      <c r="B3489" s="375" t="s">
        <v>6298</v>
      </c>
      <c r="C3489" s="375" t="s">
        <v>6299</v>
      </c>
      <c r="D3489" s="363"/>
      <c r="E3489" s="102" t="s">
        <v>5265</v>
      </c>
      <c r="F3489" s="102" t="str">
        <f>IF(E3489="","",VLOOKUP(E3489,'2 Pdc unico (segm A)'!F$3:H$723,3,FALSE))</f>
        <v>Altri crediti correnti</v>
      </c>
      <c r="G3489" s="373"/>
      <c r="H3489" s="389"/>
      <c r="I3489" s="65"/>
    </row>
    <row r="3490" spans="1:9" x14ac:dyDescent="0.35">
      <c r="A3490" s="374" t="s">
        <v>4656</v>
      </c>
      <c r="B3490" s="375" t="s">
        <v>6300</v>
      </c>
      <c r="C3490" s="375" t="s">
        <v>6301</v>
      </c>
      <c r="D3490" s="363"/>
      <c r="E3490" s="102" t="s">
        <v>5265</v>
      </c>
      <c r="F3490" s="102" t="str">
        <f>IF(E3490="","",VLOOKUP(E3490,'2 Pdc unico (segm A)'!F$3:H$723,3,FALSE))</f>
        <v>Altri crediti correnti</v>
      </c>
      <c r="G3490" s="373"/>
      <c r="H3490" s="389"/>
      <c r="I3490" s="65"/>
    </row>
    <row r="3491" spans="1:9" x14ac:dyDescent="0.35">
      <c r="A3491" s="370" t="s">
        <v>22</v>
      </c>
      <c r="B3491" s="371" t="s">
        <v>6302</v>
      </c>
      <c r="C3491" s="371" t="s">
        <v>6303</v>
      </c>
      <c r="D3491" s="363"/>
      <c r="E3491" s="346"/>
      <c r="F3491" s="346" t="str">
        <f>IF(E3491="","",VLOOKUP(E3491,'2 Pdc unico (segm A)'!F$3:H$723,3,FALSE))</f>
        <v/>
      </c>
      <c r="G3491" s="287"/>
      <c r="H3491" s="389"/>
      <c r="I3491" s="65"/>
    </row>
    <row r="3492" spans="1:9" x14ac:dyDescent="0.35">
      <c r="A3492" s="374" t="s">
        <v>4656</v>
      </c>
      <c r="B3492" s="375" t="s">
        <v>6304</v>
      </c>
      <c r="C3492" s="375" t="s">
        <v>6305</v>
      </c>
      <c r="D3492" s="363"/>
      <c r="E3492" s="102" t="s">
        <v>5265</v>
      </c>
      <c r="F3492" s="102" t="str">
        <f>IF(E3492="","",VLOOKUP(E3492,'2 Pdc unico (segm A)'!F$3:H$723,3,FALSE))</f>
        <v>Altri crediti correnti</v>
      </c>
      <c r="G3492" s="373"/>
      <c r="H3492" s="389"/>
      <c r="I3492" s="65"/>
    </row>
    <row r="3493" spans="1:9" x14ac:dyDescent="0.35">
      <c r="A3493" s="374" t="s">
        <v>4656</v>
      </c>
      <c r="B3493" s="375" t="s">
        <v>6306</v>
      </c>
      <c r="C3493" s="375" t="s">
        <v>6307</v>
      </c>
      <c r="D3493" s="363"/>
      <c r="E3493" s="102" t="s">
        <v>5265</v>
      </c>
      <c r="F3493" s="102" t="str">
        <f>IF(E3493="","",VLOOKUP(E3493,'2 Pdc unico (segm A)'!F$3:H$723,3,FALSE))</f>
        <v>Altri crediti correnti</v>
      </c>
      <c r="G3493" s="373"/>
      <c r="H3493" s="389"/>
      <c r="I3493" s="65"/>
    </row>
    <row r="3494" spans="1:9" x14ac:dyDescent="0.35">
      <c r="A3494" s="374" t="s">
        <v>4656</v>
      </c>
      <c r="B3494" s="375" t="s">
        <v>6308</v>
      </c>
      <c r="C3494" s="375" t="s">
        <v>6309</v>
      </c>
      <c r="D3494" s="363"/>
      <c r="E3494" s="102" t="s">
        <v>5265</v>
      </c>
      <c r="F3494" s="102" t="str">
        <f>IF(E3494="","",VLOOKUP(E3494,'2 Pdc unico (segm A)'!F$3:H$723,3,FALSE))</f>
        <v>Altri crediti correnti</v>
      </c>
      <c r="G3494" s="373"/>
      <c r="H3494" s="389"/>
      <c r="I3494" s="65"/>
    </row>
    <row r="3495" spans="1:9" x14ac:dyDescent="0.35">
      <c r="A3495" s="374" t="s">
        <v>4656</v>
      </c>
      <c r="B3495" s="375" t="s">
        <v>6310</v>
      </c>
      <c r="C3495" s="375" t="s">
        <v>6311</v>
      </c>
      <c r="D3495" s="363"/>
      <c r="E3495" s="102" t="s">
        <v>5265</v>
      </c>
      <c r="F3495" s="102" t="str">
        <f>IF(E3495="","",VLOOKUP(E3495,'2 Pdc unico (segm A)'!F$3:H$723,3,FALSE))</f>
        <v>Altri crediti correnti</v>
      </c>
      <c r="G3495" s="373"/>
      <c r="H3495" s="389"/>
      <c r="I3495" s="65"/>
    </row>
    <row r="3496" spans="1:9" x14ac:dyDescent="0.35">
      <c r="A3496" s="374" t="s">
        <v>4656</v>
      </c>
      <c r="B3496" s="375" t="s">
        <v>6312</v>
      </c>
      <c r="C3496" s="375" t="s">
        <v>6313</v>
      </c>
      <c r="D3496" s="363"/>
      <c r="E3496" s="102" t="s">
        <v>5265</v>
      </c>
      <c r="F3496" s="102" t="str">
        <f>IF(E3496="","",VLOOKUP(E3496,'2 Pdc unico (segm A)'!F$3:H$723,3,FALSE))</f>
        <v>Altri crediti correnti</v>
      </c>
      <c r="G3496" s="373"/>
      <c r="H3496" s="389"/>
      <c r="I3496" s="65"/>
    </row>
    <row r="3497" spans="1:9" x14ac:dyDescent="0.35">
      <c r="A3497" s="374" t="s">
        <v>4656</v>
      </c>
      <c r="B3497" s="375" t="s">
        <v>6314</v>
      </c>
      <c r="C3497" s="375" t="s">
        <v>6315</v>
      </c>
      <c r="D3497" s="363"/>
      <c r="E3497" s="102" t="s">
        <v>5265</v>
      </c>
      <c r="F3497" s="102" t="str">
        <f>IF(E3497="","",VLOOKUP(E3497,'2 Pdc unico (segm A)'!F$3:H$723,3,FALSE))</f>
        <v>Altri crediti correnti</v>
      </c>
      <c r="G3497" s="373"/>
      <c r="H3497" s="389"/>
      <c r="I3497" s="65"/>
    </row>
    <row r="3498" spans="1:9" x14ac:dyDescent="0.35">
      <c r="A3498" s="374" t="s">
        <v>4656</v>
      </c>
      <c r="B3498" s="375" t="s">
        <v>6316</v>
      </c>
      <c r="C3498" s="375" t="s">
        <v>6317</v>
      </c>
      <c r="D3498" s="363"/>
      <c r="E3498" s="102" t="s">
        <v>5265</v>
      </c>
      <c r="F3498" s="102" t="str">
        <f>IF(E3498="","",VLOOKUP(E3498,'2 Pdc unico (segm A)'!F$3:H$723,3,FALSE))</f>
        <v>Altri crediti correnti</v>
      </c>
      <c r="G3498" s="373"/>
      <c r="H3498" s="389"/>
      <c r="I3498" s="65"/>
    </row>
    <row r="3499" spans="1:9" x14ac:dyDescent="0.35">
      <c r="A3499" s="374" t="s">
        <v>4656</v>
      </c>
      <c r="B3499" s="375" t="s">
        <v>6318</v>
      </c>
      <c r="C3499" s="375" t="s">
        <v>6319</v>
      </c>
      <c r="D3499" s="363"/>
      <c r="E3499" s="102" t="s">
        <v>5265</v>
      </c>
      <c r="F3499" s="102" t="str">
        <f>IF(E3499="","",VLOOKUP(E3499,'2 Pdc unico (segm A)'!F$3:H$723,3,FALSE))</f>
        <v>Altri crediti correnti</v>
      </c>
      <c r="G3499" s="373"/>
      <c r="H3499" s="389"/>
      <c r="I3499" s="65"/>
    </row>
    <row r="3500" spans="1:9" x14ac:dyDescent="0.35">
      <c r="A3500" s="374" t="s">
        <v>4656</v>
      </c>
      <c r="B3500" s="375" t="s">
        <v>6320</v>
      </c>
      <c r="C3500" s="375" t="s">
        <v>6321</v>
      </c>
      <c r="D3500" s="363"/>
      <c r="E3500" s="102" t="s">
        <v>5265</v>
      </c>
      <c r="F3500" s="102" t="str">
        <f>IF(E3500="","",VLOOKUP(E3500,'2 Pdc unico (segm A)'!F$3:H$723,3,FALSE))</f>
        <v>Altri crediti correnti</v>
      </c>
      <c r="G3500" s="373"/>
      <c r="H3500" s="389"/>
      <c r="I3500" s="65"/>
    </row>
    <row r="3501" spans="1:9" x14ac:dyDescent="0.35">
      <c r="A3501" s="374" t="s">
        <v>4656</v>
      </c>
      <c r="B3501" s="375" t="s">
        <v>6322</v>
      </c>
      <c r="C3501" s="375" t="s">
        <v>6323</v>
      </c>
      <c r="D3501" s="363"/>
      <c r="E3501" s="102" t="s">
        <v>5265</v>
      </c>
      <c r="F3501" s="102" t="str">
        <f>IF(E3501="","",VLOOKUP(E3501,'2 Pdc unico (segm A)'!F$3:H$723,3,FALSE))</f>
        <v>Altri crediti correnti</v>
      </c>
      <c r="G3501" s="373"/>
      <c r="H3501" s="389"/>
      <c r="I3501" s="65"/>
    </row>
    <row r="3502" spans="1:9" x14ac:dyDescent="0.35">
      <c r="A3502" s="374" t="s">
        <v>4656</v>
      </c>
      <c r="B3502" s="375" t="s">
        <v>6324</v>
      </c>
      <c r="C3502" s="375" t="s">
        <v>6325</v>
      </c>
      <c r="D3502" s="363"/>
      <c r="E3502" s="102" t="s">
        <v>5265</v>
      </c>
      <c r="F3502" s="102" t="str">
        <f>IF(E3502="","",VLOOKUP(E3502,'2 Pdc unico (segm A)'!F$3:H$723,3,FALSE))</f>
        <v>Altri crediti correnti</v>
      </c>
      <c r="G3502" s="373"/>
      <c r="H3502" s="389"/>
      <c r="I3502" s="65"/>
    </row>
    <row r="3503" spans="1:9" x14ac:dyDescent="0.35">
      <c r="A3503" s="374" t="s">
        <v>4656</v>
      </c>
      <c r="B3503" s="375" t="s">
        <v>6326</v>
      </c>
      <c r="C3503" s="375" t="s">
        <v>6327</v>
      </c>
      <c r="D3503" s="363"/>
      <c r="E3503" s="102" t="s">
        <v>5265</v>
      </c>
      <c r="F3503" s="102" t="str">
        <f>IF(E3503="","",VLOOKUP(E3503,'2 Pdc unico (segm A)'!F$3:H$723,3,FALSE))</f>
        <v>Altri crediti correnti</v>
      </c>
      <c r="G3503" s="373"/>
      <c r="H3503" s="389"/>
      <c r="I3503" s="65"/>
    </row>
    <row r="3504" spans="1:9" x14ac:dyDescent="0.35">
      <c r="A3504" s="374" t="s">
        <v>4656</v>
      </c>
      <c r="B3504" s="375" t="s">
        <v>6328</v>
      </c>
      <c r="C3504" s="375" t="s">
        <v>6329</v>
      </c>
      <c r="D3504" s="363"/>
      <c r="E3504" s="102" t="s">
        <v>5265</v>
      </c>
      <c r="F3504" s="102" t="str">
        <f>IF(E3504="","",VLOOKUP(E3504,'2 Pdc unico (segm A)'!F$3:H$723,3,FALSE))</f>
        <v>Altri crediti correnti</v>
      </c>
      <c r="G3504" s="373"/>
      <c r="H3504" s="389"/>
      <c r="I3504" s="65"/>
    </row>
    <row r="3505" spans="1:9" x14ac:dyDescent="0.35">
      <c r="A3505" s="374" t="s">
        <v>4656</v>
      </c>
      <c r="B3505" s="375" t="s">
        <v>6330</v>
      </c>
      <c r="C3505" s="375" t="s">
        <v>6331</v>
      </c>
      <c r="D3505" s="363"/>
      <c r="E3505" s="102" t="s">
        <v>5265</v>
      </c>
      <c r="F3505" s="102" t="str">
        <f>IF(E3505="","",VLOOKUP(E3505,'2 Pdc unico (segm A)'!F$3:H$723,3,FALSE))</f>
        <v>Altri crediti correnti</v>
      </c>
      <c r="G3505" s="373"/>
      <c r="H3505" s="389"/>
      <c r="I3505" s="65"/>
    </row>
    <row r="3506" spans="1:9" x14ac:dyDescent="0.35">
      <c r="A3506" s="374" t="s">
        <v>4656</v>
      </c>
      <c r="B3506" s="375" t="s">
        <v>6332</v>
      </c>
      <c r="C3506" s="375" t="s">
        <v>6333</v>
      </c>
      <c r="D3506" s="363"/>
      <c r="E3506" s="102" t="s">
        <v>5265</v>
      </c>
      <c r="F3506" s="102" t="str">
        <f>IF(E3506="","",VLOOKUP(E3506,'2 Pdc unico (segm A)'!F$3:H$723,3,FALSE))</f>
        <v>Altri crediti correnti</v>
      </c>
      <c r="G3506" s="373"/>
      <c r="H3506" s="389"/>
      <c r="I3506" s="65"/>
    </row>
    <row r="3507" spans="1:9" x14ac:dyDescent="0.35">
      <c r="A3507" s="374" t="s">
        <v>4656</v>
      </c>
      <c r="B3507" s="375" t="s">
        <v>6334</v>
      </c>
      <c r="C3507" s="375" t="s">
        <v>6335</v>
      </c>
      <c r="D3507" s="363"/>
      <c r="E3507" s="102" t="s">
        <v>5265</v>
      </c>
      <c r="F3507" s="102" t="str">
        <f>IF(E3507="","",VLOOKUP(E3507,'2 Pdc unico (segm A)'!F$3:H$723,3,FALSE))</f>
        <v>Altri crediti correnti</v>
      </c>
      <c r="G3507" s="373"/>
      <c r="H3507" s="389"/>
      <c r="I3507" s="65"/>
    </row>
    <row r="3508" spans="1:9" x14ac:dyDescent="0.35">
      <c r="A3508" s="370" t="s">
        <v>22</v>
      </c>
      <c r="B3508" s="371" t="s">
        <v>6336</v>
      </c>
      <c r="C3508" s="371" t="s">
        <v>6337</v>
      </c>
      <c r="D3508" s="363"/>
      <c r="E3508" s="346"/>
      <c r="F3508" s="346" t="str">
        <f>IF(E3508="","",VLOOKUP(E3508,'2 Pdc unico (segm A)'!F$3:H$723,3,FALSE))</f>
        <v/>
      </c>
      <c r="G3508" s="287"/>
      <c r="H3508" s="389"/>
      <c r="I3508" s="65"/>
    </row>
    <row r="3509" spans="1:9" x14ac:dyDescent="0.35">
      <c r="A3509" s="374" t="s">
        <v>4656</v>
      </c>
      <c r="B3509" s="375" t="s">
        <v>6338</v>
      </c>
      <c r="C3509" s="375" t="s">
        <v>6339</v>
      </c>
      <c r="D3509" s="363"/>
      <c r="E3509" s="102" t="s">
        <v>5265</v>
      </c>
      <c r="F3509" s="102" t="str">
        <f>IF(E3509="","",VLOOKUP(E3509,'2 Pdc unico (segm A)'!F$3:H$723,3,FALSE))</f>
        <v>Altri crediti correnti</v>
      </c>
      <c r="G3509" s="373"/>
      <c r="H3509" s="389"/>
      <c r="I3509" s="65"/>
    </row>
    <row r="3510" spans="1:9" x14ac:dyDescent="0.35">
      <c r="A3510" s="370" t="s">
        <v>22</v>
      </c>
      <c r="B3510" s="371" t="s">
        <v>6340</v>
      </c>
      <c r="C3510" s="371" t="s">
        <v>6341</v>
      </c>
      <c r="D3510" s="363"/>
      <c r="E3510" s="346"/>
      <c r="F3510" s="346" t="str">
        <f>IF(E3510="","",VLOOKUP(E3510,'2 Pdc unico (segm A)'!F$3:H$723,3,FALSE))</f>
        <v/>
      </c>
      <c r="G3510" s="287"/>
      <c r="H3510" s="389"/>
      <c r="I3510" s="65"/>
    </row>
    <row r="3511" spans="1:9" x14ac:dyDescent="0.35">
      <c r="A3511" s="374" t="s">
        <v>4656</v>
      </c>
      <c r="B3511" s="375" t="s">
        <v>6342</v>
      </c>
      <c r="C3511" s="375" t="s">
        <v>6343</v>
      </c>
      <c r="D3511" s="363"/>
      <c r="E3511" s="102" t="s">
        <v>5265</v>
      </c>
      <c r="F3511" s="102" t="str">
        <f>IF(E3511="","",VLOOKUP(E3511,'2 Pdc unico (segm A)'!F$3:H$723,3,FALSE))</f>
        <v>Altri crediti correnti</v>
      </c>
      <c r="G3511" s="373"/>
      <c r="H3511" s="389"/>
      <c r="I3511" s="65"/>
    </row>
    <row r="3512" spans="1:9" x14ac:dyDescent="0.35">
      <c r="A3512" s="370" t="s">
        <v>22</v>
      </c>
      <c r="B3512" s="371" t="s">
        <v>6344</v>
      </c>
      <c r="C3512" s="371" t="s">
        <v>6345</v>
      </c>
      <c r="D3512" s="363"/>
      <c r="E3512" s="346"/>
      <c r="F3512" s="346" t="str">
        <f>IF(E3512="","",VLOOKUP(E3512,'2 Pdc unico (segm A)'!F$3:H$723,3,FALSE))</f>
        <v/>
      </c>
      <c r="G3512" s="287"/>
      <c r="H3512" s="389"/>
      <c r="I3512" s="65"/>
    </row>
    <row r="3513" spans="1:9" x14ac:dyDescent="0.35">
      <c r="A3513" s="374" t="s">
        <v>4656</v>
      </c>
      <c r="B3513" s="375" t="s">
        <v>6346</v>
      </c>
      <c r="C3513" s="375" t="s">
        <v>6347</v>
      </c>
      <c r="D3513" s="363"/>
      <c r="E3513" s="102" t="s">
        <v>5265</v>
      </c>
      <c r="F3513" s="102" t="str">
        <f>IF(E3513="","",VLOOKUP(E3513,'2 Pdc unico (segm A)'!F$3:H$723,3,FALSE))</f>
        <v>Altri crediti correnti</v>
      </c>
      <c r="G3513" s="373"/>
      <c r="H3513" s="389"/>
      <c r="I3513" s="65"/>
    </row>
    <row r="3514" spans="1:9" x14ac:dyDescent="0.35">
      <c r="A3514" s="374" t="s">
        <v>4656</v>
      </c>
      <c r="B3514" s="375" t="s">
        <v>6348</v>
      </c>
      <c r="C3514" s="375" t="s">
        <v>6349</v>
      </c>
      <c r="D3514" s="363"/>
      <c r="E3514" s="102" t="s">
        <v>5265</v>
      </c>
      <c r="F3514" s="102" t="str">
        <f>IF(E3514="","",VLOOKUP(E3514,'2 Pdc unico (segm A)'!F$3:H$723,3,FALSE))</f>
        <v>Altri crediti correnti</v>
      </c>
      <c r="G3514" s="373"/>
      <c r="H3514" s="389"/>
      <c r="I3514" s="65"/>
    </row>
    <row r="3515" spans="1:9" x14ac:dyDescent="0.35">
      <c r="A3515" s="374" t="s">
        <v>4656</v>
      </c>
      <c r="B3515" s="375" t="s">
        <v>6350</v>
      </c>
      <c r="C3515" s="375" t="s">
        <v>6351</v>
      </c>
      <c r="D3515" s="363"/>
      <c r="E3515" s="102" t="s">
        <v>5265</v>
      </c>
      <c r="F3515" s="102" t="str">
        <f>IF(E3515="","",VLOOKUP(E3515,'2 Pdc unico (segm A)'!F$3:H$723,3,FALSE))</f>
        <v>Altri crediti correnti</v>
      </c>
      <c r="G3515" s="373"/>
      <c r="H3515" s="389"/>
      <c r="I3515" s="65"/>
    </row>
    <row r="3516" spans="1:9" ht="18.5" x14ac:dyDescent="0.35">
      <c r="A3516" s="368" t="s">
        <v>19</v>
      </c>
      <c r="B3516" s="369" t="s">
        <v>6352</v>
      </c>
      <c r="C3516" s="369" t="s">
        <v>6353</v>
      </c>
      <c r="D3516" s="363"/>
      <c r="E3516" s="101"/>
      <c r="F3516" s="101" t="str">
        <f>IF(E3516="","",VLOOKUP(E3516,'2 Pdc unico (segm A)'!F$3:H$723,3,FALSE))</f>
        <v/>
      </c>
      <c r="G3516" s="287"/>
      <c r="H3516" s="388"/>
      <c r="I3516" s="65"/>
    </row>
    <row r="3517" spans="1:9" x14ac:dyDescent="0.35">
      <c r="A3517" s="370" t="s">
        <v>22</v>
      </c>
      <c r="B3517" s="371" t="s">
        <v>6354</v>
      </c>
      <c r="C3517" s="371" t="s">
        <v>6355</v>
      </c>
      <c r="D3517" s="363"/>
      <c r="E3517" s="346"/>
      <c r="F3517" s="346" t="str">
        <f>IF(E3517="","",VLOOKUP(E3517,'2 Pdc unico (segm A)'!F$3:H$723,3,FALSE))</f>
        <v/>
      </c>
      <c r="G3517" s="287"/>
      <c r="H3517" s="389"/>
      <c r="I3517" s="65"/>
    </row>
    <row r="3518" spans="1:9" x14ac:dyDescent="0.35">
      <c r="A3518" s="374" t="s">
        <v>4656</v>
      </c>
      <c r="B3518" s="375" t="s">
        <v>6356</v>
      </c>
      <c r="C3518" s="375" t="s">
        <v>6357</v>
      </c>
      <c r="D3518" s="363"/>
      <c r="E3518" s="102" t="s">
        <v>5265</v>
      </c>
      <c r="F3518" s="102" t="str">
        <f>IF(E3518="","",VLOOKUP(E3518,'2 Pdc unico (segm A)'!F$3:H$723,3,FALSE))</f>
        <v>Altri crediti correnti</v>
      </c>
      <c r="G3518" s="373"/>
      <c r="H3518" s="389"/>
      <c r="I3518" s="65"/>
    </row>
    <row r="3519" spans="1:9" x14ac:dyDescent="0.35">
      <c r="A3519" s="374" t="s">
        <v>4656</v>
      </c>
      <c r="B3519" s="375" t="s">
        <v>6358</v>
      </c>
      <c r="C3519" s="375" t="s">
        <v>6359</v>
      </c>
      <c r="D3519" s="363"/>
      <c r="E3519" s="102" t="s">
        <v>5265</v>
      </c>
      <c r="F3519" s="102" t="str">
        <f>IF(E3519="","",VLOOKUP(E3519,'2 Pdc unico (segm A)'!F$3:H$723,3,FALSE))</f>
        <v>Altri crediti correnti</v>
      </c>
      <c r="G3519" s="373"/>
      <c r="H3519" s="389"/>
      <c r="I3519" s="65"/>
    </row>
    <row r="3520" spans="1:9" x14ac:dyDescent="0.35">
      <c r="A3520" s="374" t="s">
        <v>4656</v>
      </c>
      <c r="B3520" s="375" t="s">
        <v>6360</v>
      </c>
      <c r="C3520" s="375" t="s">
        <v>6361</v>
      </c>
      <c r="D3520" s="363"/>
      <c r="E3520" s="102" t="s">
        <v>5265</v>
      </c>
      <c r="F3520" s="102" t="str">
        <f>IF(E3520="","",VLOOKUP(E3520,'2 Pdc unico (segm A)'!F$3:H$723,3,FALSE))</f>
        <v>Altri crediti correnti</v>
      </c>
      <c r="G3520" s="373"/>
      <c r="H3520" s="389"/>
      <c r="I3520" s="65"/>
    </row>
    <row r="3521" spans="1:9" x14ac:dyDescent="0.35">
      <c r="A3521" s="370" t="s">
        <v>22</v>
      </c>
      <c r="B3521" s="371" t="s">
        <v>6362</v>
      </c>
      <c r="C3521" s="371" t="s">
        <v>6363</v>
      </c>
      <c r="D3521" s="363"/>
      <c r="E3521" s="346"/>
      <c r="F3521" s="346" t="str">
        <f>IF(E3521="","",VLOOKUP(E3521,'2 Pdc unico (segm A)'!F$3:H$723,3,FALSE))</f>
        <v/>
      </c>
      <c r="G3521" s="287"/>
      <c r="H3521" s="389"/>
      <c r="I3521" s="65"/>
    </row>
    <row r="3522" spans="1:9" x14ac:dyDescent="0.35">
      <c r="A3522" s="374" t="s">
        <v>4656</v>
      </c>
      <c r="B3522" s="375" t="s">
        <v>6364</v>
      </c>
      <c r="C3522" s="375" t="s">
        <v>6365</v>
      </c>
      <c r="D3522" s="363"/>
      <c r="E3522" s="102" t="s">
        <v>5265</v>
      </c>
      <c r="F3522" s="102" t="str">
        <f>IF(E3522="","",VLOOKUP(E3522,'2 Pdc unico (segm A)'!F$3:H$723,3,FALSE))</f>
        <v>Altri crediti correnti</v>
      </c>
      <c r="G3522" s="373"/>
      <c r="H3522" s="389"/>
      <c r="I3522" s="65"/>
    </row>
    <row r="3523" spans="1:9" x14ac:dyDescent="0.35">
      <c r="A3523" s="374" t="s">
        <v>4656</v>
      </c>
      <c r="B3523" s="375" t="s">
        <v>6366</v>
      </c>
      <c r="C3523" s="375" t="s">
        <v>6367</v>
      </c>
      <c r="D3523" s="363"/>
      <c r="E3523" s="102" t="s">
        <v>5265</v>
      </c>
      <c r="F3523" s="102" t="str">
        <f>IF(E3523="","",VLOOKUP(E3523,'2 Pdc unico (segm A)'!F$3:H$723,3,FALSE))</f>
        <v>Altri crediti correnti</v>
      </c>
      <c r="G3523" s="373"/>
      <c r="H3523" s="389"/>
      <c r="I3523" s="65"/>
    </row>
    <row r="3524" spans="1:9" x14ac:dyDescent="0.35">
      <c r="A3524" s="374" t="s">
        <v>4656</v>
      </c>
      <c r="B3524" s="375" t="s">
        <v>6368</v>
      </c>
      <c r="C3524" s="375" t="s">
        <v>6369</v>
      </c>
      <c r="D3524" s="363"/>
      <c r="E3524" s="102" t="s">
        <v>5265</v>
      </c>
      <c r="F3524" s="102" t="str">
        <f>IF(E3524="","",VLOOKUP(E3524,'2 Pdc unico (segm A)'!F$3:H$723,3,FALSE))</f>
        <v>Altri crediti correnti</v>
      </c>
      <c r="G3524" s="373"/>
      <c r="H3524" s="389"/>
      <c r="I3524" s="65"/>
    </row>
    <row r="3525" spans="1:9" x14ac:dyDescent="0.35">
      <c r="A3525" s="374" t="s">
        <v>4656</v>
      </c>
      <c r="B3525" s="375" t="s">
        <v>6370</v>
      </c>
      <c r="C3525" s="375" t="s">
        <v>6371</v>
      </c>
      <c r="D3525" s="363"/>
      <c r="E3525" s="102" t="s">
        <v>5265</v>
      </c>
      <c r="F3525" s="102" t="str">
        <f>IF(E3525="","",VLOOKUP(E3525,'2 Pdc unico (segm A)'!F$3:H$723,3,FALSE))</f>
        <v>Altri crediti correnti</v>
      </c>
      <c r="G3525" s="373"/>
      <c r="H3525" s="389"/>
      <c r="I3525" s="65"/>
    </row>
    <row r="3526" spans="1:9" ht="18.5" x14ac:dyDescent="0.35">
      <c r="A3526" s="368" t="s">
        <v>19</v>
      </c>
      <c r="B3526" s="369" t="s">
        <v>6372</v>
      </c>
      <c r="C3526" s="369" t="s">
        <v>6373</v>
      </c>
      <c r="D3526" s="363"/>
      <c r="E3526" s="101"/>
      <c r="F3526" s="101" t="str">
        <f>IF(E3526="","",VLOOKUP(E3526,'2 Pdc unico (segm A)'!F$3:H$723,3,FALSE))</f>
        <v/>
      </c>
      <c r="G3526" s="287"/>
      <c r="H3526" s="388"/>
      <c r="I3526" s="65"/>
    </row>
    <row r="3527" spans="1:9" x14ac:dyDescent="0.35">
      <c r="A3527" s="370" t="s">
        <v>22</v>
      </c>
      <c r="B3527" s="371" t="s">
        <v>6374</v>
      </c>
      <c r="C3527" s="371" t="s">
        <v>6375</v>
      </c>
      <c r="D3527" s="363"/>
      <c r="E3527" s="346"/>
      <c r="F3527" s="346" t="str">
        <f>IF(E3527="","",VLOOKUP(E3527,'2 Pdc unico (segm A)'!F$3:H$723,3,FALSE))</f>
        <v/>
      </c>
      <c r="G3527" s="287"/>
      <c r="H3527" s="389"/>
      <c r="I3527" s="65"/>
    </row>
    <row r="3528" spans="1:9" x14ac:dyDescent="0.35">
      <c r="A3528" s="374" t="s">
        <v>4656</v>
      </c>
      <c r="B3528" s="375" t="s">
        <v>6376</v>
      </c>
      <c r="C3528" s="375" t="s">
        <v>6377</v>
      </c>
      <c r="D3528" s="363"/>
      <c r="E3528" s="102" t="s">
        <v>5265</v>
      </c>
      <c r="F3528" s="102" t="str">
        <f>IF(E3528="","",VLOOKUP(E3528,'2 Pdc unico (segm A)'!F$3:H$723,3,FALSE))</f>
        <v>Altri crediti correnti</v>
      </c>
      <c r="G3528" s="373"/>
      <c r="H3528" s="389"/>
      <c r="I3528" s="65"/>
    </row>
    <row r="3529" spans="1:9" x14ac:dyDescent="0.35">
      <c r="A3529" s="370" t="s">
        <v>22</v>
      </c>
      <c r="B3529" s="371" t="s">
        <v>6378</v>
      </c>
      <c r="C3529" s="371" t="s">
        <v>6379</v>
      </c>
      <c r="D3529" s="363"/>
      <c r="E3529" s="346"/>
      <c r="F3529" s="346" t="str">
        <f>IF(E3529="","",VLOOKUP(E3529,'2 Pdc unico (segm A)'!F$3:H$723,3,FALSE))</f>
        <v/>
      </c>
      <c r="G3529" s="287"/>
      <c r="H3529" s="389"/>
      <c r="I3529" s="65"/>
    </row>
    <row r="3530" spans="1:9" x14ac:dyDescent="0.35">
      <c r="A3530" s="374" t="s">
        <v>4656</v>
      </c>
      <c r="B3530" s="375" t="s">
        <v>6380</v>
      </c>
      <c r="C3530" s="375" t="s">
        <v>6381</v>
      </c>
      <c r="D3530" s="363"/>
      <c r="E3530" s="102" t="s">
        <v>5265</v>
      </c>
      <c r="F3530" s="102" t="str">
        <f>IF(E3530="","",VLOOKUP(E3530,'2 Pdc unico (segm A)'!F$3:H$723,3,FALSE))</f>
        <v>Altri crediti correnti</v>
      </c>
      <c r="G3530" s="373"/>
      <c r="H3530" s="389"/>
      <c r="I3530" s="65"/>
    </row>
    <row r="3531" spans="1:9" x14ac:dyDescent="0.35">
      <c r="A3531" s="370" t="s">
        <v>22</v>
      </c>
      <c r="B3531" s="371" t="s">
        <v>6382</v>
      </c>
      <c r="C3531" s="371" t="s">
        <v>6383</v>
      </c>
      <c r="D3531" s="363"/>
      <c r="E3531" s="346"/>
      <c r="F3531" s="346" t="str">
        <f>IF(E3531="","",VLOOKUP(E3531,'2 Pdc unico (segm A)'!F$3:H$723,3,FALSE))</f>
        <v/>
      </c>
      <c r="G3531" s="287"/>
      <c r="H3531" s="389"/>
      <c r="I3531" s="65"/>
    </row>
    <row r="3532" spans="1:9" x14ac:dyDescent="0.35">
      <c r="A3532" s="374" t="s">
        <v>4656</v>
      </c>
      <c r="B3532" s="375" t="s">
        <v>6384</v>
      </c>
      <c r="C3532" s="375" t="s">
        <v>6385</v>
      </c>
      <c r="D3532" s="363"/>
      <c r="E3532" s="102" t="s">
        <v>5265</v>
      </c>
      <c r="F3532" s="102" t="str">
        <f>IF(E3532="","",VLOOKUP(E3532,'2 Pdc unico (segm A)'!F$3:H$723,3,FALSE))</f>
        <v>Altri crediti correnti</v>
      </c>
      <c r="G3532" s="373"/>
      <c r="H3532" s="389"/>
      <c r="I3532" s="65"/>
    </row>
    <row r="3533" spans="1:9" x14ac:dyDescent="0.35">
      <c r="A3533" s="370" t="s">
        <v>22</v>
      </c>
      <c r="B3533" s="371" t="s">
        <v>6386</v>
      </c>
      <c r="C3533" s="371" t="s">
        <v>6387</v>
      </c>
      <c r="D3533" s="363"/>
      <c r="E3533" s="346"/>
      <c r="F3533" s="346" t="str">
        <f>IF(E3533="","",VLOOKUP(E3533,'2 Pdc unico (segm A)'!F$3:H$723,3,FALSE))</f>
        <v/>
      </c>
      <c r="G3533" s="287"/>
      <c r="H3533" s="389"/>
      <c r="I3533" s="65"/>
    </row>
    <row r="3534" spans="1:9" x14ac:dyDescent="0.35">
      <c r="A3534" s="374" t="s">
        <v>4656</v>
      </c>
      <c r="B3534" s="375" t="s">
        <v>6386</v>
      </c>
      <c r="C3534" s="375" t="s">
        <v>6388</v>
      </c>
      <c r="D3534" s="363"/>
      <c r="E3534" s="102" t="s">
        <v>5265</v>
      </c>
      <c r="F3534" s="102" t="str">
        <f>IF(E3534="","",VLOOKUP(E3534,'2 Pdc unico (segm A)'!F$3:H$723,3,FALSE))</f>
        <v>Altri crediti correnti</v>
      </c>
      <c r="G3534" s="373"/>
      <c r="H3534" s="389"/>
      <c r="I3534" s="65"/>
    </row>
    <row r="3535" spans="1:9" x14ac:dyDescent="0.35">
      <c r="A3535" s="370" t="s">
        <v>22</v>
      </c>
      <c r="B3535" s="371" t="s">
        <v>6389</v>
      </c>
      <c r="C3535" s="371" t="s">
        <v>6390</v>
      </c>
      <c r="D3535" s="363"/>
      <c r="E3535" s="346"/>
      <c r="F3535" s="346" t="str">
        <f>IF(E3535="","",VLOOKUP(E3535,'2 Pdc unico (segm A)'!F$3:H$723,3,FALSE))</f>
        <v/>
      </c>
      <c r="G3535" s="287"/>
      <c r="H3535" s="389"/>
      <c r="I3535" s="65"/>
    </row>
    <row r="3536" spans="1:9" x14ac:dyDescent="0.35">
      <c r="A3536" s="374" t="s">
        <v>4656</v>
      </c>
      <c r="B3536" s="375" t="s">
        <v>6391</v>
      </c>
      <c r="C3536" s="375" t="s">
        <v>6392</v>
      </c>
      <c r="D3536" s="363"/>
      <c r="E3536" s="102" t="s">
        <v>5265</v>
      </c>
      <c r="F3536" s="102" t="str">
        <f>IF(E3536="","",VLOOKUP(E3536,'2 Pdc unico (segm A)'!F$3:H$723,3,FALSE))</f>
        <v>Altri crediti correnti</v>
      </c>
      <c r="G3536" s="373"/>
      <c r="H3536" s="389"/>
      <c r="I3536" s="65"/>
    </row>
    <row r="3537" spans="1:9" ht="18.5" x14ac:dyDescent="0.35">
      <c r="A3537" s="368" t="s">
        <v>19</v>
      </c>
      <c r="B3537" s="369" t="s">
        <v>6393</v>
      </c>
      <c r="C3537" s="369" t="s">
        <v>6394</v>
      </c>
      <c r="D3537" s="363"/>
      <c r="E3537" s="101"/>
      <c r="F3537" s="101" t="str">
        <f>IF(E3537="","",VLOOKUP(E3537,'2 Pdc unico (segm A)'!F$3:H$723,3,FALSE))</f>
        <v/>
      </c>
      <c r="G3537" s="287"/>
      <c r="H3537" s="388"/>
      <c r="I3537" s="65"/>
    </row>
    <row r="3538" spans="1:9" x14ac:dyDescent="0.35">
      <c r="A3538" s="370" t="s">
        <v>22</v>
      </c>
      <c r="B3538" s="371" t="s">
        <v>6393</v>
      </c>
      <c r="C3538" s="371" t="s">
        <v>6395</v>
      </c>
      <c r="D3538" s="363"/>
      <c r="E3538" s="346"/>
      <c r="F3538" s="346" t="str">
        <f>IF(E3538="","",VLOOKUP(E3538,'2 Pdc unico (segm A)'!F$3:H$723,3,FALSE))</f>
        <v/>
      </c>
      <c r="G3538" s="287"/>
      <c r="H3538" s="389"/>
      <c r="I3538" s="65"/>
    </row>
    <row r="3539" spans="1:9" x14ac:dyDescent="0.35">
      <c r="A3539" s="374" t="s">
        <v>4656</v>
      </c>
      <c r="B3539" s="375" t="s">
        <v>6393</v>
      </c>
      <c r="C3539" s="375" t="s">
        <v>6396</v>
      </c>
      <c r="D3539" s="363"/>
      <c r="E3539" s="102" t="s">
        <v>5430</v>
      </c>
      <c r="F3539" s="102" t="str">
        <f>IF(E3539="","",VLOOKUP(E3539,'2 Pdc unico (segm A)'!F$3:H$723,3,FALSE))</f>
        <v>Altri crediti che costituiscono immobilizzazioni finanziarie</v>
      </c>
      <c r="G3539" s="373"/>
      <c r="H3539" s="389"/>
      <c r="I3539" s="65"/>
    </row>
    <row r="3540" spans="1:9" ht="18.5" x14ac:dyDescent="0.35">
      <c r="A3540" s="368" t="s">
        <v>19</v>
      </c>
      <c r="B3540" s="369" t="s">
        <v>6397</v>
      </c>
      <c r="C3540" s="369" t="s">
        <v>6398</v>
      </c>
      <c r="D3540" s="363"/>
      <c r="E3540" s="101"/>
      <c r="F3540" s="101" t="str">
        <f>IF(E3540="","",VLOOKUP(E3540,'2 Pdc unico (segm A)'!F$3:H$723,3,FALSE))</f>
        <v/>
      </c>
      <c r="G3540" s="287"/>
      <c r="H3540" s="388"/>
      <c r="I3540" s="65"/>
    </row>
    <row r="3541" spans="1:9" x14ac:dyDescent="0.35">
      <c r="A3541" s="370" t="s">
        <v>22</v>
      </c>
      <c r="B3541" s="371" t="s">
        <v>6399</v>
      </c>
      <c r="C3541" s="371" t="s">
        <v>6400</v>
      </c>
      <c r="D3541" s="363"/>
      <c r="E3541" s="346"/>
      <c r="F3541" s="346" t="str">
        <f>IF(E3541="","",VLOOKUP(E3541,'2 Pdc unico (segm A)'!F$3:H$723,3,FALSE))</f>
        <v/>
      </c>
      <c r="G3541" s="287"/>
      <c r="H3541" s="389"/>
      <c r="I3541" s="65"/>
    </row>
    <row r="3542" spans="1:9" x14ac:dyDescent="0.35">
      <c r="A3542" s="374" t="s">
        <v>4656</v>
      </c>
      <c r="B3542" s="375" t="s">
        <v>6401</v>
      </c>
      <c r="C3542" s="375" t="s">
        <v>6402</v>
      </c>
      <c r="D3542" s="363"/>
      <c r="E3542" s="102" t="s">
        <v>5265</v>
      </c>
      <c r="F3542" s="102" t="str">
        <f>IF(E3542="","",VLOOKUP(E3542,'2 Pdc unico (segm A)'!F$3:H$723,3,FALSE))</f>
        <v>Altri crediti correnti</v>
      </c>
      <c r="G3542" s="373"/>
      <c r="H3542" s="389"/>
      <c r="I3542" s="65"/>
    </row>
    <row r="3543" spans="1:9" x14ac:dyDescent="0.35">
      <c r="A3543" s="374" t="s">
        <v>4656</v>
      </c>
      <c r="B3543" s="375" t="s">
        <v>6403</v>
      </c>
      <c r="C3543" s="375" t="s">
        <v>6404</v>
      </c>
      <c r="D3543" s="363"/>
      <c r="E3543" s="102" t="s">
        <v>5265</v>
      </c>
      <c r="F3543" s="102" t="str">
        <f>IF(E3543="","",VLOOKUP(E3543,'2 Pdc unico (segm A)'!F$3:H$723,3,FALSE))</f>
        <v>Altri crediti correnti</v>
      </c>
      <c r="G3543" s="373"/>
      <c r="H3543" s="389"/>
      <c r="I3543" s="65"/>
    </row>
    <row r="3544" spans="1:9" x14ac:dyDescent="0.35">
      <c r="A3544" s="374" t="s">
        <v>4656</v>
      </c>
      <c r="B3544" s="375" t="s">
        <v>6405</v>
      </c>
      <c r="C3544" s="375" t="s">
        <v>6406</v>
      </c>
      <c r="D3544" s="363"/>
      <c r="E3544" s="102" t="s">
        <v>5265</v>
      </c>
      <c r="F3544" s="102" t="str">
        <f>IF(E3544="","",VLOOKUP(E3544,'2 Pdc unico (segm A)'!F$3:H$723,3,FALSE))</f>
        <v>Altri crediti correnti</v>
      </c>
      <c r="G3544" s="373"/>
      <c r="H3544" s="389"/>
      <c r="I3544" s="65"/>
    </row>
    <row r="3545" spans="1:9" x14ac:dyDescent="0.35">
      <c r="A3545" s="374" t="s">
        <v>4656</v>
      </c>
      <c r="B3545" s="375" t="s">
        <v>6407</v>
      </c>
      <c r="C3545" s="375" t="s">
        <v>6408</v>
      </c>
      <c r="D3545" s="363"/>
      <c r="E3545" s="102" t="s">
        <v>5265</v>
      </c>
      <c r="F3545" s="102" t="str">
        <f>IF(E3545="","",VLOOKUP(E3545,'2 Pdc unico (segm A)'!F$3:H$723,3,FALSE))</f>
        <v>Altri crediti correnti</v>
      </c>
      <c r="G3545" s="373"/>
      <c r="H3545" s="389"/>
      <c r="I3545" s="65"/>
    </row>
    <row r="3546" spans="1:9" x14ac:dyDescent="0.35">
      <c r="A3546" s="374" t="s">
        <v>4656</v>
      </c>
      <c r="B3546" s="375" t="s">
        <v>6409</v>
      </c>
      <c r="C3546" s="375" t="s">
        <v>6410</v>
      </c>
      <c r="D3546" s="363"/>
      <c r="E3546" s="102" t="s">
        <v>5265</v>
      </c>
      <c r="F3546" s="102" t="str">
        <f>IF(E3546="","",VLOOKUP(E3546,'2 Pdc unico (segm A)'!F$3:H$723,3,FALSE))</f>
        <v>Altri crediti correnti</v>
      </c>
      <c r="G3546" s="373"/>
      <c r="H3546" s="389"/>
      <c r="I3546" s="65"/>
    </row>
    <row r="3547" spans="1:9" x14ac:dyDescent="0.35">
      <c r="A3547" s="374" t="s">
        <v>4656</v>
      </c>
      <c r="B3547" s="375" t="s">
        <v>6411</v>
      </c>
      <c r="C3547" s="375" t="s">
        <v>6412</v>
      </c>
      <c r="D3547" s="363"/>
      <c r="E3547" s="102" t="s">
        <v>5265</v>
      </c>
      <c r="F3547" s="102" t="str">
        <f>IF(E3547="","",VLOOKUP(E3547,'2 Pdc unico (segm A)'!F$3:H$723,3,FALSE))</f>
        <v>Altri crediti correnti</v>
      </c>
      <c r="G3547" s="373"/>
      <c r="H3547" s="389"/>
      <c r="I3547" s="65"/>
    </row>
    <row r="3548" spans="1:9" x14ac:dyDescent="0.35">
      <c r="A3548" s="374" t="s">
        <v>4656</v>
      </c>
      <c r="B3548" s="375" t="s">
        <v>6413</v>
      </c>
      <c r="C3548" s="375" t="s">
        <v>6414</v>
      </c>
      <c r="D3548" s="363"/>
      <c r="E3548" s="102" t="s">
        <v>5265</v>
      </c>
      <c r="F3548" s="102" t="str">
        <f>IF(E3548="","",VLOOKUP(E3548,'2 Pdc unico (segm A)'!F$3:H$723,3,FALSE))</f>
        <v>Altri crediti correnti</v>
      </c>
      <c r="G3548" s="373"/>
      <c r="H3548" s="389"/>
      <c r="I3548" s="65"/>
    </row>
    <row r="3549" spans="1:9" x14ac:dyDescent="0.35">
      <c r="A3549" s="374" t="s">
        <v>4656</v>
      </c>
      <c r="B3549" s="375" t="s">
        <v>6415</v>
      </c>
      <c r="C3549" s="375" t="s">
        <v>6416</v>
      </c>
      <c r="D3549" s="363"/>
      <c r="E3549" s="102" t="s">
        <v>5265</v>
      </c>
      <c r="F3549" s="102" t="str">
        <f>IF(E3549="","",VLOOKUP(E3549,'2 Pdc unico (segm A)'!F$3:H$723,3,FALSE))</f>
        <v>Altri crediti correnti</v>
      </c>
      <c r="G3549" s="373"/>
      <c r="H3549" s="389"/>
      <c r="I3549" s="65"/>
    </row>
    <row r="3550" spans="1:9" x14ac:dyDescent="0.35">
      <c r="A3550" s="374" t="s">
        <v>4656</v>
      </c>
      <c r="B3550" s="375" t="s">
        <v>6417</v>
      </c>
      <c r="C3550" s="375" t="s">
        <v>6418</v>
      </c>
      <c r="D3550" s="363"/>
      <c r="E3550" s="102" t="s">
        <v>5265</v>
      </c>
      <c r="F3550" s="102" t="str">
        <f>IF(E3550="","",VLOOKUP(E3550,'2 Pdc unico (segm A)'!F$3:H$723,3,FALSE))</f>
        <v>Altri crediti correnti</v>
      </c>
      <c r="G3550" s="373"/>
      <c r="H3550" s="389"/>
      <c r="I3550" s="65"/>
    </row>
    <row r="3551" spans="1:9" x14ac:dyDescent="0.35">
      <c r="A3551" s="374" t="s">
        <v>4656</v>
      </c>
      <c r="B3551" s="375" t="s">
        <v>6419</v>
      </c>
      <c r="C3551" s="375" t="s">
        <v>6420</v>
      </c>
      <c r="D3551" s="363"/>
      <c r="E3551" s="102" t="s">
        <v>5265</v>
      </c>
      <c r="F3551" s="102" t="str">
        <f>IF(E3551="","",VLOOKUP(E3551,'2 Pdc unico (segm A)'!F$3:H$723,3,FALSE))</f>
        <v>Altri crediti correnti</v>
      </c>
      <c r="G3551" s="373"/>
      <c r="H3551" s="389"/>
      <c r="I3551" s="65"/>
    </row>
    <row r="3552" spans="1:9" x14ac:dyDescent="0.35">
      <c r="A3552" s="374" t="s">
        <v>4656</v>
      </c>
      <c r="B3552" s="375" t="s">
        <v>6421</v>
      </c>
      <c r="C3552" s="375" t="s">
        <v>6422</v>
      </c>
      <c r="D3552" s="363"/>
      <c r="E3552" s="102" t="s">
        <v>5265</v>
      </c>
      <c r="F3552" s="102" t="str">
        <f>IF(E3552="","",VLOOKUP(E3552,'2 Pdc unico (segm A)'!F$3:H$723,3,FALSE))</f>
        <v>Altri crediti correnti</v>
      </c>
      <c r="G3552" s="373"/>
      <c r="H3552" s="389"/>
      <c r="I3552" s="65"/>
    </row>
    <row r="3553" spans="1:9" x14ac:dyDescent="0.35">
      <c r="A3553" s="374" t="s">
        <v>4656</v>
      </c>
      <c r="B3553" s="375" t="s">
        <v>6423</v>
      </c>
      <c r="C3553" s="375" t="s">
        <v>6424</v>
      </c>
      <c r="D3553" s="363"/>
      <c r="E3553" s="102" t="s">
        <v>5265</v>
      </c>
      <c r="F3553" s="102" t="str">
        <f>IF(E3553="","",VLOOKUP(E3553,'2 Pdc unico (segm A)'!F$3:H$723,3,FALSE))</f>
        <v>Altri crediti correnti</v>
      </c>
      <c r="G3553" s="373"/>
      <c r="H3553" s="389"/>
      <c r="I3553" s="65"/>
    </row>
    <row r="3554" spans="1:9" x14ac:dyDescent="0.35">
      <c r="A3554" s="374" t="s">
        <v>4656</v>
      </c>
      <c r="B3554" s="375" t="s">
        <v>6425</v>
      </c>
      <c r="C3554" s="375" t="s">
        <v>6426</v>
      </c>
      <c r="D3554" s="363"/>
      <c r="E3554" s="102" t="s">
        <v>5265</v>
      </c>
      <c r="F3554" s="102" t="str">
        <f>IF(E3554="","",VLOOKUP(E3554,'2 Pdc unico (segm A)'!F$3:H$723,3,FALSE))</f>
        <v>Altri crediti correnti</v>
      </c>
      <c r="G3554" s="373"/>
      <c r="H3554" s="389"/>
      <c r="I3554" s="65"/>
    </row>
    <row r="3555" spans="1:9" x14ac:dyDescent="0.35">
      <c r="A3555" s="374" t="s">
        <v>4656</v>
      </c>
      <c r="B3555" s="375" t="s">
        <v>6427</v>
      </c>
      <c r="C3555" s="375" t="s">
        <v>6428</v>
      </c>
      <c r="D3555" s="363"/>
      <c r="E3555" s="102" t="s">
        <v>5265</v>
      </c>
      <c r="F3555" s="102" t="str">
        <f>IF(E3555="","",VLOOKUP(E3555,'2 Pdc unico (segm A)'!F$3:H$723,3,FALSE))</f>
        <v>Altri crediti correnti</v>
      </c>
      <c r="G3555" s="373"/>
      <c r="H3555" s="389"/>
      <c r="I3555" s="65"/>
    </row>
    <row r="3556" spans="1:9" x14ac:dyDescent="0.35">
      <c r="A3556" s="370" t="s">
        <v>22</v>
      </c>
      <c r="B3556" s="371" t="s">
        <v>6429</v>
      </c>
      <c r="C3556" s="371" t="s">
        <v>6430</v>
      </c>
      <c r="D3556" s="363"/>
      <c r="E3556" s="346"/>
      <c r="F3556" s="346" t="str">
        <f>IF(E3556="","",VLOOKUP(E3556,'2 Pdc unico (segm A)'!F$3:H$723,3,FALSE))</f>
        <v/>
      </c>
      <c r="G3556" s="287"/>
      <c r="H3556" s="389"/>
      <c r="I3556" s="65"/>
    </row>
    <row r="3557" spans="1:9" x14ac:dyDescent="0.35">
      <c r="A3557" s="374" t="s">
        <v>4656</v>
      </c>
      <c r="B3557" s="375" t="s">
        <v>6431</v>
      </c>
      <c r="C3557" s="375" t="s">
        <v>6432</v>
      </c>
      <c r="D3557" s="363"/>
      <c r="E3557" s="102" t="s">
        <v>5265</v>
      </c>
      <c r="F3557" s="102" t="str">
        <f>IF(E3557="","",VLOOKUP(E3557,'2 Pdc unico (segm A)'!F$3:H$723,3,FALSE))</f>
        <v>Altri crediti correnti</v>
      </c>
      <c r="G3557" s="373"/>
      <c r="H3557" s="389"/>
      <c r="I3557" s="65"/>
    </row>
    <row r="3558" spans="1:9" x14ac:dyDescent="0.35">
      <c r="A3558" s="374" t="s">
        <v>4656</v>
      </c>
      <c r="B3558" s="375" t="s">
        <v>6433</v>
      </c>
      <c r="C3558" s="375" t="s">
        <v>6434</v>
      </c>
      <c r="D3558" s="363"/>
      <c r="E3558" s="102" t="s">
        <v>5265</v>
      </c>
      <c r="F3558" s="102" t="str">
        <f>IF(E3558="","",VLOOKUP(E3558,'2 Pdc unico (segm A)'!F$3:H$723,3,FALSE))</f>
        <v>Altri crediti correnti</v>
      </c>
      <c r="G3558" s="373"/>
      <c r="H3558" s="389"/>
      <c r="I3558" s="65"/>
    </row>
    <row r="3559" spans="1:9" x14ac:dyDescent="0.35">
      <c r="A3559" s="370" t="s">
        <v>22</v>
      </c>
      <c r="B3559" s="371" t="s">
        <v>6435</v>
      </c>
      <c r="C3559" s="371" t="s">
        <v>6436</v>
      </c>
      <c r="D3559" s="363"/>
      <c r="E3559" s="346"/>
      <c r="F3559" s="346" t="str">
        <f>IF(E3559="","",VLOOKUP(E3559,'2 Pdc unico (segm A)'!F$3:H$723,3,FALSE))</f>
        <v/>
      </c>
      <c r="G3559" s="287"/>
      <c r="H3559" s="389"/>
      <c r="I3559" s="65"/>
    </row>
    <row r="3560" spans="1:9" x14ac:dyDescent="0.35">
      <c r="A3560" s="374" t="s">
        <v>4656</v>
      </c>
      <c r="B3560" s="375" t="s">
        <v>6437</v>
      </c>
      <c r="C3560" s="375" t="s">
        <v>6438</v>
      </c>
      <c r="D3560" s="363"/>
      <c r="E3560" s="102" t="s">
        <v>5265</v>
      </c>
      <c r="F3560" s="102" t="str">
        <f>IF(E3560="","",VLOOKUP(E3560,'2 Pdc unico (segm A)'!F$3:H$723,3,FALSE))</f>
        <v>Altri crediti correnti</v>
      </c>
      <c r="G3560" s="373"/>
      <c r="H3560" s="389"/>
      <c r="I3560" s="65"/>
    </row>
    <row r="3561" spans="1:9" x14ac:dyDescent="0.35">
      <c r="A3561" s="374" t="s">
        <v>4656</v>
      </c>
      <c r="B3561" s="375" t="s">
        <v>6439</v>
      </c>
      <c r="C3561" s="375" t="s">
        <v>6440</v>
      </c>
      <c r="D3561" s="363"/>
      <c r="E3561" s="102" t="s">
        <v>5265</v>
      </c>
      <c r="F3561" s="102" t="str">
        <f>IF(E3561="","",VLOOKUP(E3561,'2 Pdc unico (segm A)'!F$3:H$723,3,FALSE))</f>
        <v>Altri crediti correnti</v>
      </c>
      <c r="G3561" s="373"/>
      <c r="H3561" s="389"/>
      <c r="I3561" s="65"/>
    </row>
    <row r="3562" spans="1:9" x14ac:dyDescent="0.35">
      <c r="A3562" s="374" t="s">
        <v>4656</v>
      </c>
      <c r="B3562" s="375" t="s">
        <v>6441</v>
      </c>
      <c r="C3562" s="375" t="s">
        <v>6442</v>
      </c>
      <c r="D3562" s="363"/>
      <c r="E3562" s="102" t="s">
        <v>5265</v>
      </c>
      <c r="F3562" s="102" t="str">
        <f>IF(E3562="","",VLOOKUP(E3562,'2 Pdc unico (segm A)'!F$3:H$723,3,FALSE))</f>
        <v>Altri crediti correnti</v>
      </c>
      <c r="G3562" s="373"/>
      <c r="H3562" s="389"/>
      <c r="I3562" s="65"/>
    </row>
    <row r="3563" spans="1:9" x14ac:dyDescent="0.35">
      <c r="A3563" s="374" t="s">
        <v>4656</v>
      </c>
      <c r="B3563" s="375" t="s">
        <v>6443</v>
      </c>
      <c r="C3563" s="375" t="s">
        <v>6444</v>
      </c>
      <c r="D3563" s="363"/>
      <c r="E3563" s="102" t="s">
        <v>5265</v>
      </c>
      <c r="F3563" s="102" t="str">
        <f>IF(E3563="","",VLOOKUP(E3563,'2 Pdc unico (segm A)'!F$3:H$723,3,FALSE))</f>
        <v>Altri crediti correnti</v>
      </c>
      <c r="G3563" s="373"/>
      <c r="H3563" s="389"/>
      <c r="I3563" s="65"/>
    </row>
    <row r="3564" spans="1:9" x14ac:dyDescent="0.35">
      <c r="A3564" s="370" t="s">
        <v>22</v>
      </c>
      <c r="B3564" s="371" t="s">
        <v>6445</v>
      </c>
      <c r="C3564" s="371" t="s">
        <v>6446</v>
      </c>
      <c r="D3564" s="363"/>
      <c r="E3564" s="346"/>
      <c r="F3564" s="346" t="str">
        <f>IF(E3564="","",VLOOKUP(E3564,'2 Pdc unico (segm A)'!F$3:H$723,3,FALSE))</f>
        <v/>
      </c>
      <c r="G3564" s="287"/>
      <c r="H3564" s="389"/>
      <c r="I3564" s="65"/>
    </row>
    <row r="3565" spans="1:9" x14ac:dyDescent="0.35">
      <c r="A3565" s="374" t="s">
        <v>4656</v>
      </c>
      <c r="B3565" s="375" t="s">
        <v>6447</v>
      </c>
      <c r="C3565" s="375" t="s">
        <v>6448</v>
      </c>
      <c r="D3565" s="363"/>
      <c r="E3565" s="102" t="s">
        <v>5265</v>
      </c>
      <c r="F3565" s="102" t="str">
        <f>IF(E3565="","",VLOOKUP(E3565,'2 Pdc unico (segm A)'!F$3:H$723,3,FALSE))</f>
        <v>Altri crediti correnti</v>
      </c>
      <c r="G3565" s="373"/>
      <c r="H3565" s="389"/>
      <c r="I3565" s="65"/>
    </row>
    <row r="3566" spans="1:9" x14ac:dyDescent="0.35">
      <c r="A3566" s="374" t="s">
        <v>4656</v>
      </c>
      <c r="B3566" s="375" t="s">
        <v>6449</v>
      </c>
      <c r="C3566" s="375" t="s">
        <v>6450</v>
      </c>
      <c r="D3566" s="363"/>
      <c r="E3566" s="102" t="s">
        <v>5265</v>
      </c>
      <c r="F3566" s="102" t="str">
        <f>IF(E3566="","",VLOOKUP(E3566,'2 Pdc unico (segm A)'!F$3:H$723,3,FALSE))</f>
        <v>Altri crediti correnti</v>
      </c>
      <c r="G3566" s="373"/>
      <c r="H3566" s="389"/>
      <c r="I3566" s="65"/>
    </row>
    <row r="3567" spans="1:9" x14ac:dyDescent="0.35">
      <c r="A3567" s="374" t="s">
        <v>4656</v>
      </c>
      <c r="B3567" s="375" t="s">
        <v>6451</v>
      </c>
      <c r="C3567" s="375" t="s">
        <v>6452</v>
      </c>
      <c r="D3567" s="363"/>
      <c r="E3567" s="102" t="s">
        <v>5265</v>
      </c>
      <c r="F3567" s="102" t="str">
        <f>IF(E3567="","",VLOOKUP(E3567,'2 Pdc unico (segm A)'!F$3:H$723,3,FALSE))</f>
        <v>Altri crediti correnti</v>
      </c>
      <c r="G3567" s="373"/>
      <c r="H3567" s="389"/>
      <c r="I3567" s="65"/>
    </row>
    <row r="3568" spans="1:9" x14ac:dyDescent="0.35">
      <c r="A3568" s="374" t="s">
        <v>4656</v>
      </c>
      <c r="B3568" s="375" t="s">
        <v>6453</v>
      </c>
      <c r="C3568" s="375" t="s">
        <v>6454</v>
      </c>
      <c r="D3568" s="363"/>
      <c r="E3568" s="102" t="s">
        <v>5265</v>
      </c>
      <c r="F3568" s="102" t="str">
        <f>IF(E3568="","",VLOOKUP(E3568,'2 Pdc unico (segm A)'!F$3:H$723,3,FALSE))</f>
        <v>Altri crediti correnti</v>
      </c>
      <c r="G3568" s="373"/>
      <c r="H3568" s="389"/>
      <c r="I3568" s="65"/>
    </row>
    <row r="3569" spans="1:9" ht="18.5" x14ac:dyDescent="0.35">
      <c r="A3569" s="100" t="s">
        <v>16</v>
      </c>
      <c r="B3569" s="367" t="s">
        <v>6455</v>
      </c>
      <c r="C3569" s="367" t="s">
        <v>1016</v>
      </c>
      <c r="D3569" s="363"/>
      <c r="E3569" s="100"/>
      <c r="F3569" s="100" t="str">
        <f>IF(E3569="","",VLOOKUP(E3569,'2 Pdc unico (segm A)'!F$3:H$723,3,FALSE))</f>
        <v/>
      </c>
      <c r="G3569" s="287"/>
      <c r="H3569" s="387"/>
      <c r="I3569" s="65"/>
    </row>
    <row r="3570" spans="1:9" ht="18.5" x14ac:dyDescent="0.35">
      <c r="A3570" s="368" t="s">
        <v>19</v>
      </c>
      <c r="B3570" s="369" t="s">
        <v>6456</v>
      </c>
      <c r="C3570" s="369" t="s">
        <v>1018</v>
      </c>
      <c r="D3570" s="363"/>
      <c r="E3570" s="101"/>
      <c r="F3570" s="101" t="str">
        <f>IF(E3570="","",VLOOKUP(E3570,'2 Pdc unico (segm A)'!F$3:H$723,3,FALSE))</f>
        <v/>
      </c>
      <c r="G3570" s="287"/>
      <c r="H3570" s="388"/>
      <c r="I3570" s="65"/>
    </row>
    <row r="3571" spans="1:9" x14ac:dyDescent="0.35">
      <c r="A3571" s="370" t="s">
        <v>22</v>
      </c>
      <c r="B3571" s="371" t="s">
        <v>6457</v>
      </c>
      <c r="C3571" s="371" t="s">
        <v>6458</v>
      </c>
      <c r="D3571" s="363"/>
      <c r="E3571" s="346"/>
      <c r="F3571" s="346" t="str">
        <f>IF(E3571="","",VLOOKUP(E3571,'2 Pdc unico (segm A)'!F$3:H$723,3,FALSE))</f>
        <v/>
      </c>
      <c r="G3571" s="287"/>
      <c r="H3571" s="389"/>
      <c r="I3571" s="65"/>
    </row>
    <row r="3572" spans="1:9" x14ac:dyDescent="0.35">
      <c r="A3572" s="374" t="s">
        <v>4656</v>
      </c>
      <c r="B3572" s="375" t="s">
        <v>6459</v>
      </c>
      <c r="C3572" s="375" t="s">
        <v>6460</v>
      </c>
      <c r="D3572" s="363"/>
      <c r="E3572" s="102" t="s">
        <v>4658</v>
      </c>
      <c r="F3572" s="102" t="str">
        <f>IF(E3572="","",VLOOKUP(E3572,'2 Pdc unico (segm A)'!F$3:H$723,3,FALSE))</f>
        <v>Crediti correnti per trasferimenti ottenuti</v>
      </c>
      <c r="G3572" s="373"/>
      <c r="H3572" s="389"/>
      <c r="I3572" s="65"/>
    </row>
    <row r="3573" spans="1:9" x14ac:dyDescent="0.35">
      <c r="A3573" s="374" t="s">
        <v>4656</v>
      </c>
      <c r="B3573" s="375" t="s">
        <v>6461</v>
      </c>
      <c r="C3573" s="375" t="s">
        <v>6462</v>
      </c>
      <c r="D3573" s="363"/>
      <c r="E3573" s="102" t="s">
        <v>4658</v>
      </c>
      <c r="F3573" s="102" t="str">
        <f>IF(E3573="","",VLOOKUP(E3573,'2 Pdc unico (segm A)'!F$3:H$723,3,FALSE))</f>
        <v>Crediti correnti per trasferimenti ottenuti</v>
      </c>
      <c r="G3573" s="373"/>
      <c r="H3573" s="389"/>
      <c r="I3573" s="65"/>
    </row>
    <row r="3574" spans="1:9" x14ac:dyDescent="0.35">
      <c r="A3574" s="374" t="s">
        <v>4656</v>
      </c>
      <c r="B3574" s="375" t="s">
        <v>6463</v>
      </c>
      <c r="C3574" s="375" t="s">
        <v>6464</v>
      </c>
      <c r="D3574" s="363"/>
      <c r="E3574" s="102" t="s">
        <v>4658</v>
      </c>
      <c r="F3574" s="102" t="str">
        <f>IF(E3574="","",VLOOKUP(E3574,'2 Pdc unico (segm A)'!F$3:H$723,3,FALSE))</f>
        <v>Crediti correnti per trasferimenti ottenuti</v>
      </c>
      <c r="G3574" s="373"/>
      <c r="H3574" s="389"/>
      <c r="I3574" s="65"/>
    </row>
    <row r="3575" spans="1:9" x14ac:dyDescent="0.35">
      <c r="A3575" s="374" t="s">
        <v>4656</v>
      </c>
      <c r="B3575" s="375" t="s">
        <v>6465</v>
      </c>
      <c r="C3575" s="375" t="s">
        <v>6466</v>
      </c>
      <c r="D3575" s="363"/>
      <c r="E3575" s="102" t="s">
        <v>4658</v>
      </c>
      <c r="F3575" s="102" t="str">
        <f>IF(E3575="","",VLOOKUP(E3575,'2 Pdc unico (segm A)'!F$3:H$723,3,FALSE))</f>
        <v>Crediti correnti per trasferimenti ottenuti</v>
      </c>
      <c r="G3575" s="373"/>
      <c r="H3575" s="389"/>
      <c r="I3575" s="65"/>
    </row>
    <row r="3576" spans="1:9" x14ac:dyDescent="0.35">
      <c r="A3576" s="374" t="s">
        <v>4656</v>
      </c>
      <c r="B3576" s="375" t="s">
        <v>6467</v>
      </c>
      <c r="C3576" s="375" t="s">
        <v>6468</v>
      </c>
      <c r="D3576" s="363"/>
      <c r="E3576" s="102" t="s">
        <v>4658</v>
      </c>
      <c r="F3576" s="102" t="str">
        <f>IF(E3576="","",VLOOKUP(E3576,'2 Pdc unico (segm A)'!F$3:H$723,3,FALSE))</f>
        <v>Crediti correnti per trasferimenti ottenuti</v>
      </c>
      <c r="G3576" s="373"/>
      <c r="H3576" s="389"/>
      <c r="I3576" s="65"/>
    </row>
    <row r="3577" spans="1:9" x14ac:dyDescent="0.35">
      <c r="A3577" s="374" t="s">
        <v>4656</v>
      </c>
      <c r="B3577" s="375" t="s">
        <v>6469</v>
      </c>
      <c r="C3577" s="375" t="s">
        <v>6470</v>
      </c>
      <c r="D3577" s="363"/>
      <c r="E3577" s="102" t="s">
        <v>4658</v>
      </c>
      <c r="F3577" s="102" t="str">
        <f>IF(E3577="","",VLOOKUP(E3577,'2 Pdc unico (segm A)'!F$3:H$723,3,FALSE))</f>
        <v>Crediti correnti per trasferimenti ottenuti</v>
      </c>
      <c r="G3577" s="373"/>
      <c r="H3577" s="389"/>
      <c r="I3577" s="65"/>
    </row>
    <row r="3578" spans="1:9" x14ac:dyDescent="0.35">
      <c r="A3578" s="374" t="s">
        <v>4656</v>
      </c>
      <c r="B3578" s="375" t="s">
        <v>6471</v>
      </c>
      <c r="C3578" s="375" t="s">
        <v>6472</v>
      </c>
      <c r="D3578" s="363"/>
      <c r="E3578" s="102" t="s">
        <v>4658</v>
      </c>
      <c r="F3578" s="102" t="str">
        <f>IF(E3578="","",VLOOKUP(E3578,'2 Pdc unico (segm A)'!F$3:H$723,3,FALSE))</f>
        <v>Crediti correnti per trasferimenti ottenuti</v>
      </c>
      <c r="G3578" s="373"/>
      <c r="H3578" s="389"/>
      <c r="I3578" s="65"/>
    </row>
    <row r="3579" spans="1:9" x14ac:dyDescent="0.35">
      <c r="A3579" s="374" t="s">
        <v>4656</v>
      </c>
      <c r="B3579" s="375" t="s">
        <v>6473</v>
      </c>
      <c r="C3579" s="375" t="s">
        <v>6474</v>
      </c>
      <c r="D3579" s="363"/>
      <c r="E3579" s="102" t="s">
        <v>4658</v>
      </c>
      <c r="F3579" s="102" t="str">
        <f>IF(E3579="","",VLOOKUP(E3579,'2 Pdc unico (segm A)'!F$3:H$723,3,FALSE))</f>
        <v>Crediti correnti per trasferimenti ottenuti</v>
      </c>
      <c r="G3579" s="373"/>
      <c r="H3579" s="389"/>
      <c r="I3579" s="65"/>
    </row>
    <row r="3580" spans="1:9" x14ac:dyDescent="0.35">
      <c r="A3580" s="374" t="s">
        <v>4656</v>
      </c>
      <c r="B3580" s="375" t="s">
        <v>6475</v>
      </c>
      <c r="C3580" s="375" t="s">
        <v>6476</v>
      </c>
      <c r="D3580" s="363"/>
      <c r="E3580" s="102" t="s">
        <v>4658</v>
      </c>
      <c r="F3580" s="102" t="str">
        <f>IF(E3580="","",VLOOKUP(E3580,'2 Pdc unico (segm A)'!F$3:H$723,3,FALSE))</f>
        <v>Crediti correnti per trasferimenti ottenuti</v>
      </c>
      <c r="G3580" s="373"/>
      <c r="H3580" s="389"/>
      <c r="I3580" s="65"/>
    </row>
    <row r="3581" spans="1:9" x14ac:dyDescent="0.35">
      <c r="A3581" s="374" t="s">
        <v>4656</v>
      </c>
      <c r="B3581" s="375" t="s">
        <v>6477</v>
      </c>
      <c r="C3581" s="375" t="s">
        <v>6478</v>
      </c>
      <c r="D3581" s="363"/>
      <c r="E3581" s="102" t="s">
        <v>4658</v>
      </c>
      <c r="F3581" s="102" t="str">
        <f>IF(E3581="","",VLOOKUP(E3581,'2 Pdc unico (segm A)'!F$3:H$723,3,FALSE))</f>
        <v>Crediti correnti per trasferimenti ottenuti</v>
      </c>
      <c r="G3581" s="373"/>
      <c r="H3581" s="389"/>
      <c r="I3581" s="65"/>
    </row>
    <row r="3582" spans="1:9" x14ac:dyDescent="0.35">
      <c r="A3582" s="374" t="s">
        <v>4656</v>
      </c>
      <c r="B3582" s="375" t="s">
        <v>6479</v>
      </c>
      <c r="C3582" s="375" t="s">
        <v>6480</v>
      </c>
      <c r="D3582" s="363"/>
      <c r="E3582" s="102" t="s">
        <v>4658</v>
      </c>
      <c r="F3582" s="102" t="str">
        <f>IF(E3582="","",VLOOKUP(E3582,'2 Pdc unico (segm A)'!F$3:H$723,3,FALSE))</f>
        <v>Crediti correnti per trasferimenti ottenuti</v>
      </c>
      <c r="G3582" s="373"/>
      <c r="H3582" s="389"/>
      <c r="I3582" s="65"/>
    </row>
    <row r="3583" spans="1:9" x14ac:dyDescent="0.35">
      <c r="A3583" s="374" t="s">
        <v>4656</v>
      </c>
      <c r="B3583" s="375" t="s">
        <v>6481</v>
      </c>
      <c r="C3583" s="375" t="s">
        <v>6482</v>
      </c>
      <c r="D3583" s="363"/>
      <c r="E3583" s="102" t="s">
        <v>4658</v>
      </c>
      <c r="F3583" s="102" t="str">
        <f>IF(E3583="","",VLOOKUP(E3583,'2 Pdc unico (segm A)'!F$3:H$723,3,FALSE))</f>
        <v>Crediti correnti per trasferimenti ottenuti</v>
      </c>
      <c r="G3583" s="373"/>
      <c r="H3583" s="389"/>
      <c r="I3583" s="65"/>
    </row>
    <row r="3584" spans="1:9" x14ac:dyDescent="0.35">
      <c r="A3584" s="374" t="s">
        <v>4656</v>
      </c>
      <c r="B3584" s="375" t="s">
        <v>6483</v>
      </c>
      <c r="C3584" s="375" t="s">
        <v>6484</v>
      </c>
      <c r="D3584" s="363"/>
      <c r="E3584" s="102" t="s">
        <v>4658</v>
      </c>
      <c r="F3584" s="102" t="str">
        <f>IF(E3584="","",VLOOKUP(E3584,'2 Pdc unico (segm A)'!F$3:H$723,3,FALSE))</f>
        <v>Crediti correnti per trasferimenti ottenuti</v>
      </c>
      <c r="G3584" s="373"/>
      <c r="H3584" s="389"/>
      <c r="I3584" s="65"/>
    </row>
    <row r="3585" spans="1:9" x14ac:dyDescent="0.35">
      <c r="A3585" s="374" t="s">
        <v>4656</v>
      </c>
      <c r="B3585" s="375" t="s">
        <v>6485</v>
      </c>
      <c r="C3585" s="375" t="s">
        <v>6486</v>
      </c>
      <c r="D3585" s="363"/>
      <c r="E3585" s="102" t="s">
        <v>4658</v>
      </c>
      <c r="F3585" s="102" t="str">
        <f>IF(E3585="","",VLOOKUP(E3585,'2 Pdc unico (segm A)'!F$3:H$723,3,FALSE))</f>
        <v>Crediti correnti per trasferimenti ottenuti</v>
      </c>
      <c r="G3585" s="373"/>
      <c r="H3585" s="389"/>
      <c r="I3585" s="65"/>
    </row>
    <row r="3586" spans="1:9" x14ac:dyDescent="0.35">
      <c r="A3586" s="374" t="s">
        <v>4656</v>
      </c>
      <c r="B3586" s="375" t="s">
        <v>6487</v>
      </c>
      <c r="C3586" s="375" t="s">
        <v>6488</v>
      </c>
      <c r="D3586" s="363"/>
      <c r="E3586" s="102" t="s">
        <v>4658</v>
      </c>
      <c r="F3586" s="102" t="str">
        <f>IF(E3586="","",VLOOKUP(E3586,'2 Pdc unico (segm A)'!F$3:H$723,3,FALSE))</f>
        <v>Crediti correnti per trasferimenti ottenuti</v>
      </c>
      <c r="G3586" s="373"/>
      <c r="H3586" s="389"/>
      <c r="I3586" s="65"/>
    </row>
    <row r="3587" spans="1:9" x14ac:dyDescent="0.35">
      <c r="A3587" s="370" t="s">
        <v>22</v>
      </c>
      <c r="B3587" s="371" t="s">
        <v>6489</v>
      </c>
      <c r="C3587" s="371" t="s">
        <v>6490</v>
      </c>
      <c r="D3587" s="363"/>
      <c r="E3587" s="346"/>
      <c r="F3587" s="346" t="str">
        <f>IF(E3587="","",VLOOKUP(E3587,'2 Pdc unico (segm A)'!F$3:H$723,3,FALSE))</f>
        <v/>
      </c>
      <c r="G3587" s="287"/>
      <c r="H3587" s="389"/>
      <c r="I3587" s="65"/>
    </row>
    <row r="3588" spans="1:9" x14ac:dyDescent="0.35">
      <c r="A3588" s="374" t="s">
        <v>4656</v>
      </c>
      <c r="B3588" s="375" t="s">
        <v>6491</v>
      </c>
      <c r="C3588" s="375" t="s">
        <v>6492</v>
      </c>
      <c r="D3588" s="363"/>
      <c r="E3588" s="102" t="s">
        <v>4658</v>
      </c>
      <c r="F3588" s="102" t="str">
        <f>IF(E3588="","",VLOOKUP(E3588,'2 Pdc unico (segm A)'!F$3:H$723,3,FALSE))</f>
        <v>Crediti correnti per trasferimenti ottenuti</v>
      </c>
      <c r="G3588" s="373"/>
      <c r="H3588" s="389"/>
      <c r="I3588" s="65"/>
    </row>
    <row r="3589" spans="1:9" x14ac:dyDescent="0.35">
      <c r="A3589" s="374" t="s">
        <v>4656</v>
      </c>
      <c r="B3589" s="375" t="s">
        <v>6493</v>
      </c>
      <c r="C3589" s="375" t="s">
        <v>6494</v>
      </c>
      <c r="D3589" s="363"/>
      <c r="E3589" s="102" t="s">
        <v>4658</v>
      </c>
      <c r="F3589" s="102" t="str">
        <f>IF(E3589="","",VLOOKUP(E3589,'2 Pdc unico (segm A)'!F$3:H$723,3,FALSE))</f>
        <v>Crediti correnti per trasferimenti ottenuti</v>
      </c>
      <c r="G3589" s="373"/>
      <c r="H3589" s="389"/>
      <c r="I3589" s="65"/>
    </row>
    <row r="3590" spans="1:9" x14ac:dyDescent="0.35">
      <c r="A3590" s="374" t="s">
        <v>4656</v>
      </c>
      <c r="B3590" s="375" t="s">
        <v>6495</v>
      </c>
      <c r="C3590" s="375" t="s">
        <v>6496</v>
      </c>
      <c r="D3590" s="363"/>
      <c r="E3590" s="102" t="s">
        <v>4658</v>
      </c>
      <c r="F3590" s="102" t="str">
        <f>IF(E3590="","",VLOOKUP(E3590,'2 Pdc unico (segm A)'!F$3:H$723,3,FALSE))</f>
        <v>Crediti correnti per trasferimenti ottenuti</v>
      </c>
      <c r="G3590" s="373"/>
      <c r="H3590" s="389"/>
      <c r="I3590" s="65"/>
    </row>
    <row r="3591" spans="1:9" x14ac:dyDescent="0.35">
      <c r="A3591" s="374" t="s">
        <v>4656</v>
      </c>
      <c r="B3591" s="375" t="s">
        <v>6497</v>
      </c>
      <c r="C3591" s="375" t="s">
        <v>6498</v>
      </c>
      <c r="D3591" s="363"/>
      <c r="E3591" s="102" t="s">
        <v>4658</v>
      </c>
      <c r="F3591" s="102" t="str">
        <f>IF(E3591="","",VLOOKUP(E3591,'2 Pdc unico (segm A)'!F$3:H$723,3,FALSE))</f>
        <v>Crediti correnti per trasferimenti ottenuti</v>
      </c>
      <c r="G3591" s="373"/>
      <c r="H3591" s="389"/>
      <c r="I3591" s="65"/>
    </row>
    <row r="3592" spans="1:9" x14ac:dyDescent="0.35">
      <c r="A3592" s="374" t="s">
        <v>4656</v>
      </c>
      <c r="B3592" s="375" t="s">
        <v>6499</v>
      </c>
      <c r="C3592" s="375" t="s">
        <v>6500</v>
      </c>
      <c r="D3592" s="363"/>
      <c r="E3592" s="102" t="s">
        <v>4658</v>
      </c>
      <c r="F3592" s="102" t="str">
        <f>IF(E3592="","",VLOOKUP(E3592,'2 Pdc unico (segm A)'!F$3:H$723,3,FALSE))</f>
        <v>Crediti correnti per trasferimenti ottenuti</v>
      </c>
      <c r="G3592" s="373"/>
      <c r="H3592" s="389"/>
      <c r="I3592" s="65"/>
    </row>
    <row r="3593" spans="1:9" x14ac:dyDescent="0.35">
      <c r="A3593" s="374" t="s">
        <v>4656</v>
      </c>
      <c r="B3593" s="375" t="s">
        <v>6501</v>
      </c>
      <c r="C3593" s="375" t="s">
        <v>6502</v>
      </c>
      <c r="D3593" s="363"/>
      <c r="E3593" s="102" t="s">
        <v>4658</v>
      </c>
      <c r="F3593" s="102" t="str">
        <f>IF(E3593="","",VLOOKUP(E3593,'2 Pdc unico (segm A)'!F$3:H$723,3,FALSE))</f>
        <v>Crediti correnti per trasferimenti ottenuti</v>
      </c>
      <c r="G3593" s="373"/>
      <c r="H3593" s="389"/>
      <c r="I3593" s="65"/>
    </row>
    <row r="3594" spans="1:9" x14ac:dyDescent="0.35">
      <c r="A3594" s="374" t="s">
        <v>4656</v>
      </c>
      <c r="B3594" s="375" t="s">
        <v>6503</v>
      </c>
      <c r="C3594" s="375" t="s">
        <v>6504</v>
      </c>
      <c r="D3594" s="363"/>
      <c r="E3594" s="102" t="s">
        <v>4658</v>
      </c>
      <c r="F3594" s="102" t="str">
        <f>IF(E3594="","",VLOOKUP(E3594,'2 Pdc unico (segm A)'!F$3:H$723,3,FALSE))</f>
        <v>Crediti correnti per trasferimenti ottenuti</v>
      </c>
      <c r="G3594" s="373"/>
      <c r="H3594" s="389"/>
      <c r="I3594" s="65"/>
    </row>
    <row r="3595" spans="1:9" x14ac:dyDescent="0.35">
      <c r="A3595" s="374" t="s">
        <v>4656</v>
      </c>
      <c r="B3595" s="375" t="s">
        <v>6505</v>
      </c>
      <c r="C3595" s="375" t="s">
        <v>6506</v>
      </c>
      <c r="D3595" s="363"/>
      <c r="E3595" s="102" t="s">
        <v>4658</v>
      </c>
      <c r="F3595" s="102" t="str">
        <f>IF(E3595="","",VLOOKUP(E3595,'2 Pdc unico (segm A)'!F$3:H$723,3,FALSE))</f>
        <v>Crediti correnti per trasferimenti ottenuti</v>
      </c>
      <c r="G3595" s="373"/>
      <c r="H3595" s="389"/>
      <c r="I3595" s="65"/>
    </row>
    <row r="3596" spans="1:9" x14ac:dyDescent="0.35">
      <c r="A3596" s="374" t="s">
        <v>4656</v>
      </c>
      <c r="B3596" s="375" t="s">
        <v>6507</v>
      </c>
      <c r="C3596" s="375" t="s">
        <v>6508</v>
      </c>
      <c r="D3596" s="363"/>
      <c r="E3596" s="102" t="s">
        <v>4658</v>
      </c>
      <c r="F3596" s="102" t="str">
        <f>IF(E3596="","",VLOOKUP(E3596,'2 Pdc unico (segm A)'!F$3:H$723,3,FALSE))</f>
        <v>Crediti correnti per trasferimenti ottenuti</v>
      </c>
      <c r="G3596" s="373"/>
      <c r="H3596" s="389"/>
      <c r="I3596" s="65"/>
    </row>
    <row r="3597" spans="1:9" x14ac:dyDescent="0.35">
      <c r="A3597" s="374" t="s">
        <v>4656</v>
      </c>
      <c r="B3597" s="375" t="s">
        <v>6509</v>
      </c>
      <c r="C3597" s="375" t="s">
        <v>6510</v>
      </c>
      <c r="D3597" s="363"/>
      <c r="E3597" s="102" t="s">
        <v>4658</v>
      </c>
      <c r="F3597" s="102" t="str">
        <f>IF(E3597="","",VLOOKUP(E3597,'2 Pdc unico (segm A)'!F$3:H$723,3,FALSE))</f>
        <v>Crediti correnti per trasferimenti ottenuti</v>
      </c>
      <c r="G3597" s="373"/>
      <c r="H3597" s="389"/>
      <c r="I3597" s="65"/>
    </row>
    <row r="3598" spans="1:9" x14ac:dyDescent="0.35">
      <c r="A3598" s="374" t="s">
        <v>4656</v>
      </c>
      <c r="B3598" s="375" t="s">
        <v>6511</v>
      </c>
      <c r="C3598" s="375" t="s">
        <v>6512</v>
      </c>
      <c r="D3598" s="363"/>
      <c r="E3598" s="102" t="s">
        <v>4658</v>
      </c>
      <c r="F3598" s="102" t="str">
        <f>IF(E3598="","",VLOOKUP(E3598,'2 Pdc unico (segm A)'!F$3:H$723,3,FALSE))</f>
        <v>Crediti correnti per trasferimenti ottenuti</v>
      </c>
      <c r="G3598" s="373"/>
      <c r="H3598" s="389"/>
      <c r="I3598" s="65"/>
    </row>
    <row r="3599" spans="1:9" x14ac:dyDescent="0.35">
      <c r="A3599" s="374" t="s">
        <v>4656</v>
      </c>
      <c r="B3599" s="375" t="s">
        <v>6513</v>
      </c>
      <c r="C3599" s="375" t="s">
        <v>6514</v>
      </c>
      <c r="D3599" s="363"/>
      <c r="E3599" s="102" t="s">
        <v>4658</v>
      </c>
      <c r="F3599" s="102" t="str">
        <f>IF(E3599="","",VLOOKUP(E3599,'2 Pdc unico (segm A)'!F$3:H$723,3,FALSE))</f>
        <v>Crediti correnti per trasferimenti ottenuti</v>
      </c>
      <c r="G3599" s="373"/>
      <c r="H3599" s="389"/>
      <c r="I3599" s="65"/>
    </row>
    <row r="3600" spans="1:9" x14ac:dyDescent="0.35">
      <c r="A3600" s="374" t="s">
        <v>4656</v>
      </c>
      <c r="B3600" s="375" t="s">
        <v>6515</v>
      </c>
      <c r="C3600" s="375" t="s">
        <v>6516</v>
      </c>
      <c r="D3600" s="363"/>
      <c r="E3600" s="102" t="s">
        <v>4658</v>
      </c>
      <c r="F3600" s="102" t="str">
        <f>IF(E3600="","",VLOOKUP(E3600,'2 Pdc unico (segm A)'!F$3:H$723,3,FALSE))</f>
        <v>Crediti correnti per trasferimenti ottenuti</v>
      </c>
      <c r="G3600" s="373"/>
      <c r="H3600" s="389"/>
      <c r="I3600" s="65"/>
    </row>
    <row r="3601" spans="1:9" x14ac:dyDescent="0.35">
      <c r="A3601" s="374" t="s">
        <v>4656</v>
      </c>
      <c r="B3601" s="375" t="s">
        <v>6517</v>
      </c>
      <c r="C3601" s="375" t="s">
        <v>6518</v>
      </c>
      <c r="D3601" s="363"/>
      <c r="E3601" s="102" t="s">
        <v>4658</v>
      </c>
      <c r="F3601" s="102" t="str">
        <f>IF(E3601="","",VLOOKUP(E3601,'2 Pdc unico (segm A)'!F$3:H$723,3,FALSE))</f>
        <v>Crediti correnti per trasferimenti ottenuti</v>
      </c>
      <c r="G3601" s="373"/>
      <c r="H3601" s="389"/>
      <c r="I3601" s="65"/>
    </row>
    <row r="3602" spans="1:9" x14ac:dyDescent="0.35">
      <c r="A3602" s="374" t="s">
        <v>4656</v>
      </c>
      <c r="B3602" s="375" t="s">
        <v>6519</v>
      </c>
      <c r="C3602" s="375" t="s">
        <v>6520</v>
      </c>
      <c r="D3602" s="363"/>
      <c r="E3602" s="102" t="s">
        <v>4658</v>
      </c>
      <c r="F3602" s="102" t="str">
        <f>IF(E3602="","",VLOOKUP(E3602,'2 Pdc unico (segm A)'!F$3:H$723,3,FALSE))</f>
        <v>Crediti correnti per trasferimenti ottenuti</v>
      </c>
      <c r="G3602" s="373"/>
      <c r="H3602" s="389"/>
      <c r="I3602" s="65"/>
    </row>
    <row r="3603" spans="1:9" x14ac:dyDescent="0.35">
      <c r="A3603" s="374" t="s">
        <v>4656</v>
      </c>
      <c r="B3603" s="375" t="s">
        <v>6521</v>
      </c>
      <c r="C3603" s="375" t="s">
        <v>6522</v>
      </c>
      <c r="D3603" s="363"/>
      <c r="E3603" s="102" t="s">
        <v>4658</v>
      </c>
      <c r="F3603" s="102" t="str">
        <f>IF(E3603="","",VLOOKUP(E3603,'2 Pdc unico (segm A)'!F$3:H$723,3,FALSE))</f>
        <v>Crediti correnti per trasferimenti ottenuti</v>
      </c>
      <c r="G3603" s="373"/>
      <c r="H3603" s="389"/>
      <c r="I3603" s="65"/>
    </row>
    <row r="3604" spans="1:9" x14ac:dyDescent="0.35">
      <c r="A3604" s="374" t="s">
        <v>4656</v>
      </c>
      <c r="B3604" s="375" t="s">
        <v>6523</v>
      </c>
      <c r="C3604" s="375" t="s">
        <v>6524</v>
      </c>
      <c r="D3604" s="363"/>
      <c r="E3604" s="102" t="s">
        <v>4658</v>
      </c>
      <c r="F3604" s="102" t="str">
        <f>IF(E3604="","",VLOOKUP(E3604,'2 Pdc unico (segm A)'!F$3:H$723,3,FALSE))</f>
        <v>Crediti correnti per trasferimenti ottenuti</v>
      </c>
      <c r="G3604" s="373"/>
      <c r="H3604" s="389"/>
      <c r="I3604" s="65"/>
    </row>
    <row r="3605" spans="1:9" x14ac:dyDescent="0.35">
      <c r="A3605" s="374" t="s">
        <v>4656</v>
      </c>
      <c r="B3605" s="375" t="s">
        <v>6525</v>
      </c>
      <c r="C3605" s="375" t="s">
        <v>6526</v>
      </c>
      <c r="D3605" s="363"/>
      <c r="E3605" s="102" t="s">
        <v>4658</v>
      </c>
      <c r="F3605" s="102" t="str">
        <f>IF(E3605="","",VLOOKUP(E3605,'2 Pdc unico (segm A)'!F$3:H$723,3,FALSE))</f>
        <v>Crediti correnti per trasferimenti ottenuti</v>
      </c>
      <c r="G3605" s="373"/>
      <c r="H3605" s="389"/>
      <c r="I3605" s="65"/>
    </row>
    <row r="3606" spans="1:9" x14ac:dyDescent="0.35">
      <c r="A3606" s="374" t="s">
        <v>4656</v>
      </c>
      <c r="B3606" s="375" t="s">
        <v>6527</v>
      </c>
      <c r="C3606" s="375" t="s">
        <v>6528</v>
      </c>
      <c r="D3606" s="363"/>
      <c r="E3606" s="102" t="s">
        <v>4658</v>
      </c>
      <c r="F3606" s="102" t="str">
        <f>IF(E3606="","",VLOOKUP(E3606,'2 Pdc unico (segm A)'!F$3:H$723,3,FALSE))</f>
        <v>Crediti correnti per trasferimenti ottenuti</v>
      </c>
      <c r="G3606" s="373"/>
      <c r="H3606" s="389"/>
      <c r="I3606" s="65"/>
    </row>
    <row r="3607" spans="1:9" x14ac:dyDescent="0.35">
      <c r="A3607" s="374" t="s">
        <v>4656</v>
      </c>
      <c r="B3607" s="375" t="s">
        <v>6529</v>
      </c>
      <c r="C3607" s="375" t="s">
        <v>6530</v>
      </c>
      <c r="D3607" s="363"/>
      <c r="E3607" s="102" t="s">
        <v>4658</v>
      </c>
      <c r="F3607" s="102" t="str">
        <f>IF(E3607="","",VLOOKUP(E3607,'2 Pdc unico (segm A)'!F$3:H$723,3,FALSE))</f>
        <v>Crediti correnti per trasferimenti ottenuti</v>
      </c>
      <c r="G3607" s="373"/>
      <c r="H3607" s="389"/>
      <c r="I3607" s="65"/>
    </row>
    <row r="3608" spans="1:9" x14ac:dyDescent="0.35">
      <c r="A3608" s="370" t="s">
        <v>22</v>
      </c>
      <c r="B3608" s="371" t="s">
        <v>6531</v>
      </c>
      <c r="C3608" s="371" t="s">
        <v>6532</v>
      </c>
      <c r="D3608" s="363"/>
      <c r="E3608" s="346"/>
      <c r="F3608" s="346" t="str">
        <f>IF(E3608="","",VLOOKUP(E3608,'2 Pdc unico (segm A)'!F$3:H$723,3,FALSE))</f>
        <v/>
      </c>
      <c r="G3608" s="287"/>
      <c r="H3608" s="389"/>
      <c r="I3608" s="65"/>
    </row>
    <row r="3609" spans="1:9" x14ac:dyDescent="0.35">
      <c r="A3609" s="374" t="s">
        <v>4656</v>
      </c>
      <c r="B3609" s="375" t="s">
        <v>6533</v>
      </c>
      <c r="C3609" s="375" t="s">
        <v>6534</v>
      </c>
      <c r="D3609" s="363"/>
      <c r="E3609" s="102" t="s">
        <v>4658</v>
      </c>
      <c r="F3609" s="102" t="str">
        <f>IF(E3609="","",VLOOKUP(E3609,'2 Pdc unico (segm A)'!F$3:H$723,3,FALSE))</f>
        <v>Crediti correnti per trasferimenti ottenuti</v>
      </c>
      <c r="G3609" s="373"/>
      <c r="H3609" s="389"/>
      <c r="I3609" s="65"/>
    </row>
    <row r="3610" spans="1:9" x14ac:dyDescent="0.35">
      <c r="A3610" s="374" t="s">
        <v>4656</v>
      </c>
      <c r="B3610" s="375" t="s">
        <v>6535</v>
      </c>
      <c r="C3610" s="375" t="s">
        <v>6536</v>
      </c>
      <c r="D3610" s="363"/>
      <c r="E3610" s="102" t="s">
        <v>4658</v>
      </c>
      <c r="F3610" s="102" t="str">
        <f>IF(E3610="","",VLOOKUP(E3610,'2 Pdc unico (segm A)'!F$3:H$723,3,FALSE))</f>
        <v>Crediti correnti per trasferimenti ottenuti</v>
      </c>
      <c r="G3610" s="373"/>
      <c r="H3610" s="389"/>
      <c r="I3610" s="65"/>
    </row>
    <row r="3611" spans="1:9" x14ac:dyDescent="0.35">
      <c r="A3611" s="374" t="s">
        <v>4656</v>
      </c>
      <c r="B3611" s="375" t="s">
        <v>6537</v>
      </c>
      <c r="C3611" s="375" t="s">
        <v>6538</v>
      </c>
      <c r="D3611" s="363"/>
      <c r="E3611" s="102" t="s">
        <v>4658</v>
      </c>
      <c r="F3611" s="102" t="str">
        <f>IF(E3611="","",VLOOKUP(E3611,'2 Pdc unico (segm A)'!F$3:H$723,3,FALSE))</f>
        <v>Crediti correnti per trasferimenti ottenuti</v>
      </c>
      <c r="G3611" s="373"/>
      <c r="H3611" s="389"/>
      <c r="I3611" s="65"/>
    </row>
    <row r="3612" spans="1:9" ht="29" x14ac:dyDescent="0.35">
      <c r="A3612" s="370" t="s">
        <v>22</v>
      </c>
      <c r="B3612" s="371" t="s">
        <v>6539</v>
      </c>
      <c r="C3612" s="371" t="s">
        <v>6540</v>
      </c>
      <c r="D3612" s="363"/>
      <c r="E3612" s="346"/>
      <c r="F3612" s="346" t="str">
        <f>IF(E3612="","",VLOOKUP(E3612,'2 Pdc unico (segm A)'!F$3:H$723,3,FALSE))</f>
        <v/>
      </c>
      <c r="G3612" s="287"/>
      <c r="H3612" s="389"/>
      <c r="I3612" s="65"/>
    </row>
    <row r="3613" spans="1:9" x14ac:dyDescent="0.35">
      <c r="A3613" s="374" t="s">
        <v>4656</v>
      </c>
      <c r="B3613" s="375" t="s">
        <v>6541</v>
      </c>
      <c r="C3613" s="375" t="s">
        <v>6542</v>
      </c>
      <c r="D3613" s="363"/>
      <c r="E3613" s="102" t="s">
        <v>4658</v>
      </c>
      <c r="F3613" s="102" t="str">
        <f>IF(E3613="","",VLOOKUP(E3613,'2 Pdc unico (segm A)'!F$3:H$723,3,FALSE))</f>
        <v>Crediti correnti per trasferimenti ottenuti</v>
      </c>
      <c r="G3613" s="373"/>
      <c r="H3613" s="389"/>
      <c r="I3613" s="65"/>
    </row>
    <row r="3614" spans="1:9" ht="18.5" x14ac:dyDescent="0.35">
      <c r="A3614" s="368" t="s">
        <v>19</v>
      </c>
      <c r="B3614" s="369" t="s">
        <v>6543</v>
      </c>
      <c r="C3614" s="369" t="s">
        <v>1021</v>
      </c>
      <c r="D3614" s="363"/>
      <c r="E3614" s="101"/>
      <c r="F3614" s="101" t="str">
        <f>IF(E3614="","",VLOOKUP(E3614,'2 Pdc unico (segm A)'!F$3:H$723,3,FALSE))</f>
        <v/>
      </c>
      <c r="G3614" s="287"/>
      <c r="H3614" s="388"/>
      <c r="I3614" s="65"/>
    </row>
    <row r="3615" spans="1:9" x14ac:dyDescent="0.35">
      <c r="A3615" s="370" t="s">
        <v>22</v>
      </c>
      <c r="B3615" s="371" t="s">
        <v>6544</v>
      </c>
      <c r="C3615" s="371" t="s">
        <v>6545</v>
      </c>
      <c r="D3615" s="363"/>
      <c r="E3615" s="346"/>
      <c r="F3615" s="346" t="str">
        <f>IF(E3615="","",VLOOKUP(E3615,'2 Pdc unico (segm A)'!F$3:H$723,3,FALSE))</f>
        <v/>
      </c>
      <c r="G3615" s="287"/>
      <c r="H3615" s="389"/>
      <c r="I3615" s="65"/>
    </row>
    <row r="3616" spans="1:9" x14ac:dyDescent="0.35">
      <c r="A3616" s="374" t="s">
        <v>4656</v>
      </c>
      <c r="B3616" s="375" t="s">
        <v>6546</v>
      </c>
      <c r="C3616" s="375" t="s">
        <v>6547</v>
      </c>
      <c r="D3616" s="363"/>
      <c r="E3616" s="102" t="s">
        <v>4658</v>
      </c>
      <c r="F3616" s="102" t="str">
        <f>IF(E3616="","",VLOOKUP(E3616,'2 Pdc unico (segm A)'!F$3:H$723,3,FALSE))</f>
        <v>Crediti correnti per trasferimenti ottenuti</v>
      </c>
      <c r="G3616" s="373"/>
      <c r="H3616" s="389"/>
      <c r="I3616" s="65"/>
    </row>
    <row r="3617" spans="1:9" ht="18.5" x14ac:dyDescent="0.35">
      <c r="A3617" s="368" t="s">
        <v>19</v>
      </c>
      <c r="B3617" s="369" t="s">
        <v>6548</v>
      </c>
      <c r="C3617" s="369" t="s">
        <v>1025</v>
      </c>
      <c r="D3617" s="363"/>
      <c r="E3617" s="101"/>
      <c r="F3617" s="101" t="str">
        <f>IF(E3617="","",VLOOKUP(E3617,'2 Pdc unico (segm A)'!F$3:H$723,3,FALSE))</f>
        <v/>
      </c>
      <c r="G3617" s="287"/>
      <c r="H3617" s="388"/>
      <c r="I3617" s="65"/>
    </row>
    <row r="3618" spans="1:9" x14ac:dyDescent="0.35">
      <c r="A3618" s="370" t="s">
        <v>22</v>
      </c>
      <c r="B3618" s="371" t="s">
        <v>6548</v>
      </c>
      <c r="C3618" s="371" t="s">
        <v>6549</v>
      </c>
      <c r="D3618" s="363"/>
      <c r="E3618" s="346"/>
      <c r="F3618" s="346" t="str">
        <f>IF(E3618="","",VLOOKUP(E3618,'2 Pdc unico (segm A)'!F$3:H$723,3,FALSE))</f>
        <v/>
      </c>
      <c r="G3618" s="287"/>
      <c r="H3618" s="389"/>
      <c r="I3618" s="65"/>
    </row>
    <row r="3619" spans="1:9" x14ac:dyDescent="0.35">
      <c r="A3619" s="374" t="s">
        <v>4656</v>
      </c>
      <c r="B3619" s="375" t="s">
        <v>6550</v>
      </c>
      <c r="C3619" s="375" t="s">
        <v>6551</v>
      </c>
      <c r="D3619" s="363"/>
      <c r="E3619" s="102" t="s">
        <v>4658</v>
      </c>
      <c r="F3619" s="102" t="str">
        <f>IF(E3619="","",VLOOKUP(E3619,'2 Pdc unico (segm A)'!F$3:H$723,3,FALSE))</f>
        <v>Crediti correnti per trasferimenti ottenuti</v>
      </c>
      <c r="G3619" s="373"/>
      <c r="H3619" s="389"/>
      <c r="I3619" s="65"/>
    </row>
    <row r="3620" spans="1:9" ht="18.5" x14ac:dyDescent="0.35">
      <c r="A3620" s="368" t="s">
        <v>19</v>
      </c>
      <c r="B3620" s="369" t="s">
        <v>6552</v>
      </c>
      <c r="C3620" s="369" t="s">
        <v>6553</v>
      </c>
      <c r="D3620" s="363"/>
      <c r="E3620" s="101"/>
      <c r="F3620" s="101" t="str">
        <f>IF(E3620="","",VLOOKUP(E3620,'2 Pdc unico (segm A)'!F$3:H$723,3,FALSE))</f>
        <v/>
      </c>
      <c r="G3620" s="287"/>
      <c r="H3620" s="388"/>
      <c r="I3620" s="65"/>
    </row>
    <row r="3621" spans="1:9" x14ac:dyDescent="0.35">
      <c r="A3621" s="370" t="s">
        <v>22</v>
      </c>
      <c r="B3621" s="371" t="s">
        <v>6554</v>
      </c>
      <c r="C3621" s="371" t="s">
        <v>6555</v>
      </c>
      <c r="D3621" s="363"/>
      <c r="E3621" s="346"/>
      <c r="F3621" s="346" t="str">
        <f>IF(E3621="","",VLOOKUP(E3621,'2 Pdc unico (segm A)'!F$3:H$723,3,FALSE))</f>
        <v/>
      </c>
      <c r="G3621" s="287"/>
      <c r="H3621" s="389"/>
      <c r="I3621" s="65"/>
    </row>
    <row r="3622" spans="1:9" x14ac:dyDescent="0.35">
      <c r="A3622" s="374" t="s">
        <v>4656</v>
      </c>
      <c r="B3622" s="375" t="s">
        <v>6556</v>
      </c>
      <c r="C3622" s="375" t="s">
        <v>6557</v>
      </c>
      <c r="D3622" s="363"/>
      <c r="E3622" s="102" t="s">
        <v>4658</v>
      </c>
      <c r="F3622" s="102" t="str">
        <f>IF(E3622="","",VLOOKUP(E3622,'2 Pdc unico (segm A)'!F$3:H$723,3,FALSE))</f>
        <v>Crediti correnti per trasferimenti ottenuti</v>
      </c>
      <c r="G3622" s="373"/>
      <c r="H3622" s="389"/>
      <c r="I3622" s="65"/>
    </row>
    <row r="3623" spans="1:9" x14ac:dyDescent="0.35">
      <c r="A3623" s="370" t="s">
        <v>22</v>
      </c>
      <c r="B3623" s="371" t="s">
        <v>6558</v>
      </c>
      <c r="C3623" s="371" t="s">
        <v>6559</v>
      </c>
      <c r="D3623" s="363"/>
      <c r="E3623" s="346"/>
      <c r="F3623" s="346" t="str">
        <f>IF(E3623="","",VLOOKUP(E3623,'2 Pdc unico (segm A)'!F$3:H$723,3,FALSE))</f>
        <v/>
      </c>
      <c r="G3623" s="287"/>
      <c r="H3623" s="389"/>
      <c r="I3623" s="65"/>
    </row>
    <row r="3624" spans="1:9" ht="21" x14ac:dyDescent="0.35">
      <c r="A3624" s="374" t="s">
        <v>4656</v>
      </c>
      <c r="B3624" s="375" t="s">
        <v>6560</v>
      </c>
      <c r="C3624" s="375" t="s">
        <v>6561</v>
      </c>
      <c r="D3624" s="363"/>
      <c r="E3624" s="102" t="s">
        <v>4658</v>
      </c>
      <c r="F3624" s="102" t="str">
        <f>IF(E3624="","",VLOOKUP(E3624,'2 Pdc unico (segm A)'!F$3:H$723,3,FALSE))</f>
        <v>Crediti correnti per trasferimenti ottenuti</v>
      </c>
      <c r="G3624" s="373"/>
      <c r="H3624" s="389"/>
      <c r="I3624" s="65"/>
    </row>
    <row r="3625" spans="1:9" ht="21" x14ac:dyDescent="0.35">
      <c r="A3625" s="374" t="s">
        <v>4656</v>
      </c>
      <c r="B3625" s="375" t="s">
        <v>6562</v>
      </c>
      <c r="C3625" s="375" t="s">
        <v>6563</v>
      </c>
      <c r="D3625" s="363"/>
      <c r="E3625" s="102" t="s">
        <v>4658</v>
      </c>
      <c r="F3625" s="102" t="str">
        <f>IF(E3625="","",VLOOKUP(E3625,'2 Pdc unico (segm A)'!F$3:H$723,3,FALSE))</f>
        <v>Crediti correnti per trasferimenti ottenuti</v>
      </c>
      <c r="G3625" s="373"/>
      <c r="H3625" s="389"/>
      <c r="I3625" s="65"/>
    </row>
    <row r="3626" spans="1:9" x14ac:dyDescent="0.35">
      <c r="A3626" s="374" t="s">
        <v>4656</v>
      </c>
      <c r="B3626" s="375" t="s">
        <v>6564</v>
      </c>
      <c r="C3626" s="375" t="s">
        <v>6565</v>
      </c>
      <c r="D3626" s="363"/>
      <c r="E3626" s="102" t="s">
        <v>4658</v>
      </c>
      <c r="F3626" s="102" t="str">
        <f>IF(E3626="","",VLOOKUP(E3626,'2 Pdc unico (segm A)'!F$3:H$723,3,FALSE))</f>
        <v>Crediti correnti per trasferimenti ottenuti</v>
      </c>
      <c r="G3626" s="373"/>
      <c r="H3626" s="389"/>
      <c r="I3626" s="65"/>
    </row>
    <row r="3627" spans="1:9" x14ac:dyDescent="0.35">
      <c r="A3627" s="370" t="s">
        <v>22</v>
      </c>
      <c r="B3627" s="371" t="s">
        <v>6566</v>
      </c>
      <c r="C3627" s="371" t="s">
        <v>6567</v>
      </c>
      <c r="D3627" s="363"/>
      <c r="E3627" s="346"/>
      <c r="F3627" s="346" t="str">
        <f>IF(E3627="","",VLOOKUP(E3627,'2 Pdc unico (segm A)'!F$3:H$723,3,FALSE))</f>
        <v/>
      </c>
      <c r="G3627" s="287"/>
      <c r="H3627" s="389"/>
      <c r="I3627" s="65"/>
    </row>
    <row r="3628" spans="1:9" x14ac:dyDescent="0.35">
      <c r="A3628" s="374" t="s">
        <v>4656</v>
      </c>
      <c r="B3628" s="375" t="s">
        <v>6568</v>
      </c>
      <c r="C3628" s="375" t="s">
        <v>6569</v>
      </c>
      <c r="D3628" s="363"/>
      <c r="E3628" s="102" t="s">
        <v>4658</v>
      </c>
      <c r="F3628" s="102" t="str">
        <f>IF(E3628="","",VLOOKUP(E3628,'2 Pdc unico (segm A)'!F$3:H$723,3,FALSE))</f>
        <v>Crediti correnti per trasferimenti ottenuti</v>
      </c>
      <c r="G3628" s="373"/>
      <c r="H3628" s="389"/>
      <c r="I3628" s="65"/>
    </row>
    <row r="3629" spans="1:9" x14ac:dyDescent="0.35">
      <c r="A3629" s="370" t="s">
        <v>22</v>
      </c>
      <c r="B3629" s="371" t="s">
        <v>6570</v>
      </c>
      <c r="C3629" s="371" t="s">
        <v>6571</v>
      </c>
      <c r="D3629" s="363"/>
      <c r="E3629" s="346"/>
      <c r="F3629" s="346" t="str">
        <f>IF(E3629="","",VLOOKUP(E3629,'2 Pdc unico (segm A)'!F$3:H$723,3,FALSE))</f>
        <v/>
      </c>
      <c r="G3629" s="287"/>
      <c r="H3629" s="389"/>
      <c r="I3629" s="65"/>
    </row>
    <row r="3630" spans="1:9" x14ac:dyDescent="0.35">
      <c r="A3630" s="374" t="s">
        <v>4656</v>
      </c>
      <c r="B3630" s="375" t="s">
        <v>6572</v>
      </c>
      <c r="C3630" s="375" t="s">
        <v>6573</v>
      </c>
      <c r="D3630" s="363"/>
      <c r="E3630" s="102" t="s">
        <v>4658</v>
      </c>
      <c r="F3630" s="102" t="str">
        <f>IF(E3630="","",VLOOKUP(E3630,'2 Pdc unico (segm A)'!F$3:H$723,3,FALSE))</f>
        <v>Crediti correnti per trasferimenti ottenuti</v>
      </c>
      <c r="G3630" s="373"/>
      <c r="H3630" s="389"/>
      <c r="I3630" s="65"/>
    </row>
    <row r="3631" spans="1:9" x14ac:dyDescent="0.35">
      <c r="A3631" s="370" t="s">
        <v>22</v>
      </c>
      <c r="B3631" s="371" t="s">
        <v>6574</v>
      </c>
      <c r="C3631" s="371" t="s">
        <v>6575</v>
      </c>
      <c r="D3631" s="363"/>
      <c r="E3631" s="346"/>
      <c r="F3631" s="346" t="str">
        <f>IF(E3631="","",VLOOKUP(E3631,'2 Pdc unico (segm A)'!F$3:H$723,3,FALSE))</f>
        <v/>
      </c>
      <c r="G3631" s="287"/>
      <c r="H3631" s="389"/>
      <c r="I3631" s="65"/>
    </row>
    <row r="3632" spans="1:9" x14ac:dyDescent="0.35">
      <c r="A3632" s="374" t="s">
        <v>4656</v>
      </c>
      <c r="B3632" s="375" t="s">
        <v>6576</v>
      </c>
      <c r="C3632" s="375" t="s">
        <v>6577</v>
      </c>
      <c r="D3632" s="363"/>
      <c r="E3632" s="102" t="s">
        <v>4658</v>
      </c>
      <c r="F3632" s="102" t="str">
        <f>IF(E3632="","",VLOOKUP(E3632,'2 Pdc unico (segm A)'!F$3:H$723,3,FALSE))</f>
        <v>Crediti correnti per trasferimenti ottenuti</v>
      </c>
      <c r="G3632" s="373"/>
      <c r="H3632" s="389"/>
      <c r="I3632" s="65"/>
    </row>
    <row r="3633" spans="1:9" x14ac:dyDescent="0.35">
      <c r="A3633" s="374" t="s">
        <v>4656</v>
      </c>
      <c r="B3633" s="375" t="s">
        <v>6578</v>
      </c>
      <c r="C3633" s="375" t="s">
        <v>6579</v>
      </c>
      <c r="D3633" s="363"/>
      <c r="E3633" s="102" t="s">
        <v>4658</v>
      </c>
      <c r="F3633" s="102" t="str">
        <f>IF(E3633="","",VLOOKUP(E3633,'2 Pdc unico (segm A)'!F$3:H$723,3,FALSE))</f>
        <v>Crediti correnti per trasferimenti ottenuti</v>
      </c>
      <c r="G3633" s="373"/>
      <c r="H3633" s="389"/>
      <c r="I3633" s="65"/>
    </row>
    <row r="3634" spans="1:9" ht="18.5" x14ac:dyDescent="0.35">
      <c r="A3634" s="100" t="s">
        <v>16</v>
      </c>
      <c r="B3634" s="367" t="s">
        <v>6580</v>
      </c>
      <c r="C3634" s="367" t="s">
        <v>1028</v>
      </c>
      <c r="D3634" s="363"/>
      <c r="E3634" s="100"/>
      <c r="F3634" s="100" t="str">
        <f>IF(E3634="","",VLOOKUP(E3634,'2 Pdc unico (segm A)'!F$3:H$723,3,FALSE))</f>
        <v/>
      </c>
      <c r="G3634" s="287"/>
      <c r="H3634" s="387"/>
      <c r="I3634" s="65"/>
    </row>
    <row r="3635" spans="1:9" ht="18.5" x14ac:dyDescent="0.35">
      <c r="A3635" s="368" t="s">
        <v>19</v>
      </c>
      <c r="B3635" s="369" t="s">
        <v>6581</v>
      </c>
      <c r="C3635" s="369" t="s">
        <v>1029</v>
      </c>
      <c r="D3635" s="363"/>
      <c r="E3635" s="101"/>
      <c r="F3635" s="101" t="str">
        <f>IF(E3635="","",VLOOKUP(E3635,'2 Pdc unico (segm A)'!F$3:H$723,3,FALSE))</f>
        <v/>
      </c>
      <c r="G3635" s="287"/>
      <c r="H3635" s="388"/>
      <c r="I3635" s="65"/>
    </row>
    <row r="3636" spans="1:9" x14ac:dyDescent="0.35">
      <c r="A3636" s="370" t="s">
        <v>22</v>
      </c>
      <c r="B3636" s="371" t="s">
        <v>6582</v>
      </c>
      <c r="C3636" s="371" t="s">
        <v>6583</v>
      </c>
      <c r="D3636" s="363"/>
      <c r="E3636" s="346"/>
      <c r="F3636" s="346" t="str">
        <f>IF(E3636="","",VLOOKUP(E3636,'2 Pdc unico (segm A)'!F$3:H$723,3,FALSE))</f>
        <v/>
      </c>
      <c r="G3636" s="287"/>
      <c r="H3636" s="389"/>
      <c r="I3636" s="65"/>
    </row>
    <row r="3637" spans="1:9" x14ac:dyDescent="0.35">
      <c r="A3637" s="374" t="s">
        <v>4656</v>
      </c>
      <c r="B3637" s="375" t="s">
        <v>6584</v>
      </c>
      <c r="C3637" s="375" t="s">
        <v>6585</v>
      </c>
      <c r="D3637" s="363"/>
      <c r="E3637" s="102" t="s">
        <v>4658</v>
      </c>
      <c r="F3637" s="102" t="str">
        <f>IF(E3637="","",VLOOKUP(E3637,'2 Pdc unico (segm A)'!F$3:H$723,3,FALSE))</f>
        <v>Crediti correnti per trasferimenti ottenuti</v>
      </c>
      <c r="G3637" s="373"/>
      <c r="H3637" s="389"/>
      <c r="I3637" s="65"/>
    </row>
    <row r="3638" spans="1:9" x14ac:dyDescent="0.35">
      <c r="A3638" s="374" t="s">
        <v>4656</v>
      </c>
      <c r="B3638" s="375" t="s">
        <v>6586</v>
      </c>
      <c r="C3638" s="375" t="s">
        <v>6587</v>
      </c>
      <c r="D3638" s="363"/>
      <c r="E3638" s="102" t="s">
        <v>4658</v>
      </c>
      <c r="F3638" s="102" t="str">
        <f>IF(E3638="","",VLOOKUP(E3638,'2 Pdc unico (segm A)'!F$3:H$723,3,FALSE))</f>
        <v>Crediti correnti per trasferimenti ottenuti</v>
      </c>
      <c r="G3638" s="373"/>
      <c r="H3638" s="389"/>
      <c r="I3638" s="65"/>
    </row>
    <row r="3639" spans="1:9" x14ac:dyDescent="0.35">
      <c r="A3639" s="374" t="s">
        <v>4656</v>
      </c>
      <c r="B3639" s="375" t="s">
        <v>6588</v>
      </c>
      <c r="C3639" s="375" t="s">
        <v>6589</v>
      </c>
      <c r="D3639" s="363"/>
      <c r="E3639" s="102" t="s">
        <v>4658</v>
      </c>
      <c r="F3639" s="102" t="str">
        <f>IF(E3639="","",VLOOKUP(E3639,'2 Pdc unico (segm A)'!F$3:H$723,3,FALSE))</f>
        <v>Crediti correnti per trasferimenti ottenuti</v>
      </c>
      <c r="G3639" s="373"/>
      <c r="H3639" s="389"/>
      <c r="I3639" s="65"/>
    </row>
    <row r="3640" spans="1:9" x14ac:dyDescent="0.35">
      <c r="A3640" s="374" t="s">
        <v>4656</v>
      </c>
      <c r="B3640" s="375" t="s">
        <v>6590</v>
      </c>
      <c r="C3640" s="375" t="s">
        <v>6591</v>
      </c>
      <c r="D3640" s="363"/>
      <c r="E3640" s="102" t="s">
        <v>4658</v>
      </c>
      <c r="F3640" s="102" t="str">
        <f>IF(E3640="","",VLOOKUP(E3640,'2 Pdc unico (segm A)'!F$3:H$723,3,FALSE))</f>
        <v>Crediti correnti per trasferimenti ottenuti</v>
      </c>
      <c r="G3640" s="373"/>
      <c r="H3640" s="389"/>
      <c r="I3640" s="65"/>
    </row>
    <row r="3641" spans="1:9" x14ac:dyDescent="0.35">
      <c r="A3641" s="374" t="s">
        <v>4656</v>
      </c>
      <c r="B3641" s="375" t="s">
        <v>6592</v>
      </c>
      <c r="C3641" s="375" t="s">
        <v>6593</v>
      </c>
      <c r="D3641" s="363"/>
      <c r="E3641" s="102" t="s">
        <v>4658</v>
      </c>
      <c r="F3641" s="102" t="str">
        <f>IF(E3641="","",VLOOKUP(E3641,'2 Pdc unico (segm A)'!F$3:H$723,3,FALSE))</f>
        <v>Crediti correnti per trasferimenti ottenuti</v>
      </c>
      <c r="G3641" s="373"/>
      <c r="H3641" s="389"/>
      <c r="I3641" s="65"/>
    </row>
    <row r="3642" spans="1:9" x14ac:dyDescent="0.35">
      <c r="A3642" s="374" t="s">
        <v>4656</v>
      </c>
      <c r="B3642" s="375" t="s">
        <v>6594</v>
      </c>
      <c r="C3642" s="375" t="s">
        <v>6595</v>
      </c>
      <c r="D3642" s="363"/>
      <c r="E3642" s="102" t="s">
        <v>4658</v>
      </c>
      <c r="F3642" s="102" t="str">
        <f>IF(E3642="","",VLOOKUP(E3642,'2 Pdc unico (segm A)'!F$3:H$723,3,FALSE))</f>
        <v>Crediti correnti per trasferimenti ottenuti</v>
      </c>
      <c r="G3642" s="373"/>
      <c r="H3642" s="389"/>
      <c r="I3642" s="65"/>
    </row>
    <row r="3643" spans="1:9" x14ac:dyDescent="0.35">
      <c r="A3643" s="374" t="s">
        <v>4656</v>
      </c>
      <c r="B3643" s="375" t="s">
        <v>6596</v>
      </c>
      <c r="C3643" s="375" t="s">
        <v>6597</v>
      </c>
      <c r="D3643" s="363"/>
      <c r="E3643" s="102" t="s">
        <v>4658</v>
      </c>
      <c r="F3643" s="102" t="str">
        <f>IF(E3643="","",VLOOKUP(E3643,'2 Pdc unico (segm A)'!F$3:H$723,3,FALSE))</f>
        <v>Crediti correnti per trasferimenti ottenuti</v>
      </c>
      <c r="G3643" s="373"/>
      <c r="H3643" s="389"/>
      <c r="I3643" s="65"/>
    </row>
    <row r="3644" spans="1:9" x14ac:dyDescent="0.35">
      <c r="A3644" s="374" t="s">
        <v>4656</v>
      </c>
      <c r="B3644" s="375" t="s">
        <v>6598</v>
      </c>
      <c r="C3644" s="375" t="s">
        <v>6599</v>
      </c>
      <c r="D3644" s="363"/>
      <c r="E3644" s="102" t="s">
        <v>4658</v>
      </c>
      <c r="F3644" s="102" t="str">
        <f>IF(E3644="","",VLOOKUP(E3644,'2 Pdc unico (segm A)'!F$3:H$723,3,FALSE))</f>
        <v>Crediti correnti per trasferimenti ottenuti</v>
      </c>
      <c r="G3644" s="373"/>
      <c r="H3644" s="389"/>
      <c r="I3644" s="65"/>
    </row>
    <row r="3645" spans="1:9" x14ac:dyDescent="0.35">
      <c r="A3645" s="374" t="s">
        <v>4656</v>
      </c>
      <c r="B3645" s="375" t="s">
        <v>6600</v>
      </c>
      <c r="C3645" s="375" t="s">
        <v>6601</v>
      </c>
      <c r="D3645" s="363"/>
      <c r="E3645" s="102" t="s">
        <v>4658</v>
      </c>
      <c r="F3645" s="102" t="str">
        <f>IF(E3645="","",VLOOKUP(E3645,'2 Pdc unico (segm A)'!F$3:H$723,3,FALSE))</f>
        <v>Crediti correnti per trasferimenti ottenuti</v>
      </c>
      <c r="G3645" s="373"/>
      <c r="H3645" s="389"/>
      <c r="I3645" s="65"/>
    </row>
    <row r="3646" spans="1:9" x14ac:dyDescent="0.35">
      <c r="A3646" s="374" t="s">
        <v>4656</v>
      </c>
      <c r="B3646" s="375" t="s">
        <v>6602</v>
      </c>
      <c r="C3646" s="375" t="s">
        <v>6603</v>
      </c>
      <c r="D3646" s="363"/>
      <c r="E3646" s="102" t="s">
        <v>4658</v>
      </c>
      <c r="F3646" s="102" t="str">
        <f>IF(E3646="","",VLOOKUP(E3646,'2 Pdc unico (segm A)'!F$3:H$723,3,FALSE))</f>
        <v>Crediti correnti per trasferimenti ottenuti</v>
      </c>
      <c r="G3646" s="373"/>
      <c r="H3646" s="389"/>
      <c r="I3646" s="65"/>
    </row>
    <row r="3647" spans="1:9" x14ac:dyDescent="0.35">
      <c r="A3647" s="374" t="s">
        <v>4656</v>
      </c>
      <c r="B3647" s="375" t="s">
        <v>6604</v>
      </c>
      <c r="C3647" s="375" t="s">
        <v>6605</v>
      </c>
      <c r="D3647" s="363"/>
      <c r="E3647" s="102" t="s">
        <v>4658</v>
      </c>
      <c r="F3647" s="102" t="str">
        <f>IF(E3647="","",VLOOKUP(E3647,'2 Pdc unico (segm A)'!F$3:H$723,3,FALSE))</f>
        <v>Crediti correnti per trasferimenti ottenuti</v>
      </c>
      <c r="G3647" s="373"/>
      <c r="H3647" s="389"/>
      <c r="I3647" s="65"/>
    </row>
    <row r="3648" spans="1:9" x14ac:dyDescent="0.35">
      <c r="A3648" s="374" t="s">
        <v>4656</v>
      </c>
      <c r="B3648" s="375" t="s">
        <v>6606</v>
      </c>
      <c r="C3648" s="375" t="s">
        <v>6607</v>
      </c>
      <c r="D3648" s="363"/>
      <c r="E3648" s="102" t="s">
        <v>4658</v>
      </c>
      <c r="F3648" s="102" t="str">
        <f>IF(E3648="","",VLOOKUP(E3648,'2 Pdc unico (segm A)'!F$3:H$723,3,FALSE))</f>
        <v>Crediti correnti per trasferimenti ottenuti</v>
      </c>
      <c r="G3648" s="373"/>
      <c r="H3648" s="389"/>
      <c r="I3648" s="65"/>
    </row>
    <row r="3649" spans="1:9" x14ac:dyDescent="0.35">
      <c r="A3649" s="374" t="s">
        <v>4656</v>
      </c>
      <c r="B3649" s="375" t="s">
        <v>6608</v>
      </c>
      <c r="C3649" s="375" t="s">
        <v>6609</v>
      </c>
      <c r="D3649" s="363"/>
      <c r="E3649" s="102" t="s">
        <v>4658</v>
      </c>
      <c r="F3649" s="102" t="str">
        <f>IF(E3649="","",VLOOKUP(E3649,'2 Pdc unico (segm A)'!F$3:H$723,3,FALSE))</f>
        <v>Crediti correnti per trasferimenti ottenuti</v>
      </c>
      <c r="G3649" s="373"/>
      <c r="H3649" s="389"/>
      <c r="I3649" s="65"/>
    </row>
    <row r="3650" spans="1:9" ht="21" x14ac:dyDescent="0.35">
      <c r="A3650" s="374" t="s">
        <v>4656</v>
      </c>
      <c r="B3650" s="375" t="s">
        <v>6610</v>
      </c>
      <c r="C3650" s="375" t="s">
        <v>6611</v>
      </c>
      <c r="D3650" s="363"/>
      <c r="E3650" s="102" t="s">
        <v>4658</v>
      </c>
      <c r="F3650" s="102" t="str">
        <f>IF(E3650="","",VLOOKUP(E3650,'2 Pdc unico (segm A)'!F$3:H$723,3,FALSE))</f>
        <v>Crediti correnti per trasferimenti ottenuti</v>
      </c>
      <c r="G3650" s="373"/>
      <c r="H3650" s="389"/>
      <c r="I3650" s="65"/>
    </row>
    <row r="3651" spans="1:9" x14ac:dyDescent="0.35">
      <c r="A3651" s="374" t="s">
        <v>4656</v>
      </c>
      <c r="B3651" s="375" t="s">
        <v>6612</v>
      </c>
      <c r="C3651" s="375" t="s">
        <v>6613</v>
      </c>
      <c r="D3651" s="363"/>
      <c r="E3651" s="102" t="s">
        <v>4658</v>
      </c>
      <c r="F3651" s="102" t="str">
        <f>IF(E3651="","",VLOOKUP(E3651,'2 Pdc unico (segm A)'!F$3:H$723,3,FALSE))</f>
        <v>Crediti correnti per trasferimenti ottenuti</v>
      </c>
      <c r="G3651" s="373"/>
      <c r="H3651" s="389"/>
      <c r="I3651" s="65"/>
    </row>
    <row r="3652" spans="1:9" x14ac:dyDescent="0.35">
      <c r="A3652" s="370" t="s">
        <v>22</v>
      </c>
      <c r="B3652" s="371" t="s">
        <v>6614</v>
      </c>
      <c r="C3652" s="371" t="s">
        <v>6615</v>
      </c>
      <c r="D3652" s="363"/>
      <c r="E3652" s="346"/>
      <c r="F3652" s="346" t="str">
        <f>IF(E3652="","",VLOOKUP(E3652,'2 Pdc unico (segm A)'!F$3:H$723,3,FALSE))</f>
        <v/>
      </c>
      <c r="G3652" s="287"/>
      <c r="H3652" s="389"/>
      <c r="I3652" s="65"/>
    </row>
    <row r="3653" spans="1:9" x14ac:dyDescent="0.35">
      <c r="A3653" s="374" t="s">
        <v>4656</v>
      </c>
      <c r="B3653" s="375" t="s">
        <v>6616</v>
      </c>
      <c r="C3653" s="375" t="s">
        <v>6617</v>
      </c>
      <c r="D3653" s="363"/>
      <c r="E3653" s="102" t="s">
        <v>4658</v>
      </c>
      <c r="F3653" s="102" t="str">
        <f>IF(E3653="","",VLOOKUP(E3653,'2 Pdc unico (segm A)'!F$3:H$723,3,FALSE))</f>
        <v>Crediti correnti per trasferimenti ottenuti</v>
      </c>
      <c r="G3653" s="373"/>
      <c r="H3653" s="389"/>
      <c r="I3653" s="65"/>
    </row>
    <row r="3654" spans="1:9" x14ac:dyDescent="0.35">
      <c r="A3654" s="374" t="s">
        <v>4656</v>
      </c>
      <c r="B3654" s="375" t="s">
        <v>6618</v>
      </c>
      <c r="C3654" s="375" t="s">
        <v>6619</v>
      </c>
      <c r="D3654" s="363"/>
      <c r="E3654" s="102" t="s">
        <v>4658</v>
      </c>
      <c r="F3654" s="102" t="str">
        <f>IF(E3654="","",VLOOKUP(E3654,'2 Pdc unico (segm A)'!F$3:H$723,3,FALSE))</f>
        <v>Crediti correnti per trasferimenti ottenuti</v>
      </c>
      <c r="G3654" s="373"/>
      <c r="H3654" s="389"/>
      <c r="I3654" s="65"/>
    </row>
    <row r="3655" spans="1:9" x14ac:dyDescent="0.35">
      <c r="A3655" s="374" t="s">
        <v>4656</v>
      </c>
      <c r="B3655" s="375" t="s">
        <v>6620</v>
      </c>
      <c r="C3655" s="375" t="s">
        <v>6621</v>
      </c>
      <c r="D3655" s="363"/>
      <c r="E3655" s="102" t="s">
        <v>4658</v>
      </c>
      <c r="F3655" s="102" t="str">
        <f>IF(E3655="","",VLOOKUP(E3655,'2 Pdc unico (segm A)'!F$3:H$723,3,FALSE))</f>
        <v>Crediti correnti per trasferimenti ottenuti</v>
      </c>
      <c r="G3655" s="373"/>
      <c r="H3655" s="389"/>
      <c r="I3655" s="65"/>
    </row>
    <row r="3656" spans="1:9" x14ac:dyDescent="0.35">
      <c r="A3656" s="374" t="s">
        <v>4656</v>
      </c>
      <c r="B3656" s="375" t="s">
        <v>6622</v>
      </c>
      <c r="C3656" s="375" t="s">
        <v>6623</v>
      </c>
      <c r="D3656" s="363"/>
      <c r="E3656" s="102" t="s">
        <v>4658</v>
      </c>
      <c r="F3656" s="102" t="str">
        <f>IF(E3656="","",VLOOKUP(E3656,'2 Pdc unico (segm A)'!F$3:H$723,3,FALSE))</f>
        <v>Crediti correnti per trasferimenti ottenuti</v>
      </c>
      <c r="G3656" s="373"/>
      <c r="H3656" s="389"/>
      <c r="I3656" s="65"/>
    </row>
    <row r="3657" spans="1:9" x14ac:dyDescent="0.35">
      <c r="A3657" s="374" t="s">
        <v>4656</v>
      </c>
      <c r="B3657" s="375" t="s">
        <v>6624</v>
      </c>
      <c r="C3657" s="375" t="s">
        <v>6625</v>
      </c>
      <c r="D3657" s="363"/>
      <c r="E3657" s="102" t="s">
        <v>4658</v>
      </c>
      <c r="F3657" s="102" t="str">
        <f>IF(E3657="","",VLOOKUP(E3657,'2 Pdc unico (segm A)'!F$3:H$723,3,FALSE))</f>
        <v>Crediti correnti per trasferimenti ottenuti</v>
      </c>
      <c r="G3657" s="373"/>
      <c r="H3657" s="389"/>
      <c r="I3657" s="65"/>
    </row>
    <row r="3658" spans="1:9" x14ac:dyDescent="0.35">
      <c r="A3658" s="374" t="s">
        <v>4656</v>
      </c>
      <c r="B3658" s="375" t="s">
        <v>6626</v>
      </c>
      <c r="C3658" s="375" t="s">
        <v>6627</v>
      </c>
      <c r="D3658" s="363"/>
      <c r="E3658" s="102" t="s">
        <v>4658</v>
      </c>
      <c r="F3658" s="102" t="str">
        <f>IF(E3658="","",VLOOKUP(E3658,'2 Pdc unico (segm A)'!F$3:H$723,3,FALSE))</f>
        <v>Crediti correnti per trasferimenti ottenuti</v>
      </c>
      <c r="G3658" s="373"/>
      <c r="H3658" s="389"/>
      <c r="I3658" s="65"/>
    </row>
    <row r="3659" spans="1:9" x14ac:dyDescent="0.35">
      <c r="A3659" s="374" t="s">
        <v>4656</v>
      </c>
      <c r="B3659" s="375" t="s">
        <v>6628</v>
      </c>
      <c r="C3659" s="375" t="s">
        <v>6629</v>
      </c>
      <c r="D3659" s="363"/>
      <c r="E3659" s="102" t="s">
        <v>4658</v>
      </c>
      <c r="F3659" s="102" t="str">
        <f>IF(E3659="","",VLOOKUP(E3659,'2 Pdc unico (segm A)'!F$3:H$723,3,FALSE))</f>
        <v>Crediti correnti per trasferimenti ottenuti</v>
      </c>
      <c r="G3659" s="373"/>
      <c r="H3659" s="389"/>
      <c r="I3659" s="65"/>
    </row>
    <row r="3660" spans="1:9" x14ac:dyDescent="0.35">
      <c r="A3660" s="374" t="s">
        <v>4656</v>
      </c>
      <c r="B3660" s="375" t="s">
        <v>6630</v>
      </c>
      <c r="C3660" s="375" t="s">
        <v>6631</v>
      </c>
      <c r="D3660" s="363"/>
      <c r="E3660" s="102" t="s">
        <v>4658</v>
      </c>
      <c r="F3660" s="102" t="str">
        <f>IF(E3660="","",VLOOKUP(E3660,'2 Pdc unico (segm A)'!F$3:H$723,3,FALSE))</f>
        <v>Crediti correnti per trasferimenti ottenuti</v>
      </c>
      <c r="G3660" s="373"/>
      <c r="H3660" s="389"/>
      <c r="I3660" s="65"/>
    </row>
    <row r="3661" spans="1:9" ht="21" x14ac:dyDescent="0.35">
      <c r="A3661" s="374" t="s">
        <v>4656</v>
      </c>
      <c r="B3661" s="375" t="s">
        <v>6632</v>
      </c>
      <c r="C3661" s="375" t="s">
        <v>6633</v>
      </c>
      <c r="D3661" s="363"/>
      <c r="E3661" s="102" t="s">
        <v>4658</v>
      </c>
      <c r="F3661" s="102" t="str">
        <f>IF(E3661="","",VLOOKUP(E3661,'2 Pdc unico (segm A)'!F$3:H$723,3,FALSE))</f>
        <v>Crediti correnti per trasferimenti ottenuti</v>
      </c>
      <c r="G3661" s="373"/>
      <c r="H3661" s="389"/>
      <c r="I3661" s="65"/>
    </row>
    <row r="3662" spans="1:9" x14ac:dyDescent="0.35">
      <c r="A3662" s="374" t="s">
        <v>4656</v>
      </c>
      <c r="B3662" s="375" t="s">
        <v>6634</v>
      </c>
      <c r="C3662" s="375" t="s">
        <v>6635</v>
      </c>
      <c r="D3662" s="363"/>
      <c r="E3662" s="102" t="s">
        <v>4658</v>
      </c>
      <c r="F3662" s="102" t="str">
        <f>IF(E3662="","",VLOOKUP(E3662,'2 Pdc unico (segm A)'!F$3:H$723,3,FALSE))</f>
        <v>Crediti correnti per trasferimenti ottenuti</v>
      </c>
      <c r="G3662" s="373"/>
      <c r="H3662" s="389"/>
      <c r="I3662" s="65"/>
    </row>
    <row r="3663" spans="1:9" x14ac:dyDescent="0.35">
      <c r="A3663" s="374" t="s">
        <v>4656</v>
      </c>
      <c r="B3663" s="375" t="s">
        <v>6636</v>
      </c>
      <c r="C3663" s="375" t="s">
        <v>6637</v>
      </c>
      <c r="D3663" s="363"/>
      <c r="E3663" s="102" t="s">
        <v>4658</v>
      </c>
      <c r="F3663" s="102" t="str">
        <f>IF(E3663="","",VLOOKUP(E3663,'2 Pdc unico (segm A)'!F$3:H$723,3,FALSE))</f>
        <v>Crediti correnti per trasferimenti ottenuti</v>
      </c>
      <c r="G3663" s="373"/>
      <c r="H3663" s="389"/>
      <c r="I3663" s="65"/>
    </row>
    <row r="3664" spans="1:9" x14ac:dyDescent="0.35">
      <c r="A3664" s="374" t="s">
        <v>4656</v>
      </c>
      <c r="B3664" s="375" t="s">
        <v>6638</v>
      </c>
      <c r="C3664" s="375" t="s">
        <v>6639</v>
      </c>
      <c r="D3664" s="363"/>
      <c r="E3664" s="102" t="s">
        <v>4658</v>
      </c>
      <c r="F3664" s="102" t="str">
        <f>IF(E3664="","",VLOOKUP(E3664,'2 Pdc unico (segm A)'!F$3:H$723,3,FALSE))</f>
        <v>Crediti correnti per trasferimenti ottenuti</v>
      </c>
      <c r="G3664" s="373"/>
      <c r="H3664" s="389"/>
      <c r="I3664" s="65"/>
    </row>
    <row r="3665" spans="1:9" x14ac:dyDescent="0.35">
      <c r="A3665" s="374" t="s">
        <v>4656</v>
      </c>
      <c r="B3665" s="375" t="s">
        <v>6640</v>
      </c>
      <c r="C3665" s="375" t="s">
        <v>6641</v>
      </c>
      <c r="D3665" s="363"/>
      <c r="E3665" s="102" t="s">
        <v>4658</v>
      </c>
      <c r="F3665" s="102" t="str">
        <f>IF(E3665="","",VLOOKUP(E3665,'2 Pdc unico (segm A)'!F$3:H$723,3,FALSE))</f>
        <v>Crediti correnti per trasferimenti ottenuti</v>
      </c>
      <c r="G3665" s="373"/>
      <c r="H3665" s="389"/>
      <c r="I3665" s="65"/>
    </row>
    <row r="3666" spans="1:9" x14ac:dyDescent="0.35">
      <c r="A3666" s="374" t="s">
        <v>4656</v>
      </c>
      <c r="B3666" s="375" t="s">
        <v>6642</v>
      </c>
      <c r="C3666" s="375" t="s">
        <v>6643</v>
      </c>
      <c r="D3666" s="363"/>
      <c r="E3666" s="102" t="s">
        <v>4658</v>
      </c>
      <c r="F3666" s="102" t="str">
        <f>IF(E3666="","",VLOOKUP(E3666,'2 Pdc unico (segm A)'!F$3:H$723,3,FALSE))</f>
        <v>Crediti correnti per trasferimenti ottenuti</v>
      </c>
      <c r="G3666" s="373"/>
      <c r="H3666" s="389"/>
      <c r="I3666" s="65"/>
    </row>
    <row r="3667" spans="1:9" x14ac:dyDescent="0.35">
      <c r="A3667" s="374" t="s">
        <v>4656</v>
      </c>
      <c r="B3667" s="375" t="s">
        <v>6644</v>
      </c>
      <c r="C3667" s="375" t="s">
        <v>6645</v>
      </c>
      <c r="D3667" s="363"/>
      <c r="E3667" s="102" t="s">
        <v>4658</v>
      </c>
      <c r="F3667" s="102" t="str">
        <f>IF(E3667="","",VLOOKUP(E3667,'2 Pdc unico (segm A)'!F$3:H$723,3,FALSE))</f>
        <v>Crediti correnti per trasferimenti ottenuti</v>
      </c>
      <c r="G3667" s="373"/>
      <c r="H3667" s="389"/>
      <c r="I3667" s="65"/>
    </row>
    <row r="3668" spans="1:9" x14ac:dyDescent="0.35">
      <c r="A3668" s="374" t="s">
        <v>4656</v>
      </c>
      <c r="B3668" s="375" t="s">
        <v>6646</v>
      </c>
      <c r="C3668" s="375" t="s">
        <v>6647</v>
      </c>
      <c r="D3668" s="363"/>
      <c r="E3668" s="102" t="s">
        <v>4658</v>
      </c>
      <c r="F3668" s="102" t="str">
        <f>IF(E3668="","",VLOOKUP(E3668,'2 Pdc unico (segm A)'!F$3:H$723,3,FALSE))</f>
        <v>Crediti correnti per trasferimenti ottenuti</v>
      </c>
      <c r="G3668" s="373"/>
      <c r="H3668" s="389"/>
      <c r="I3668" s="65"/>
    </row>
    <row r="3669" spans="1:9" x14ac:dyDescent="0.35">
      <c r="A3669" s="374" t="s">
        <v>4656</v>
      </c>
      <c r="B3669" s="375" t="s">
        <v>6648</v>
      </c>
      <c r="C3669" s="375" t="s">
        <v>6649</v>
      </c>
      <c r="D3669" s="363"/>
      <c r="E3669" s="102" t="s">
        <v>4658</v>
      </c>
      <c r="F3669" s="102" t="str">
        <f>IF(E3669="","",VLOOKUP(E3669,'2 Pdc unico (segm A)'!F$3:H$723,3,FALSE))</f>
        <v>Crediti correnti per trasferimenti ottenuti</v>
      </c>
      <c r="G3669" s="373"/>
      <c r="H3669" s="389"/>
      <c r="I3669" s="65"/>
    </row>
    <row r="3670" spans="1:9" x14ac:dyDescent="0.35">
      <c r="A3670" s="374" t="s">
        <v>4656</v>
      </c>
      <c r="B3670" s="375" t="s">
        <v>6650</v>
      </c>
      <c r="C3670" s="375" t="s">
        <v>6651</v>
      </c>
      <c r="D3670" s="363"/>
      <c r="E3670" s="102" t="s">
        <v>4658</v>
      </c>
      <c r="F3670" s="102" t="str">
        <f>IF(E3670="","",VLOOKUP(E3670,'2 Pdc unico (segm A)'!F$3:H$723,3,FALSE))</f>
        <v>Crediti correnti per trasferimenti ottenuti</v>
      </c>
      <c r="G3670" s="373"/>
      <c r="H3670" s="389"/>
      <c r="I3670" s="65"/>
    </row>
    <row r="3671" spans="1:9" x14ac:dyDescent="0.35">
      <c r="A3671" s="374" t="s">
        <v>4656</v>
      </c>
      <c r="B3671" s="375" t="s">
        <v>6652</v>
      </c>
      <c r="C3671" s="375" t="s">
        <v>6653</v>
      </c>
      <c r="D3671" s="363"/>
      <c r="E3671" s="102" t="s">
        <v>4658</v>
      </c>
      <c r="F3671" s="102" t="str">
        <f>IF(E3671="","",VLOOKUP(E3671,'2 Pdc unico (segm A)'!F$3:H$723,3,FALSE))</f>
        <v>Crediti correnti per trasferimenti ottenuti</v>
      </c>
      <c r="G3671" s="373"/>
      <c r="H3671" s="389"/>
      <c r="I3671" s="65"/>
    </row>
    <row r="3672" spans="1:9" x14ac:dyDescent="0.35">
      <c r="A3672" s="374" t="s">
        <v>4656</v>
      </c>
      <c r="B3672" s="375" t="s">
        <v>6654</v>
      </c>
      <c r="C3672" s="375" t="s">
        <v>6655</v>
      </c>
      <c r="D3672" s="363"/>
      <c r="E3672" s="102" t="s">
        <v>4658</v>
      </c>
      <c r="F3672" s="102" t="str">
        <f>IF(E3672="","",VLOOKUP(E3672,'2 Pdc unico (segm A)'!F$3:H$723,3,FALSE))</f>
        <v>Crediti correnti per trasferimenti ottenuti</v>
      </c>
      <c r="G3672" s="373"/>
      <c r="H3672" s="389"/>
      <c r="I3672" s="65"/>
    </row>
    <row r="3673" spans="1:9" x14ac:dyDescent="0.35">
      <c r="A3673" s="370" t="s">
        <v>22</v>
      </c>
      <c r="B3673" s="371" t="s">
        <v>6656</v>
      </c>
      <c r="C3673" s="371" t="s">
        <v>6657</v>
      </c>
      <c r="D3673" s="363"/>
      <c r="E3673" s="346"/>
      <c r="F3673" s="346" t="str">
        <f>IF(E3673="","",VLOOKUP(E3673,'2 Pdc unico (segm A)'!F$3:H$723,3,FALSE))</f>
        <v/>
      </c>
      <c r="G3673" s="287"/>
      <c r="H3673" s="389"/>
      <c r="I3673" s="65"/>
    </row>
    <row r="3674" spans="1:9" x14ac:dyDescent="0.35">
      <c r="A3674" s="374" t="s">
        <v>4656</v>
      </c>
      <c r="B3674" s="375" t="s">
        <v>6658</v>
      </c>
      <c r="C3674" s="375" t="s">
        <v>6659</v>
      </c>
      <c r="D3674" s="363"/>
      <c r="E3674" s="102" t="s">
        <v>4658</v>
      </c>
      <c r="F3674" s="102" t="str">
        <f>IF(E3674="","",VLOOKUP(E3674,'2 Pdc unico (segm A)'!F$3:H$723,3,FALSE))</f>
        <v>Crediti correnti per trasferimenti ottenuti</v>
      </c>
      <c r="G3674" s="373"/>
      <c r="H3674" s="389"/>
      <c r="I3674" s="65"/>
    </row>
    <row r="3675" spans="1:9" x14ac:dyDescent="0.35">
      <c r="A3675" s="374" t="s">
        <v>4656</v>
      </c>
      <c r="B3675" s="375" t="s">
        <v>6660</v>
      </c>
      <c r="C3675" s="375" t="s">
        <v>6661</v>
      </c>
      <c r="D3675" s="363"/>
      <c r="E3675" s="102" t="s">
        <v>4658</v>
      </c>
      <c r="F3675" s="102" t="str">
        <f>IF(E3675="","",VLOOKUP(E3675,'2 Pdc unico (segm A)'!F$3:H$723,3,FALSE))</f>
        <v>Crediti correnti per trasferimenti ottenuti</v>
      </c>
      <c r="G3675" s="373"/>
      <c r="H3675" s="389"/>
      <c r="I3675" s="65"/>
    </row>
    <row r="3676" spans="1:9" x14ac:dyDescent="0.35">
      <c r="A3676" s="374" t="s">
        <v>4656</v>
      </c>
      <c r="B3676" s="375" t="s">
        <v>6662</v>
      </c>
      <c r="C3676" s="375" t="s">
        <v>6663</v>
      </c>
      <c r="D3676" s="363"/>
      <c r="E3676" s="102" t="s">
        <v>4658</v>
      </c>
      <c r="F3676" s="102" t="str">
        <f>IF(E3676="","",VLOOKUP(E3676,'2 Pdc unico (segm A)'!F$3:H$723,3,FALSE))</f>
        <v>Crediti correnti per trasferimenti ottenuti</v>
      </c>
      <c r="G3676" s="373"/>
      <c r="H3676" s="389"/>
      <c r="I3676" s="65"/>
    </row>
    <row r="3677" spans="1:9" x14ac:dyDescent="0.35">
      <c r="A3677" s="370" t="s">
        <v>22</v>
      </c>
      <c r="B3677" s="371" t="s">
        <v>6664</v>
      </c>
      <c r="C3677" s="371" t="s">
        <v>6665</v>
      </c>
      <c r="D3677" s="363"/>
      <c r="E3677" s="346"/>
      <c r="F3677" s="346" t="str">
        <f>IF(E3677="","",VLOOKUP(E3677,'2 Pdc unico (segm A)'!F$3:H$723,3,FALSE))</f>
        <v/>
      </c>
      <c r="G3677" s="287"/>
      <c r="H3677" s="389"/>
      <c r="I3677" s="65"/>
    </row>
    <row r="3678" spans="1:9" x14ac:dyDescent="0.35">
      <c r="A3678" s="374" t="s">
        <v>4656</v>
      </c>
      <c r="B3678" s="375" t="s">
        <v>6666</v>
      </c>
      <c r="C3678" s="375" t="s">
        <v>6667</v>
      </c>
      <c r="D3678" s="363"/>
      <c r="E3678" s="102" t="s">
        <v>4658</v>
      </c>
      <c r="F3678" s="102" t="str">
        <f>IF(E3678="","",VLOOKUP(E3678,'2 Pdc unico (segm A)'!F$3:H$723,3,FALSE))</f>
        <v>Crediti correnti per trasferimenti ottenuti</v>
      </c>
      <c r="G3678" s="373"/>
      <c r="H3678" s="389"/>
      <c r="I3678" s="65"/>
    </row>
    <row r="3679" spans="1:9" ht="29" x14ac:dyDescent="0.35">
      <c r="A3679" s="370" t="s">
        <v>22</v>
      </c>
      <c r="B3679" s="371" t="s">
        <v>6668</v>
      </c>
      <c r="C3679" s="371" t="s">
        <v>6669</v>
      </c>
      <c r="D3679" s="363"/>
      <c r="E3679" s="346"/>
      <c r="F3679" s="346" t="str">
        <f>IF(E3679="","",VLOOKUP(E3679,'2 Pdc unico (segm A)'!F$3:H$723,3,FALSE))</f>
        <v/>
      </c>
      <c r="G3679" s="287"/>
      <c r="H3679" s="389"/>
      <c r="I3679" s="65"/>
    </row>
    <row r="3680" spans="1:9" x14ac:dyDescent="0.35">
      <c r="A3680" s="374" t="s">
        <v>4656</v>
      </c>
      <c r="B3680" s="375" t="s">
        <v>6670</v>
      </c>
      <c r="C3680" s="375" t="s">
        <v>6671</v>
      </c>
      <c r="D3680" s="363"/>
      <c r="E3680" s="102" t="s">
        <v>4658</v>
      </c>
      <c r="F3680" s="102" t="str">
        <f>IF(E3680="","",VLOOKUP(E3680,'2 Pdc unico (segm A)'!F$3:H$723,3,FALSE))</f>
        <v>Crediti correnti per trasferimenti ottenuti</v>
      </c>
      <c r="G3680" s="373"/>
      <c r="H3680" s="389"/>
      <c r="I3680" s="65"/>
    </row>
    <row r="3681" spans="1:9" ht="21" x14ac:dyDescent="0.35">
      <c r="A3681" s="374" t="s">
        <v>4656</v>
      </c>
      <c r="B3681" s="375" t="s">
        <v>6672</v>
      </c>
      <c r="C3681" s="375" t="s">
        <v>6673</v>
      </c>
      <c r="D3681" s="363"/>
      <c r="E3681" s="102" t="s">
        <v>4658</v>
      </c>
      <c r="F3681" s="102" t="str">
        <f>IF(E3681="","",VLOOKUP(E3681,'2 Pdc unico (segm A)'!F$3:H$723,3,FALSE))</f>
        <v>Crediti correnti per trasferimenti ottenuti</v>
      </c>
      <c r="G3681" s="373"/>
      <c r="H3681" s="389"/>
      <c r="I3681" s="65"/>
    </row>
    <row r="3682" spans="1:9" ht="21" x14ac:dyDescent="0.35">
      <c r="A3682" s="374" t="s">
        <v>4656</v>
      </c>
      <c r="B3682" s="375" t="s">
        <v>6674</v>
      </c>
      <c r="C3682" s="375" t="s">
        <v>6675</v>
      </c>
      <c r="D3682" s="363"/>
      <c r="E3682" s="102" t="s">
        <v>4658</v>
      </c>
      <c r="F3682" s="102" t="str">
        <f>IF(E3682="","",VLOOKUP(E3682,'2 Pdc unico (segm A)'!F$3:H$723,3,FALSE))</f>
        <v>Crediti correnti per trasferimenti ottenuti</v>
      </c>
      <c r="G3682" s="373"/>
      <c r="H3682" s="389"/>
      <c r="I3682" s="65"/>
    </row>
    <row r="3683" spans="1:9" ht="21" x14ac:dyDescent="0.35">
      <c r="A3683" s="374" t="s">
        <v>4656</v>
      </c>
      <c r="B3683" s="375" t="s">
        <v>6676</v>
      </c>
      <c r="C3683" s="375" t="s">
        <v>6677</v>
      </c>
      <c r="D3683" s="363"/>
      <c r="E3683" s="102" t="s">
        <v>4658</v>
      </c>
      <c r="F3683" s="102" t="str">
        <f>IF(E3683="","",VLOOKUP(E3683,'2 Pdc unico (segm A)'!F$3:H$723,3,FALSE))</f>
        <v>Crediti correnti per trasferimenti ottenuti</v>
      </c>
      <c r="G3683" s="373"/>
      <c r="H3683" s="389"/>
      <c r="I3683" s="65"/>
    </row>
    <row r="3684" spans="1:9" x14ac:dyDescent="0.35">
      <c r="A3684" s="374" t="s">
        <v>4656</v>
      </c>
      <c r="B3684" s="375" t="s">
        <v>6678</v>
      </c>
      <c r="C3684" s="375" t="s">
        <v>6679</v>
      </c>
      <c r="D3684" s="363"/>
      <c r="E3684" s="102" t="s">
        <v>4658</v>
      </c>
      <c r="F3684" s="102" t="str">
        <f>IF(E3684="","",VLOOKUP(E3684,'2 Pdc unico (segm A)'!F$3:H$723,3,FALSE))</f>
        <v>Crediti correnti per trasferimenti ottenuti</v>
      </c>
      <c r="G3684" s="373"/>
      <c r="H3684" s="389"/>
      <c r="I3684" s="65"/>
    </row>
    <row r="3685" spans="1:9" ht="21" x14ac:dyDescent="0.35">
      <c r="A3685" s="374" t="s">
        <v>4656</v>
      </c>
      <c r="B3685" s="375" t="s">
        <v>6680</v>
      </c>
      <c r="C3685" s="375" t="s">
        <v>6681</v>
      </c>
      <c r="D3685" s="363"/>
      <c r="E3685" s="102" t="s">
        <v>4658</v>
      </c>
      <c r="F3685" s="102" t="str">
        <f>IF(E3685="","",VLOOKUP(E3685,'2 Pdc unico (segm A)'!F$3:H$723,3,FALSE))</f>
        <v>Crediti correnti per trasferimenti ottenuti</v>
      </c>
      <c r="G3685" s="373"/>
      <c r="H3685" s="389"/>
      <c r="I3685" s="65"/>
    </row>
    <row r="3686" spans="1:9" x14ac:dyDescent="0.35">
      <c r="A3686" s="374" t="s">
        <v>4656</v>
      </c>
      <c r="B3686" s="375" t="s">
        <v>6682</v>
      </c>
      <c r="C3686" s="375" t="s">
        <v>6683</v>
      </c>
      <c r="D3686" s="363"/>
      <c r="E3686" s="102" t="s">
        <v>4658</v>
      </c>
      <c r="F3686" s="102" t="str">
        <f>IF(E3686="","",VLOOKUP(E3686,'2 Pdc unico (segm A)'!F$3:H$723,3,FALSE))</f>
        <v>Crediti correnti per trasferimenti ottenuti</v>
      </c>
      <c r="G3686" s="373"/>
      <c r="H3686" s="389"/>
      <c r="I3686" s="65"/>
    </row>
    <row r="3687" spans="1:9" x14ac:dyDescent="0.35">
      <c r="A3687" s="374" t="s">
        <v>4656</v>
      </c>
      <c r="B3687" s="375" t="s">
        <v>6684</v>
      </c>
      <c r="C3687" s="375" t="s">
        <v>6685</v>
      </c>
      <c r="D3687" s="363"/>
      <c r="E3687" s="102" t="s">
        <v>4658</v>
      </c>
      <c r="F3687" s="102" t="str">
        <f>IF(E3687="","",VLOOKUP(E3687,'2 Pdc unico (segm A)'!F$3:H$723,3,FALSE))</f>
        <v>Crediti correnti per trasferimenti ottenuti</v>
      </c>
      <c r="G3687" s="373"/>
      <c r="H3687" s="389"/>
      <c r="I3687" s="65"/>
    </row>
    <row r="3688" spans="1:9" ht="21" x14ac:dyDescent="0.35">
      <c r="A3688" s="374" t="s">
        <v>4656</v>
      </c>
      <c r="B3688" s="375" t="s">
        <v>6686</v>
      </c>
      <c r="C3688" s="375" t="s">
        <v>6687</v>
      </c>
      <c r="D3688" s="363"/>
      <c r="E3688" s="102" t="s">
        <v>4658</v>
      </c>
      <c r="F3688" s="102" t="str">
        <f>IF(E3688="","",VLOOKUP(E3688,'2 Pdc unico (segm A)'!F$3:H$723,3,FALSE))</f>
        <v>Crediti correnti per trasferimenti ottenuti</v>
      </c>
      <c r="G3688" s="373"/>
      <c r="H3688" s="389"/>
      <c r="I3688" s="65"/>
    </row>
    <row r="3689" spans="1:9" ht="21" x14ac:dyDescent="0.35">
      <c r="A3689" s="374" t="s">
        <v>4656</v>
      </c>
      <c r="B3689" s="375" t="s">
        <v>6688</v>
      </c>
      <c r="C3689" s="375" t="s">
        <v>6689</v>
      </c>
      <c r="D3689" s="363"/>
      <c r="E3689" s="102" t="s">
        <v>4658</v>
      </c>
      <c r="F3689" s="102" t="str">
        <f>IF(E3689="","",VLOOKUP(E3689,'2 Pdc unico (segm A)'!F$3:H$723,3,FALSE))</f>
        <v>Crediti correnti per trasferimenti ottenuti</v>
      </c>
      <c r="G3689" s="373"/>
      <c r="H3689" s="389"/>
      <c r="I3689" s="65"/>
    </row>
    <row r="3690" spans="1:9" x14ac:dyDescent="0.35">
      <c r="A3690" s="374" t="s">
        <v>4656</v>
      </c>
      <c r="B3690" s="375" t="s">
        <v>6690</v>
      </c>
      <c r="C3690" s="375" t="s">
        <v>6691</v>
      </c>
      <c r="D3690" s="363"/>
      <c r="E3690" s="102" t="s">
        <v>4658</v>
      </c>
      <c r="F3690" s="102" t="str">
        <f>IF(E3690="","",VLOOKUP(E3690,'2 Pdc unico (segm A)'!F$3:H$723,3,FALSE))</f>
        <v>Crediti correnti per trasferimenti ottenuti</v>
      </c>
      <c r="G3690" s="373"/>
      <c r="H3690" s="389"/>
      <c r="I3690" s="65"/>
    </row>
    <row r="3691" spans="1:9" ht="21" x14ac:dyDescent="0.35">
      <c r="A3691" s="374" t="s">
        <v>4656</v>
      </c>
      <c r="B3691" s="375" t="s">
        <v>6692</v>
      </c>
      <c r="C3691" s="375" t="s">
        <v>6693</v>
      </c>
      <c r="D3691" s="363"/>
      <c r="E3691" s="102" t="s">
        <v>4658</v>
      </c>
      <c r="F3691" s="102" t="str">
        <f>IF(E3691="","",VLOOKUP(E3691,'2 Pdc unico (segm A)'!F$3:H$723,3,FALSE))</f>
        <v>Crediti correnti per trasferimenti ottenuti</v>
      </c>
      <c r="G3691" s="373"/>
      <c r="H3691" s="389"/>
      <c r="I3691" s="65"/>
    </row>
    <row r="3692" spans="1:9" ht="21" x14ac:dyDescent="0.35">
      <c r="A3692" s="374" t="s">
        <v>4656</v>
      </c>
      <c r="B3692" s="375" t="s">
        <v>6694</v>
      </c>
      <c r="C3692" s="375" t="s">
        <v>6695</v>
      </c>
      <c r="D3692" s="363"/>
      <c r="E3692" s="102" t="s">
        <v>4658</v>
      </c>
      <c r="F3692" s="102" t="str">
        <f>IF(E3692="","",VLOOKUP(E3692,'2 Pdc unico (segm A)'!F$3:H$723,3,FALSE))</f>
        <v>Crediti correnti per trasferimenti ottenuti</v>
      </c>
      <c r="G3692" s="373"/>
      <c r="H3692" s="389"/>
      <c r="I3692" s="65"/>
    </row>
    <row r="3693" spans="1:9" x14ac:dyDescent="0.35">
      <c r="A3693" s="374" t="s">
        <v>4656</v>
      </c>
      <c r="B3693" s="375" t="s">
        <v>6696</v>
      </c>
      <c r="C3693" s="375" t="s">
        <v>6697</v>
      </c>
      <c r="D3693" s="363"/>
      <c r="E3693" s="102" t="s">
        <v>4658</v>
      </c>
      <c r="F3693" s="102" t="str">
        <f>IF(E3693="","",VLOOKUP(E3693,'2 Pdc unico (segm A)'!F$3:H$723,3,FALSE))</f>
        <v>Crediti correnti per trasferimenti ottenuti</v>
      </c>
      <c r="G3693" s="373"/>
      <c r="H3693" s="389"/>
      <c r="I3693" s="65"/>
    </row>
    <row r="3694" spans="1:9" ht="29" x14ac:dyDescent="0.35">
      <c r="A3694" s="370" t="s">
        <v>22</v>
      </c>
      <c r="B3694" s="371" t="s">
        <v>6698</v>
      </c>
      <c r="C3694" s="371" t="s">
        <v>6699</v>
      </c>
      <c r="D3694" s="363"/>
      <c r="E3694" s="346"/>
      <c r="F3694" s="346" t="str">
        <f>IF(E3694="","",VLOOKUP(E3694,'2 Pdc unico (segm A)'!F$3:H$723,3,FALSE))</f>
        <v/>
      </c>
      <c r="G3694" s="287"/>
      <c r="H3694" s="389"/>
      <c r="I3694" s="65"/>
    </row>
    <row r="3695" spans="1:9" x14ac:dyDescent="0.35">
      <c r="A3695" s="374" t="s">
        <v>4656</v>
      </c>
      <c r="B3695" s="375" t="s">
        <v>6700</v>
      </c>
      <c r="C3695" s="375" t="s">
        <v>6701</v>
      </c>
      <c r="D3695" s="363"/>
      <c r="E3695" s="102" t="s">
        <v>4658</v>
      </c>
      <c r="F3695" s="102" t="str">
        <f>IF(E3695="","",VLOOKUP(E3695,'2 Pdc unico (segm A)'!F$3:H$723,3,FALSE))</f>
        <v>Crediti correnti per trasferimenti ottenuti</v>
      </c>
      <c r="G3695" s="373"/>
      <c r="H3695" s="389"/>
      <c r="I3695" s="65"/>
    </row>
    <row r="3696" spans="1:9" x14ac:dyDescent="0.35">
      <c r="A3696" s="374" t="s">
        <v>4656</v>
      </c>
      <c r="B3696" s="375" t="s">
        <v>6702</v>
      </c>
      <c r="C3696" s="375" t="s">
        <v>6703</v>
      </c>
      <c r="D3696" s="363"/>
      <c r="E3696" s="102" t="s">
        <v>4658</v>
      </c>
      <c r="F3696" s="102" t="str">
        <f>IF(E3696="","",VLOOKUP(E3696,'2 Pdc unico (segm A)'!F$3:H$723,3,FALSE))</f>
        <v>Crediti correnti per trasferimenti ottenuti</v>
      </c>
      <c r="G3696" s="373"/>
      <c r="H3696" s="389"/>
      <c r="I3696" s="65"/>
    </row>
    <row r="3697" spans="1:9" x14ac:dyDescent="0.35">
      <c r="A3697" s="374" t="s">
        <v>4656</v>
      </c>
      <c r="B3697" s="375" t="s">
        <v>6704</v>
      </c>
      <c r="C3697" s="375" t="s">
        <v>6705</v>
      </c>
      <c r="D3697" s="363"/>
      <c r="E3697" s="102" t="s">
        <v>4658</v>
      </c>
      <c r="F3697" s="102" t="str">
        <f>IF(E3697="","",VLOOKUP(E3697,'2 Pdc unico (segm A)'!F$3:H$723,3,FALSE))</f>
        <v>Crediti correnti per trasferimenti ottenuti</v>
      </c>
      <c r="G3697" s="373"/>
      <c r="H3697" s="389"/>
      <c r="I3697" s="65"/>
    </row>
    <row r="3698" spans="1:9" ht="21" x14ac:dyDescent="0.35">
      <c r="A3698" s="374" t="s">
        <v>4656</v>
      </c>
      <c r="B3698" s="375" t="s">
        <v>6706</v>
      </c>
      <c r="C3698" s="375" t="s">
        <v>6707</v>
      </c>
      <c r="D3698" s="363"/>
      <c r="E3698" s="102" t="s">
        <v>4658</v>
      </c>
      <c r="F3698" s="102" t="str">
        <f>IF(E3698="","",VLOOKUP(E3698,'2 Pdc unico (segm A)'!F$3:H$723,3,FALSE))</f>
        <v>Crediti correnti per trasferimenti ottenuti</v>
      </c>
      <c r="G3698" s="373"/>
      <c r="H3698" s="389"/>
      <c r="I3698" s="65"/>
    </row>
    <row r="3699" spans="1:9" x14ac:dyDescent="0.35">
      <c r="A3699" s="374" t="s">
        <v>4656</v>
      </c>
      <c r="B3699" s="375" t="s">
        <v>6708</v>
      </c>
      <c r="C3699" s="375" t="s">
        <v>6709</v>
      </c>
      <c r="D3699" s="363"/>
      <c r="E3699" s="102" t="s">
        <v>4658</v>
      </c>
      <c r="F3699" s="102" t="str">
        <f>IF(E3699="","",VLOOKUP(E3699,'2 Pdc unico (segm A)'!F$3:H$723,3,FALSE))</f>
        <v>Crediti correnti per trasferimenti ottenuti</v>
      </c>
      <c r="G3699" s="373"/>
      <c r="H3699" s="389"/>
      <c r="I3699" s="65"/>
    </row>
    <row r="3700" spans="1:9" x14ac:dyDescent="0.35">
      <c r="A3700" s="374" t="s">
        <v>4656</v>
      </c>
      <c r="B3700" s="375" t="s">
        <v>6710</v>
      </c>
      <c r="C3700" s="375" t="s">
        <v>6711</v>
      </c>
      <c r="D3700" s="363"/>
      <c r="E3700" s="102" t="s">
        <v>4658</v>
      </c>
      <c r="F3700" s="102" t="str">
        <f>IF(E3700="","",VLOOKUP(E3700,'2 Pdc unico (segm A)'!F$3:H$723,3,FALSE))</f>
        <v>Crediti correnti per trasferimenti ottenuti</v>
      </c>
      <c r="G3700" s="373"/>
      <c r="H3700" s="389"/>
      <c r="I3700" s="65"/>
    </row>
    <row r="3701" spans="1:9" x14ac:dyDescent="0.35">
      <c r="A3701" s="374" t="s">
        <v>4656</v>
      </c>
      <c r="B3701" s="375" t="s">
        <v>6712</v>
      </c>
      <c r="C3701" s="375" t="s">
        <v>6713</v>
      </c>
      <c r="D3701" s="363"/>
      <c r="E3701" s="102" t="s">
        <v>4658</v>
      </c>
      <c r="F3701" s="102" t="str">
        <f>IF(E3701="","",VLOOKUP(E3701,'2 Pdc unico (segm A)'!F$3:H$723,3,FALSE))</f>
        <v>Crediti correnti per trasferimenti ottenuti</v>
      </c>
      <c r="G3701" s="373"/>
      <c r="H3701" s="389"/>
      <c r="I3701" s="65"/>
    </row>
    <row r="3702" spans="1:9" x14ac:dyDescent="0.35">
      <c r="A3702" s="374" t="s">
        <v>4656</v>
      </c>
      <c r="B3702" s="375" t="s">
        <v>6714</v>
      </c>
      <c r="C3702" s="375" t="s">
        <v>6715</v>
      </c>
      <c r="D3702" s="363"/>
      <c r="E3702" s="102" t="s">
        <v>4658</v>
      </c>
      <c r="F3702" s="102" t="str">
        <f>IF(E3702="","",VLOOKUP(E3702,'2 Pdc unico (segm A)'!F$3:H$723,3,FALSE))</f>
        <v>Crediti correnti per trasferimenti ottenuti</v>
      </c>
      <c r="G3702" s="373"/>
      <c r="H3702" s="389"/>
      <c r="I3702" s="65"/>
    </row>
    <row r="3703" spans="1:9" ht="21" x14ac:dyDescent="0.35">
      <c r="A3703" s="374" t="s">
        <v>4656</v>
      </c>
      <c r="B3703" s="375" t="s">
        <v>6716</v>
      </c>
      <c r="C3703" s="375" t="s">
        <v>6717</v>
      </c>
      <c r="D3703" s="363"/>
      <c r="E3703" s="102" t="s">
        <v>4658</v>
      </c>
      <c r="F3703" s="102" t="str">
        <f>IF(E3703="","",VLOOKUP(E3703,'2 Pdc unico (segm A)'!F$3:H$723,3,FALSE))</f>
        <v>Crediti correnti per trasferimenti ottenuti</v>
      </c>
      <c r="G3703" s="373"/>
      <c r="H3703" s="389"/>
      <c r="I3703" s="65"/>
    </row>
    <row r="3704" spans="1:9" x14ac:dyDescent="0.35">
      <c r="A3704" s="374" t="s">
        <v>4656</v>
      </c>
      <c r="B3704" s="375" t="s">
        <v>6718</v>
      </c>
      <c r="C3704" s="375" t="s">
        <v>6719</v>
      </c>
      <c r="D3704" s="363"/>
      <c r="E3704" s="102" t="s">
        <v>4658</v>
      </c>
      <c r="F3704" s="102" t="str">
        <f>IF(E3704="","",VLOOKUP(E3704,'2 Pdc unico (segm A)'!F$3:H$723,3,FALSE))</f>
        <v>Crediti correnti per trasferimenti ottenuti</v>
      </c>
      <c r="G3704" s="373"/>
      <c r="H3704" s="389"/>
      <c r="I3704" s="65"/>
    </row>
    <row r="3705" spans="1:9" x14ac:dyDescent="0.35">
      <c r="A3705" s="374" t="s">
        <v>4656</v>
      </c>
      <c r="B3705" s="375" t="s">
        <v>6720</v>
      </c>
      <c r="C3705" s="375" t="s">
        <v>6721</v>
      </c>
      <c r="D3705" s="363"/>
      <c r="E3705" s="102" t="s">
        <v>4658</v>
      </c>
      <c r="F3705" s="102" t="str">
        <f>IF(E3705="","",VLOOKUP(E3705,'2 Pdc unico (segm A)'!F$3:H$723,3,FALSE))</f>
        <v>Crediti correnti per trasferimenti ottenuti</v>
      </c>
      <c r="G3705" s="373"/>
      <c r="H3705" s="389"/>
      <c r="I3705" s="65"/>
    </row>
    <row r="3706" spans="1:9" ht="21" x14ac:dyDescent="0.35">
      <c r="A3706" s="374" t="s">
        <v>4656</v>
      </c>
      <c r="B3706" s="375" t="s">
        <v>6722</v>
      </c>
      <c r="C3706" s="375" t="s">
        <v>6723</v>
      </c>
      <c r="D3706" s="363"/>
      <c r="E3706" s="102" t="s">
        <v>4658</v>
      </c>
      <c r="F3706" s="102" t="str">
        <f>IF(E3706="","",VLOOKUP(E3706,'2 Pdc unico (segm A)'!F$3:H$723,3,FALSE))</f>
        <v>Crediti correnti per trasferimenti ottenuti</v>
      </c>
      <c r="G3706" s="373"/>
      <c r="H3706" s="389"/>
      <c r="I3706" s="65"/>
    </row>
    <row r="3707" spans="1:9" x14ac:dyDescent="0.35">
      <c r="A3707" s="374" t="s">
        <v>4656</v>
      </c>
      <c r="B3707" s="375" t="s">
        <v>6724</v>
      </c>
      <c r="C3707" s="375" t="s">
        <v>6725</v>
      </c>
      <c r="D3707" s="363"/>
      <c r="E3707" s="102" t="s">
        <v>4658</v>
      </c>
      <c r="F3707" s="102" t="str">
        <f>IF(E3707="","",VLOOKUP(E3707,'2 Pdc unico (segm A)'!F$3:H$723,3,FALSE))</f>
        <v>Crediti correnti per trasferimenti ottenuti</v>
      </c>
      <c r="G3707" s="373"/>
      <c r="H3707" s="389"/>
      <c r="I3707" s="65"/>
    </row>
    <row r="3708" spans="1:9" ht="21" x14ac:dyDescent="0.35">
      <c r="A3708" s="374" t="s">
        <v>4656</v>
      </c>
      <c r="B3708" s="375" t="s">
        <v>6726</v>
      </c>
      <c r="C3708" s="375" t="s">
        <v>6727</v>
      </c>
      <c r="D3708" s="363"/>
      <c r="E3708" s="102" t="s">
        <v>4658</v>
      </c>
      <c r="F3708" s="102" t="str">
        <f>IF(E3708="","",VLOOKUP(E3708,'2 Pdc unico (segm A)'!F$3:H$723,3,FALSE))</f>
        <v>Crediti correnti per trasferimenti ottenuti</v>
      </c>
      <c r="G3708" s="373"/>
      <c r="H3708" s="389"/>
      <c r="I3708" s="65"/>
    </row>
    <row r="3709" spans="1:9" ht="21" x14ac:dyDescent="0.35">
      <c r="A3709" s="374" t="s">
        <v>4656</v>
      </c>
      <c r="B3709" s="375" t="s">
        <v>6728</v>
      </c>
      <c r="C3709" s="375" t="s">
        <v>6729</v>
      </c>
      <c r="D3709" s="363"/>
      <c r="E3709" s="102" t="s">
        <v>4658</v>
      </c>
      <c r="F3709" s="102" t="str">
        <f>IF(E3709="","",VLOOKUP(E3709,'2 Pdc unico (segm A)'!F$3:H$723,3,FALSE))</f>
        <v>Crediti correnti per trasferimenti ottenuti</v>
      </c>
      <c r="G3709" s="373"/>
      <c r="H3709" s="389"/>
      <c r="I3709" s="65"/>
    </row>
    <row r="3710" spans="1:9" ht="21" x14ac:dyDescent="0.35">
      <c r="A3710" s="374" t="s">
        <v>4656</v>
      </c>
      <c r="B3710" s="375" t="s">
        <v>6730</v>
      </c>
      <c r="C3710" s="375" t="s">
        <v>6731</v>
      </c>
      <c r="D3710" s="363"/>
      <c r="E3710" s="102" t="s">
        <v>4658</v>
      </c>
      <c r="F3710" s="102" t="str">
        <f>IF(E3710="","",VLOOKUP(E3710,'2 Pdc unico (segm A)'!F$3:H$723,3,FALSE))</f>
        <v>Crediti correnti per trasferimenti ottenuti</v>
      </c>
      <c r="G3710" s="373"/>
      <c r="H3710" s="389"/>
      <c r="I3710" s="65"/>
    </row>
    <row r="3711" spans="1:9" ht="21" x14ac:dyDescent="0.35">
      <c r="A3711" s="374" t="s">
        <v>4656</v>
      </c>
      <c r="B3711" s="375" t="s">
        <v>6732</v>
      </c>
      <c r="C3711" s="375" t="s">
        <v>6733</v>
      </c>
      <c r="D3711" s="363"/>
      <c r="E3711" s="102" t="s">
        <v>4658</v>
      </c>
      <c r="F3711" s="102" t="str">
        <f>IF(E3711="","",VLOOKUP(E3711,'2 Pdc unico (segm A)'!F$3:H$723,3,FALSE))</f>
        <v>Crediti correnti per trasferimenti ottenuti</v>
      </c>
      <c r="G3711" s="373"/>
      <c r="H3711" s="389"/>
      <c r="I3711" s="65"/>
    </row>
    <row r="3712" spans="1:9" x14ac:dyDescent="0.35">
      <c r="A3712" s="374" t="s">
        <v>4656</v>
      </c>
      <c r="B3712" s="375" t="s">
        <v>6734</v>
      </c>
      <c r="C3712" s="375" t="s">
        <v>6735</v>
      </c>
      <c r="D3712" s="363"/>
      <c r="E3712" s="102" t="s">
        <v>4658</v>
      </c>
      <c r="F3712" s="102" t="str">
        <f>IF(E3712="","",VLOOKUP(E3712,'2 Pdc unico (segm A)'!F$3:H$723,3,FALSE))</f>
        <v>Crediti correnti per trasferimenti ottenuti</v>
      </c>
      <c r="G3712" s="373"/>
      <c r="H3712" s="389"/>
      <c r="I3712" s="65"/>
    </row>
    <row r="3713" spans="1:9" ht="21" x14ac:dyDescent="0.35">
      <c r="A3713" s="374" t="s">
        <v>4656</v>
      </c>
      <c r="B3713" s="375" t="s">
        <v>6736</v>
      </c>
      <c r="C3713" s="375" t="s">
        <v>6737</v>
      </c>
      <c r="D3713" s="363"/>
      <c r="E3713" s="102" t="s">
        <v>4658</v>
      </c>
      <c r="F3713" s="102" t="str">
        <f>IF(E3713="","",VLOOKUP(E3713,'2 Pdc unico (segm A)'!F$3:H$723,3,FALSE))</f>
        <v>Crediti correnti per trasferimenti ottenuti</v>
      </c>
      <c r="G3713" s="373"/>
      <c r="H3713" s="389"/>
      <c r="I3713" s="65"/>
    </row>
    <row r="3714" spans="1:9" x14ac:dyDescent="0.35">
      <c r="A3714" s="374" t="s">
        <v>4656</v>
      </c>
      <c r="B3714" s="375" t="s">
        <v>6738</v>
      </c>
      <c r="C3714" s="375" t="s">
        <v>6739</v>
      </c>
      <c r="D3714" s="363"/>
      <c r="E3714" s="102" t="s">
        <v>4658</v>
      </c>
      <c r="F3714" s="102" t="str">
        <f>IF(E3714="","",VLOOKUP(E3714,'2 Pdc unico (segm A)'!F$3:H$723,3,FALSE))</f>
        <v>Crediti correnti per trasferimenti ottenuti</v>
      </c>
      <c r="G3714" s="373"/>
      <c r="H3714" s="389"/>
      <c r="I3714" s="65"/>
    </row>
    <row r="3715" spans="1:9" ht="29" x14ac:dyDescent="0.35">
      <c r="A3715" s="370" t="s">
        <v>22</v>
      </c>
      <c r="B3715" s="371" t="s">
        <v>6740</v>
      </c>
      <c r="C3715" s="371" t="s">
        <v>6741</v>
      </c>
      <c r="D3715" s="363"/>
      <c r="E3715" s="346"/>
      <c r="F3715" s="346" t="str">
        <f>IF(E3715="","",VLOOKUP(E3715,'2 Pdc unico (segm A)'!F$3:H$723,3,FALSE))</f>
        <v/>
      </c>
      <c r="G3715" s="287"/>
      <c r="H3715" s="389"/>
      <c r="I3715" s="65"/>
    </row>
    <row r="3716" spans="1:9" x14ac:dyDescent="0.35">
      <c r="A3716" s="374" t="s">
        <v>4656</v>
      </c>
      <c r="B3716" s="375" t="s">
        <v>6742</v>
      </c>
      <c r="C3716" s="375" t="s">
        <v>6743</v>
      </c>
      <c r="D3716" s="363"/>
      <c r="E3716" s="102" t="s">
        <v>4658</v>
      </c>
      <c r="F3716" s="102" t="str">
        <f>IF(E3716="","",VLOOKUP(E3716,'2 Pdc unico (segm A)'!F$3:H$723,3,FALSE))</f>
        <v>Crediti correnti per trasferimenti ottenuti</v>
      </c>
      <c r="G3716" s="373"/>
      <c r="H3716" s="389"/>
      <c r="I3716" s="65"/>
    </row>
    <row r="3717" spans="1:9" x14ac:dyDescent="0.35">
      <c r="A3717" s="374" t="s">
        <v>4656</v>
      </c>
      <c r="B3717" s="375" t="s">
        <v>6744</v>
      </c>
      <c r="C3717" s="375" t="s">
        <v>6745</v>
      </c>
      <c r="D3717" s="363"/>
      <c r="E3717" s="102" t="s">
        <v>4658</v>
      </c>
      <c r="F3717" s="102" t="str">
        <f>IF(E3717="","",VLOOKUP(E3717,'2 Pdc unico (segm A)'!F$3:H$723,3,FALSE))</f>
        <v>Crediti correnti per trasferimenti ottenuti</v>
      </c>
      <c r="G3717" s="373"/>
      <c r="H3717" s="389"/>
      <c r="I3717" s="65"/>
    </row>
    <row r="3718" spans="1:9" x14ac:dyDescent="0.35">
      <c r="A3718" s="374" t="s">
        <v>4656</v>
      </c>
      <c r="B3718" s="375" t="s">
        <v>6746</v>
      </c>
      <c r="C3718" s="375" t="s">
        <v>6747</v>
      </c>
      <c r="D3718" s="363"/>
      <c r="E3718" s="102" t="s">
        <v>4658</v>
      </c>
      <c r="F3718" s="102" t="str">
        <f>IF(E3718="","",VLOOKUP(E3718,'2 Pdc unico (segm A)'!F$3:H$723,3,FALSE))</f>
        <v>Crediti correnti per trasferimenti ottenuti</v>
      </c>
      <c r="G3718" s="373"/>
      <c r="H3718" s="389"/>
      <c r="I3718" s="65"/>
    </row>
    <row r="3719" spans="1:9" ht="29" x14ac:dyDescent="0.35">
      <c r="A3719" s="370" t="s">
        <v>22</v>
      </c>
      <c r="B3719" s="371" t="s">
        <v>6748</v>
      </c>
      <c r="C3719" s="371" t="s">
        <v>6749</v>
      </c>
      <c r="D3719" s="363"/>
      <c r="E3719" s="346"/>
      <c r="F3719" s="346" t="str">
        <f>IF(E3719="","",VLOOKUP(E3719,'2 Pdc unico (segm A)'!F$3:H$723,3,FALSE))</f>
        <v/>
      </c>
      <c r="G3719" s="287"/>
      <c r="H3719" s="389"/>
      <c r="I3719" s="65"/>
    </row>
    <row r="3720" spans="1:9" ht="21" x14ac:dyDescent="0.35">
      <c r="A3720" s="374" t="s">
        <v>4656</v>
      </c>
      <c r="B3720" s="375" t="s">
        <v>6748</v>
      </c>
      <c r="C3720" s="375" t="s">
        <v>6750</v>
      </c>
      <c r="D3720" s="363"/>
      <c r="E3720" s="102" t="s">
        <v>4658</v>
      </c>
      <c r="F3720" s="102" t="str">
        <f>IF(E3720="","",VLOOKUP(E3720,'2 Pdc unico (segm A)'!F$3:H$723,3,FALSE))</f>
        <v>Crediti correnti per trasferimenti ottenuti</v>
      </c>
      <c r="G3720" s="373"/>
      <c r="H3720" s="389"/>
      <c r="I3720" s="65"/>
    </row>
    <row r="3721" spans="1:9" ht="18.5" x14ac:dyDescent="0.35">
      <c r="A3721" s="368" t="s">
        <v>19</v>
      </c>
      <c r="B3721" s="369" t="s">
        <v>6751</v>
      </c>
      <c r="C3721" s="369" t="s">
        <v>6752</v>
      </c>
      <c r="D3721" s="363"/>
      <c r="E3721" s="101"/>
      <c r="F3721" s="101" t="str">
        <f>IF(E3721="","",VLOOKUP(E3721,'2 Pdc unico (segm A)'!F$3:H$723,3,FALSE))</f>
        <v/>
      </c>
      <c r="G3721" s="287"/>
      <c r="H3721" s="388"/>
      <c r="I3721" s="65"/>
    </row>
    <row r="3722" spans="1:9" x14ac:dyDescent="0.35">
      <c r="A3722" s="370" t="s">
        <v>22</v>
      </c>
      <c r="B3722" s="371" t="s">
        <v>6751</v>
      </c>
      <c r="C3722" s="371" t="s">
        <v>6753</v>
      </c>
      <c r="D3722" s="363"/>
      <c r="E3722" s="346"/>
      <c r="F3722" s="346" t="str">
        <f>IF(E3722="","",VLOOKUP(E3722,'2 Pdc unico (segm A)'!F$3:H$723,3,FALSE))</f>
        <v/>
      </c>
      <c r="G3722" s="287"/>
      <c r="H3722" s="389"/>
      <c r="I3722" s="65"/>
    </row>
    <row r="3723" spans="1:9" x14ac:dyDescent="0.35">
      <c r="A3723" s="374" t="s">
        <v>4656</v>
      </c>
      <c r="B3723" s="375" t="s">
        <v>6754</v>
      </c>
      <c r="C3723" s="375" t="s">
        <v>6755</v>
      </c>
      <c r="D3723" s="363"/>
      <c r="E3723" s="102" t="s">
        <v>4658</v>
      </c>
      <c r="F3723" s="102" t="str">
        <f>IF(E3723="","",VLOOKUP(E3723,'2 Pdc unico (segm A)'!F$3:H$723,3,FALSE))</f>
        <v>Crediti correnti per trasferimenti ottenuti</v>
      </c>
      <c r="G3723" s="373"/>
      <c r="H3723" s="389"/>
      <c r="I3723" s="65"/>
    </row>
    <row r="3724" spans="1:9" ht="18.5" x14ac:dyDescent="0.35">
      <c r="A3724" s="368" t="s">
        <v>19</v>
      </c>
      <c r="B3724" s="369" t="s">
        <v>6756</v>
      </c>
      <c r="C3724" s="369" t="s">
        <v>6757</v>
      </c>
      <c r="D3724" s="363"/>
      <c r="E3724" s="101"/>
      <c r="F3724" s="101" t="str">
        <f>IF(E3724="","",VLOOKUP(E3724,'2 Pdc unico (segm A)'!F$3:H$723,3,FALSE))</f>
        <v/>
      </c>
      <c r="G3724" s="287"/>
      <c r="H3724" s="388"/>
      <c r="I3724" s="65"/>
    </row>
    <row r="3725" spans="1:9" x14ac:dyDescent="0.35">
      <c r="A3725" s="370" t="s">
        <v>22</v>
      </c>
      <c r="B3725" s="371" t="s">
        <v>6756</v>
      </c>
      <c r="C3725" s="371" t="s">
        <v>6758</v>
      </c>
      <c r="D3725" s="363"/>
      <c r="E3725" s="346"/>
      <c r="F3725" s="346" t="str">
        <f>IF(E3725="","",VLOOKUP(E3725,'2 Pdc unico (segm A)'!F$3:H$723,3,FALSE))</f>
        <v/>
      </c>
      <c r="G3725" s="287"/>
      <c r="H3725" s="389"/>
      <c r="I3725" s="65"/>
    </row>
    <row r="3726" spans="1:9" x14ac:dyDescent="0.35">
      <c r="A3726" s="374" t="s">
        <v>4656</v>
      </c>
      <c r="B3726" s="375" t="s">
        <v>6759</v>
      </c>
      <c r="C3726" s="375" t="s">
        <v>6760</v>
      </c>
      <c r="D3726" s="363"/>
      <c r="E3726" s="102" t="s">
        <v>4658</v>
      </c>
      <c r="F3726" s="102" t="str">
        <f>IF(E3726="","",VLOOKUP(E3726,'2 Pdc unico (segm A)'!F$3:H$723,3,FALSE))</f>
        <v>Crediti correnti per trasferimenti ottenuti</v>
      </c>
      <c r="G3726" s="373"/>
      <c r="H3726" s="389"/>
      <c r="I3726" s="65"/>
    </row>
    <row r="3727" spans="1:9" ht="18.5" x14ac:dyDescent="0.35">
      <c r="A3727" s="368" t="s">
        <v>19</v>
      </c>
      <c r="B3727" s="369" t="s">
        <v>6761</v>
      </c>
      <c r="C3727" s="369" t="s">
        <v>6762</v>
      </c>
      <c r="D3727" s="363"/>
      <c r="E3727" s="101"/>
      <c r="F3727" s="101" t="str">
        <f>IF(E3727="","",VLOOKUP(E3727,'2 Pdc unico (segm A)'!F$3:H$723,3,FALSE))</f>
        <v/>
      </c>
      <c r="G3727" s="287"/>
      <c r="H3727" s="388"/>
      <c r="I3727" s="65"/>
    </row>
    <row r="3728" spans="1:9" x14ac:dyDescent="0.35">
      <c r="A3728" s="370" t="s">
        <v>22</v>
      </c>
      <c r="B3728" s="371" t="s">
        <v>6763</v>
      </c>
      <c r="C3728" s="371" t="s">
        <v>6764</v>
      </c>
      <c r="D3728" s="363"/>
      <c r="E3728" s="346"/>
      <c r="F3728" s="346" t="str">
        <f>IF(E3728="","",VLOOKUP(E3728,'2 Pdc unico (segm A)'!F$3:H$723,3,FALSE))</f>
        <v/>
      </c>
      <c r="G3728" s="287"/>
      <c r="H3728" s="389"/>
      <c r="I3728" s="65"/>
    </row>
    <row r="3729" spans="1:9" x14ac:dyDescent="0.35">
      <c r="A3729" s="374" t="s">
        <v>4656</v>
      </c>
      <c r="B3729" s="375" t="s">
        <v>6765</v>
      </c>
      <c r="C3729" s="375" t="s">
        <v>6766</v>
      </c>
      <c r="D3729" s="363"/>
      <c r="E3729" s="102" t="s">
        <v>4658</v>
      </c>
      <c r="F3729" s="102" t="str">
        <f>IF(E3729="","",VLOOKUP(E3729,'2 Pdc unico (segm A)'!F$3:H$723,3,FALSE))</f>
        <v>Crediti correnti per trasferimenti ottenuti</v>
      </c>
      <c r="G3729" s="373"/>
      <c r="H3729" s="389"/>
      <c r="I3729" s="65"/>
    </row>
    <row r="3730" spans="1:9" x14ac:dyDescent="0.35">
      <c r="A3730" s="370" t="s">
        <v>22</v>
      </c>
      <c r="B3730" s="371" t="s">
        <v>6767</v>
      </c>
      <c r="C3730" s="371" t="s">
        <v>6768</v>
      </c>
      <c r="D3730" s="363"/>
      <c r="E3730" s="346"/>
      <c r="F3730" s="346" t="str">
        <f>IF(E3730="","",VLOOKUP(E3730,'2 Pdc unico (segm A)'!F$3:H$723,3,FALSE))</f>
        <v/>
      </c>
      <c r="G3730" s="287"/>
      <c r="H3730" s="389"/>
      <c r="I3730" s="65"/>
    </row>
    <row r="3731" spans="1:9" x14ac:dyDescent="0.35">
      <c r="A3731" s="374" t="s">
        <v>4656</v>
      </c>
      <c r="B3731" s="375" t="s">
        <v>6769</v>
      </c>
      <c r="C3731" s="375" t="s">
        <v>6770</v>
      </c>
      <c r="D3731" s="363"/>
      <c r="E3731" s="102" t="s">
        <v>4658</v>
      </c>
      <c r="F3731" s="102" t="str">
        <f>IF(E3731="","",VLOOKUP(E3731,'2 Pdc unico (segm A)'!F$3:H$723,3,FALSE))</f>
        <v>Crediti correnti per trasferimenti ottenuti</v>
      </c>
      <c r="G3731" s="373"/>
      <c r="H3731" s="389"/>
      <c r="I3731" s="65"/>
    </row>
    <row r="3732" spans="1:9" x14ac:dyDescent="0.35">
      <c r="A3732" s="370" t="s">
        <v>22</v>
      </c>
      <c r="B3732" s="371" t="s">
        <v>6771</v>
      </c>
      <c r="C3732" s="371" t="s">
        <v>6772</v>
      </c>
      <c r="D3732" s="363"/>
      <c r="E3732" s="346"/>
      <c r="F3732" s="346" t="str">
        <f>IF(E3732="","",VLOOKUP(E3732,'2 Pdc unico (segm A)'!F$3:H$723,3,FALSE))</f>
        <v/>
      </c>
      <c r="G3732" s="287"/>
      <c r="H3732" s="389"/>
      <c r="I3732" s="65"/>
    </row>
    <row r="3733" spans="1:9" x14ac:dyDescent="0.35">
      <c r="A3733" s="374" t="s">
        <v>4656</v>
      </c>
      <c r="B3733" s="375" t="s">
        <v>6773</v>
      </c>
      <c r="C3733" s="375" t="s">
        <v>6774</v>
      </c>
      <c r="D3733" s="363"/>
      <c r="E3733" s="102" t="s">
        <v>4658</v>
      </c>
      <c r="F3733" s="102" t="str">
        <f>IF(E3733="","",VLOOKUP(E3733,'2 Pdc unico (segm A)'!F$3:H$723,3,FALSE))</f>
        <v>Crediti correnti per trasferimenti ottenuti</v>
      </c>
      <c r="G3733" s="373"/>
      <c r="H3733" s="389"/>
      <c r="I3733" s="65"/>
    </row>
    <row r="3734" spans="1:9" x14ac:dyDescent="0.35">
      <c r="A3734" s="370" t="s">
        <v>22</v>
      </c>
      <c r="B3734" s="371" t="s">
        <v>6775</v>
      </c>
      <c r="C3734" s="371" t="s">
        <v>6776</v>
      </c>
      <c r="D3734" s="363"/>
      <c r="E3734" s="346"/>
      <c r="F3734" s="346" t="str">
        <f>IF(E3734="","",VLOOKUP(E3734,'2 Pdc unico (segm A)'!F$3:H$723,3,FALSE))</f>
        <v/>
      </c>
      <c r="G3734" s="287"/>
      <c r="H3734" s="389"/>
      <c r="I3734" s="65"/>
    </row>
    <row r="3735" spans="1:9" x14ac:dyDescent="0.35">
      <c r="A3735" s="374" t="s">
        <v>4656</v>
      </c>
      <c r="B3735" s="375" t="s">
        <v>6777</v>
      </c>
      <c r="C3735" s="375" t="s">
        <v>6778</v>
      </c>
      <c r="D3735" s="363"/>
      <c r="E3735" s="102" t="s">
        <v>4658</v>
      </c>
      <c r="F3735" s="102" t="str">
        <f>IF(E3735="","",VLOOKUP(E3735,'2 Pdc unico (segm A)'!F$3:H$723,3,FALSE))</f>
        <v>Crediti correnti per trasferimenti ottenuti</v>
      </c>
      <c r="G3735" s="373"/>
      <c r="H3735" s="389"/>
      <c r="I3735" s="65"/>
    </row>
    <row r="3736" spans="1:9" x14ac:dyDescent="0.35">
      <c r="A3736" s="374" t="s">
        <v>4656</v>
      </c>
      <c r="B3736" s="375" t="s">
        <v>6779</v>
      </c>
      <c r="C3736" s="375" t="s">
        <v>6780</v>
      </c>
      <c r="D3736" s="363"/>
      <c r="E3736" s="102" t="s">
        <v>4658</v>
      </c>
      <c r="F3736" s="102" t="str">
        <f>IF(E3736="","",VLOOKUP(E3736,'2 Pdc unico (segm A)'!F$3:H$723,3,FALSE))</f>
        <v>Crediti correnti per trasferimenti ottenuti</v>
      </c>
      <c r="G3736" s="373"/>
      <c r="H3736" s="389"/>
      <c r="I3736" s="65"/>
    </row>
    <row r="3737" spans="1:9" x14ac:dyDescent="0.35">
      <c r="A3737" s="374" t="s">
        <v>4656</v>
      </c>
      <c r="B3737" s="375" t="s">
        <v>6781</v>
      </c>
      <c r="C3737" s="375" t="s">
        <v>6782</v>
      </c>
      <c r="D3737" s="363"/>
      <c r="E3737" s="102" t="s">
        <v>4658</v>
      </c>
      <c r="F3737" s="102" t="str">
        <f>IF(E3737="","",VLOOKUP(E3737,'2 Pdc unico (segm A)'!F$3:H$723,3,FALSE))</f>
        <v>Crediti correnti per trasferimenti ottenuti</v>
      </c>
      <c r="G3737" s="373"/>
      <c r="H3737" s="389"/>
      <c r="I3737" s="65"/>
    </row>
    <row r="3738" spans="1:9" x14ac:dyDescent="0.35">
      <c r="A3738" s="374" t="s">
        <v>4656</v>
      </c>
      <c r="B3738" s="375" t="s">
        <v>6783</v>
      </c>
      <c r="C3738" s="375" t="s">
        <v>6784</v>
      </c>
      <c r="D3738" s="363"/>
      <c r="E3738" s="102" t="s">
        <v>4658</v>
      </c>
      <c r="F3738" s="102" t="str">
        <f>IF(E3738="","",VLOOKUP(E3738,'2 Pdc unico (segm A)'!F$3:H$723,3,FALSE))</f>
        <v>Crediti correnti per trasferimenti ottenuti</v>
      </c>
      <c r="G3738" s="373"/>
      <c r="H3738" s="389"/>
      <c r="I3738" s="65"/>
    </row>
    <row r="3739" spans="1:9" x14ac:dyDescent="0.35">
      <c r="A3739" s="374" t="s">
        <v>4656</v>
      </c>
      <c r="B3739" s="375" t="s">
        <v>6785</v>
      </c>
      <c r="C3739" s="375" t="s">
        <v>6786</v>
      </c>
      <c r="D3739" s="363"/>
      <c r="E3739" s="102" t="s">
        <v>4658</v>
      </c>
      <c r="F3739" s="102" t="str">
        <f>IF(E3739="","",VLOOKUP(E3739,'2 Pdc unico (segm A)'!F$3:H$723,3,FALSE))</f>
        <v>Crediti correnti per trasferimenti ottenuti</v>
      </c>
      <c r="G3739" s="373"/>
      <c r="H3739" s="389"/>
      <c r="I3739" s="65"/>
    </row>
    <row r="3740" spans="1:9" x14ac:dyDescent="0.35">
      <c r="A3740" s="374" t="s">
        <v>4656</v>
      </c>
      <c r="B3740" s="375" t="s">
        <v>6787</v>
      </c>
      <c r="C3740" s="375" t="s">
        <v>6788</v>
      </c>
      <c r="D3740" s="363"/>
      <c r="E3740" s="102" t="s">
        <v>4658</v>
      </c>
      <c r="F3740" s="102" t="str">
        <f>IF(E3740="","",VLOOKUP(E3740,'2 Pdc unico (segm A)'!F$3:H$723,3,FALSE))</f>
        <v>Crediti correnti per trasferimenti ottenuti</v>
      </c>
      <c r="G3740" s="373"/>
      <c r="H3740" s="389"/>
      <c r="I3740" s="65"/>
    </row>
    <row r="3741" spans="1:9" x14ac:dyDescent="0.35">
      <c r="A3741" s="374" t="s">
        <v>4656</v>
      </c>
      <c r="B3741" s="375" t="s">
        <v>6789</v>
      </c>
      <c r="C3741" s="375" t="s">
        <v>6790</v>
      </c>
      <c r="D3741" s="363"/>
      <c r="E3741" s="102" t="s">
        <v>4658</v>
      </c>
      <c r="F3741" s="102" t="str">
        <f>IF(E3741="","",VLOOKUP(E3741,'2 Pdc unico (segm A)'!F$3:H$723,3,FALSE))</f>
        <v>Crediti correnti per trasferimenti ottenuti</v>
      </c>
      <c r="G3741" s="373"/>
      <c r="H3741" s="389"/>
      <c r="I3741" s="65"/>
    </row>
    <row r="3742" spans="1:9" x14ac:dyDescent="0.35">
      <c r="A3742" s="374" t="s">
        <v>4656</v>
      </c>
      <c r="B3742" s="375" t="s">
        <v>6791</v>
      </c>
      <c r="C3742" s="375" t="s">
        <v>6792</v>
      </c>
      <c r="D3742" s="363"/>
      <c r="E3742" s="102" t="s">
        <v>4658</v>
      </c>
      <c r="F3742" s="102" t="str">
        <f>IF(E3742="","",VLOOKUP(E3742,'2 Pdc unico (segm A)'!F$3:H$723,3,FALSE))</f>
        <v>Crediti correnti per trasferimenti ottenuti</v>
      </c>
      <c r="G3742" s="373"/>
      <c r="H3742" s="389"/>
      <c r="I3742" s="65"/>
    </row>
    <row r="3743" spans="1:9" ht="18.5" x14ac:dyDescent="0.35">
      <c r="A3743" s="100" t="s">
        <v>16</v>
      </c>
      <c r="B3743" s="367" t="s">
        <v>6793</v>
      </c>
      <c r="C3743" s="367" t="s">
        <v>1033</v>
      </c>
      <c r="D3743" s="363"/>
      <c r="E3743" s="100"/>
      <c r="F3743" s="100" t="str">
        <f>IF(E3743="","",VLOOKUP(E3743,'2 Pdc unico (segm A)'!F$3:H$723,3,FALSE))</f>
        <v/>
      </c>
      <c r="G3743" s="287"/>
      <c r="H3743" s="387"/>
      <c r="I3743" s="65"/>
    </row>
    <row r="3744" spans="1:9" ht="29" x14ac:dyDescent="0.35">
      <c r="A3744" s="368" t="s">
        <v>19</v>
      </c>
      <c r="B3744" s="369" t="s">
        <v>6794</v>
      </c>
      <c r="C3744" s="369" t="s">
        <v>1034</v>
      </c>
      <c r="D3744" s="363"/>
      <c r="E3744" s="101"/>
      <c r="F3744" s="101" t="str">
        <f>IF(E3744="","",VLOOKUP(E3744,'2 Pdc unico (segm A)'!F$3:H$723,3,FALSE))</f>
        <v/>
      </c>
      <c r="G3744" s="287"/>
      <c r="H3744" s="388"/>
      <c r="I3744" s="65"/>
    </row>
    <row r="3745" spans="1:9" ht="29" x14ac:dyDescent="0.35">
      <c r="A3745" s="370" t="s">
        <v>22</v>
      </c>
      <c r="B3745" s="371" t="s">
        <v>6795</v>
      </c>
      <c r="C3745" s="371" t="s">
        <v>6796</v>
      </c>
      <c r="D3745" s="363"/>
      <c r="E3745" s="346"/>
      <c r="F3745" s="346" t="str">
        <f>IF(E3745="","",VLOOKUP(E3745,'2 Pdc unico (segm A)'!F$3:H$723,3,FALSE))</f>
        <v/>
      </c>
      <c r="G3745" s="287"/>
      <c r="H3745" s="389"/>
      <c r="I3745" s="65"/>
    </row>
    <row r="3746" spans="1:9" x14ac:dyDescent="0.35">
      <c r="A3746" s="374" t="s">
        <v>4656</v>
      </c>
      <c r="B3746" s="375" t="s">
        <v>6797</v>
      </c>
      <c r="C3746" s="375" t="s">
        <v>6798</v>
      </c>
      <c r="D3746" s="363"/>
      <c r="E3746" s="102" t="s">
        <v>4658</v>
      </c>
      <c r="F3746" s="102" t="str">
        <f>IF(E3746="","",VLOOKUP(E3746,'2 Pdc unico (segm A)'!F$3:H$723,3,FALSE))</f>
        <v>Crediti correnti per trasferimenti ottenuti</v>
      </c>
      <c r="G3746" s="373"/>
      <c r="H3746" s="389"/>
      <c r="I3746" s="65"/>
    </row>
    <row r="3747" spans="1:9" ht="21" x14ac:dyDescent="0.35">
      <c r="A3747" s="374" t="s">
        <v>4656</v>
      </c>
      <c r="B3747" s="375" t="s">
        <v>6799</v>
      </c>
      <c r="C3747" s="375" t="s">
        <v>6800</v>
      </c>
      <c r="D3747" s="363"/>
      <c r="E3747" s="102" t="s">
        <v>4658</v>
      </c>
      <c r="F3747" s="102" t="str">
        <f>IF(E3747="","",VLOOKUP(E3747,'2 Pdc unico (segm A)'!F$3:H$723,3,FALSE))</f>
        <v>Crediti correnti per trasferimenti ottenuti</v>
      </c>
      <c r="G3747" s="373"/>
      <c r="H3747" s="389"/>
      <c r="I3747" s="65"/>
    </row>
    <row r="3748" spans="1:9" ht="21" x14ac:dyDescent="0.35">
      <c r="A3748" s="374" t="s">
        <v>4656</v>
      </c>
      <c r="B3748" s="375" t="s">
        <v>6801</v>
      </c>
      <c r="C3748" s="375" t="s">
        <v>6802</v>
      </c>
      <c r="D3748" s="363"/>
      <c r="E3748" s="102" t="s">
        <v>4658</v>
      </c>
      <c r="F3748" s="102" t="str">
        <f>IF(E3748="","",VLOOKUP(E3748,'2 Pdc unico (segm A)'!F$3:H$723,3,FALSE))</f>
        <v>Crediti correnti per trasferimenti ottenuti</v>
      </c>
      <c r="G3748" s="373"/>
      <c r="H3748" s="389"/>
      <c r="I3748" s="65"/>
    </row>
    <row r="3749" spans="1:9" x14ac:dyDescent="0.35">
      <c r="A3749" s="374" t="s">
        <v>4656</v>
      </c>
      <c r="B3749" s="375" t="s">
        <v>6803</v>
      </c>
      <c r="C3749" s="375" t="s">
        <v>6804</v>
      </c>
      <c r="D3749" s="363"/>
      <c r="E3749" s="102" t="s">
        <v>4658</v>
      </c>
      <c r="F3749" s="102" t="str">
        <f>IF(E3749="","",VLOOKUP(E3749,'2 Pdc unico (segm A)'!F$3:H$723,3,FALSE))</f>
        <v>Crediti correnti per trasferimenti ottenuti</v>
      </c>
      <c r="G3749" s="373"/>
      <c r="H3749" s="389"/>
      <c r="I3749" s="65"/>
    </row>
    <row r="3750" spans="1:9" ht="21" x14ac:dyDescent="0.35">
      <c r="A3750" s="374" t="s">
        <v>4656</v>
      </c>
      <c r="B3750" s="375" t="s">
        <v>6805</v>
      </c>
      <c r="C3750" s="375" t="s">
        <v>6806</v>
      </c>
      <c r="D3750" s="363"/>
      <c r="E3750" s="102" t="s">
        <v>4658</v>
      </c>
      <c r="F3750" s="102" t="str">
        <f>IF(E3750="","",VLOOKUP(E3750,'2 Pdc unico (segm A)'!F$3:H$723,3,FALSE))</f>
        <v>Crediti correnti per trasferimenti ottenuti</v>
      </c>
      <c r="G3750" s="373"/>
      <c r="H3750" s="389"/>
      <c r="I3750" s="65"/>
    </row>
    <row r="3751" spans="1:9" x14ac:dyDescent="0.35">
      <c r="A3751" s="374" t="s">
        <v>4656</v>
      </c>
      <c r="B3751" s="375" t="s">
        <v>6807</v>
      </c>
      <c r="C3751" s="375" t="s">
        <v>6808</v>
      </c>
      <c r="D3751" s="363"/>
      <c r="E3751" s="102" t="s">
        <v>4658</v>
      </c>
      <c r="F3751" s="102" t="str">
        <f>IF(E3751="","",VLOOKUP(E3751,'2 Pdc unico (segm A)'!F$3:H$723,3,FALSE))</f>
        <v>Crediti correnti per trasferimenti ottenuti</v>
      </c>
      <c r="G3751" s="373"/>
      <c r="H3751" s="389"/>
      <c r="I3751" s="65"/>
    </row>
    <row r="3752" spans="1:9" x14ac:dyDescent="0.35">
      <c r="A3752" s="374" t="s">
        <v>4656</v>
      </c>
      <c r="B3752" s="375" t="s">
        <v>6809</v>
      </c>
      <c r="C3752" s="375" t="s">
        <v>6810</v>
      </c>
      <c r="D3752" s="363"/>
      <c r="E3752" s="102" t="s">
        <v>4658</v>
      </c>
      <c r="F3752" s="102" t="str">
        <f>IF(E3752="","",VLOOKUP(E3752,'2 Pdc unico (segm A)'!F$3:H$723,3,FALSE))</f>
        <v>Crediti correnti per trasferimenti ottenuti</v>
      </c>
      <c r="G3752" s="373"/>
      <c r="H3752" s="389"/>
      <c r="I3752" s="65"/>
    </row>
    <row r="3753" spans="1:9" ht="21" x14ac:dyDescent="0.35">
      <c r="A3753" s="374" t="s">
        <v>4656</v>
      </c>
      <c r="B3753" s="375" t="s">
        <v>6811</v>
      </c>
      <c r="C3753" s="375" t="s">
        <v>6812</v>
      </c>
      <c r="D3753" s="363"/>
      <c r="E3753" s="102" t="s">
        <v>4658</v>
      </c>
      <c r="F3753" s="102" t="str">
        <f>IF(E3753="","",VLOOKUP(E3753,'2 Pdc unico (segm A)'!F$3:H$723,3,FALSE))</f>
        <v>Crediti correnti per trasferimenti ottenuti</v>
      </c>
      <c r="G3753" s="373"/>
      <c r="H3753" s="389"/>
      <c r="I3753" s="65"/>
    </row>
    <row r="3754" spans="1:9" ht="21" x14ac:dyDescent="0.35">
      <c r="A3754" s="374" t="s">
        <v>4656</v>
      </c>
      <c r="B3754" s="375" t="s">
        <v>6813</v>
      </c>
      <c r="C3754" s="375" t="s">
        <v>6814</v>
      </c>
      <c r="D3754" s="363"/>
      <c r="E3754" s="102" t="s">
        <v>4658</v>
      </c>
      <c r="F3754" s="102" t="str">
        <f>IF(E3754="","",VLOOKUP(E3754,'2 Pdc unico (segm A)'!F$3:H$723,3,FALSE))</f>
        <v>Crediti correnti per trasferimenti ottenuti</v>
      </c>
      <c r="G3754" s="373"/>
      <c r="H3754" s="389"/>
      <c r="I3754" s="65"/>
    </row>
    <row r="3755" spans="1:9" ht="21" x14ac:dyDescent="0.35">
      <c r="A3755" s="374" t="s">
        <v>4656</v>
      </c>
      <c r="B3755" s="375" t="s">
        <v>6815</v>
      </c>
      <c r="C3755" s="375" t="s">
        <v>6816</v>
      </c>
      <c r="D3755" s="363"/>
      <c r="E3755" s="102" t="s">
        <v>4658</v>
      </c>
      <c r="F3755" s="102" t="str">
        <f>IF(E3755="","",VLOOKUP(E3755,'2 Pdc unico (segm A)'!F$3:H$723,3,FALSE))</f>
        <v>Crediti correnti per trasferimenti ottenuti</v>
      </c>
      <c r="G3755" s="373"/>
      <c r="H3755" s="389"/>
      <c r="I3755" s="65"/>
    </row>
    <row r="3756" spans="1:9" ht="21" x14ac:dyDescent="0.35">
      <c r="A3756" s="374" t="s">
        <v>4656</v>
      </c>
      <c r="B3756" s="375" t="s">
        <v>6817</v>
      </c>
      <c r="C3756" s="375" t="s">
        <v>6818</v>
      </c>
      <c r="D3756" s="363"/>
      <c r="E3756" s="102" t="s">
        <v>4658</v>
      </c>
      <c r="F3756" s="102" t="str">
        <f>IF(E3756="","",VLOOKUP(E3756,'2 Pdc unico (segm A)'!F$3:H$723,3,FALSE))</f>
        <v>Crediti correnti per trasferimenti ottenuti</v>
      </c>
      <c r="G3756" s="373"/>
      <c r="H3756" s="389"/>
      <c r="I3756" s="65"/>
    </row>
    <row r="3757" spans="1:9" ht="21" x14ac:dyDescent="0.35">
      <c r="A3757" s="374" t="s">
        <v>4656</v>
      </c>
      <c r="B3757" s="375" t="s">
        <v>6819</v>
      </c>
      <c r="C3757" s="375" t="s">
        <v>6820</v>
      </c>
      <c r="D3757" s="363"/>
      <c r="E3757" s="102" t="s">
        <v>4658</v>
      </c>
      <c r="F3757" s="102" t="str">
        <f>IF(E3757="","",VLOOKUP(E3757,'2 Pdc unico (segm A)'!F$3:H$723,3,FALSE))</f>
        <v>Crediti correnti per trasferimenti ottenuti</v>
      </c>
      <c r="G3757" s="373"/>
      <c r="H3757" s="389"/>
      <c r="I3757" s="65"/>
    </row>
    <row r="3758" spans="1:9" ht="21" x14ac:dyDescent="0.35">
      <c r="A3758" s="374" t="s">
        <v>4656</v>
      </c>
      <c r="B3758" s="375" t="s">
        <v>6821</v>
      </c>
      <c r="C3758" s="375" t="s">
        <v>6822</v>
      </c>
      <c r="D3758" s="363"/>
      <c r="E3758" s="102" t="s">
        <v>4658</v>
      </c>
      <c r="F3758" s="102" t="str">
        <f>IF(E3758="","",VLOOKUP(E3758,'2 Pdc unico (segm A)'!F$3:H$723,3,FALSE))</f>
        <v>Crediti correnti per trasferimenti ottenuti</v>
      </c>
      <c r="G3758" s="373"/>
      <c r="H3758" s="389"/>
      <c r="I3758" s="65"/>
    </row>
    <row r="3759" spans="1:9" ht="29" x14ac:dyDescent="0.35">
      <c r="A3759" s="370" t="s">
        <v>22</v>
      </c>
      <c r="B3759" s="371" t="s">
        <v>6823</v>
      </c>
      <c r="C3759" s="371" t="s">
        <v>6824</v>
      </c>
      <c r="D3759" s="363"/>
      <c r="E3759" s="346"/>
      <c r="F3759" s="346" t="str">
        <f>IF(E3759="","",VLOOKUP(E3759,'2 Pdc unico (segm A)'!F$3:H$723,3,FALSE))</f>
        <v/>
      </c>
      <c r="G3759" s="287"/>
      <c r="H3759" s="389"/>
      <c r="I3759" s="65"/>
    </row>
    <row r="3760" spans="1:9" ht="21" x14ac:dyDescent="0.35">
      <c r="A3760" s="374" t="s">
        <v>4656</v>
      </c>
      <c r="B3760" s="375" t="s">
        <v>6825</v>
      </c>
      <c r="C3760" s="375" t="s">
        <v>6826</v>
      </c>
      <c r="D3760" s="363"/>
      <c r="E3760" s="102" t="s">
        <v>4658</v>
      </c>
      <c r="F3760" s="102" t="str">
        <f>IF(E3760="","",VLOOKUP(E3760,'2 Pdc unico (segm A)'!F$3:H$723,3,FALSE))</f>
        <v>Crediti correnti per trasferimenti ottenuti</v>
      </c>
      <c r="G3760" s="373"/>
      <c r="H3760" s="389"/>
      <c r="I3760" s="65"/>
    </row>
    <row r="3761" spans="1:9" x14ac:dyDescent="0.35">
      <c r="A3761" s="374" t="s">
        <v>4656</v>
      </c>
      <c r="B3761" s="375" t="s">
        <v>6827</v>
      </c>
      <c r="C3761" s="375" t="s">
        <v>6828</v>
      </c>
      <c r="D3761" s="363"/>
      <c r="E3761" s="102" t="s">
        <v>4658</v>
      </c>
      <c r="F3761" s="102" t="str">
        <f>IF(E3761="","",VLOOKUP(E3761,'2 Pdc unico (segm A)'!F$3:H$723,3,FALSE))</f>
        <v>Crediti correnti per trasferimenti ottenuti</v>
      </c>
      <c r="G3761" s="373"/>
      <c r="H3761" s="389"/>
      <c r="I3761" s="65"/>
    </row>
    <row r="3762" spans="1:9" x14ac:dyDescent="0.35">
      <c r="A3762" s="374" t="s">
        <v>4656</v>
      </c>
      <c r="B3762" s="375" t="s">
        <v>6829</v>
      </c>
      <c r="C3762" s="375" t="s">
        <v>6830</v>
      </c>
      <c r="D3762" s="363"/>
      <c r="E3762" s="102" t="s">
        <v>4658</v>
      </c>
      <c r="F3762" s="102" t="str">
        <f>IF(E3762="","",VLOOKUP(E3762,'2 Pdc unico (segm A)'!F$3:H$723,3,FALSE))</f>
        <v>Crediti correnti per trasferimenti ottenuti</v>
      </c>
      <c r="G3762" s="373"/>
      <c r="H3762" s="389"/>
      <c r="I3762" s="65"/>
    </row>
    <row r="3763" spans="1:9" ht="21" x14ac:dyDescent="0.35">
      <c r="A3763" s="374" t="s">
        <v>4656</v>
      </c>
      <c r="B3763" s="375" t="s">
        <v>6831</v>
      </c>
      <c r="C3763" s="375" t="s">
        <v>6832</v>
      </c>
      <c r="D3763" s="363"/>
      <c r="E3763" s="102" t="s">
        <v>4658</v>
      </c>
      <c r="F3763" s="102" t="str">
        <f>IF(E3763="","",VLOOKUP(E3763,'2 Pdc unico (segm A)'!F$3:H$723,3,FALSE))</f>
        <v>Crediti correnti per trasferimenti ottenuti</v>
      </c>
      <c r="G3763" s="373"/>
      <c r="H3763" s="389"/>
      <c r="I3763" s="65"/>
    </row>
    <row r="3764" spans="1:9" x14ac:dyDescent="0.35">
      <c r="A3764" s="374" t="s">
        <v>4656</v>
      </c>
      <c r="B3764" s="375" t="s">
        <v>6833</v>
      </c>
      <c r="C3764" s="375" t="s">
        <v>6834</v>
      </c>
      <c r="D3764" s="363"/>
      <c r="E3764" s="102" t="s">
        <v>4658</v>
      </c>
      <c r="F3764" s="102" t="str">
        <f>IF(E3764="","",VLOOKUP(E3764,'2 Pdc unico (segm A)'!F$3:H$723,3,FALSE))</f>
        <v>Crediti correnti per trasferimenti ottenuti</v>
      </c>
      <c r="G3764" s="373"/>
      <c r="H3764" s="389"/>
      <c r="I3764" s="65"/>
    </row>
    <row r="3765" spans="1:9" x14ac:dyDescent="0.35">
      <c r="A3765" s="374" t="s">
        <v>4656</v>
      </c>
      <c r="B3765" s="375" t="s">
        <v>6835</v>
      </c>
      <c r="C3765" s="375" t="s">
        <v>6836</v>
      </c>
      <c r="D3765" s="363"/>
      <c r="E3765" s="102" t="s">
        <v>4658</v>
      </c>
      <c r="F3765" s="102" t="str">
        <f>IF(E3765="","",VLOOKUP(E3765,'2 Pdc unico (segm A)'!F$3:H$723,3,FALSE))</f>
        <v>Crediti correnti per trasferimenti ottenuti</v>
      </c>
      <c r="G3765" s="373"/>
      <c r="H3765" s="389"/>
      <c r="I3765" s="65"/>
    </row>
    <row r="3766" spans="1:9" x14ac:dyDescent="0.35">
      <c r="A3766" s="374" t="s">
        <v>4656</v>
      </c>
      <c r="B3766" s="375" t="s">
        <v>6837</v>
      </c>
      <c r="C3766" s="375" t="s">
        <v>6838</v>
      </c>
      <c r="D3766" s="363"/>
      <c r="E3766" s="102" t="s">
        <v>4658</v>
      </c>
      <c r="F3766" s="102" t="str">
        <f>IF(E3766="","",VLOOKUP(E3766,'2 Pdc unico (segm A)'!F$3:H$723,3,FALSE))</f>
        <v>Crediti correnti per trasferimenti ottenuti</v>
      </c>
      <c r="G3766" s="373"/>
      <c r="H3766" s="389"/>
      <c r="I3766" s="65"/>
    </row>
    <row r="3767" spans="1:9" x14ac:dyDescent="0.35">
      <c r="A3767" s="374" t="s">
        <v>4656</v>
      </c>
      <c r="B3767" s="375" t="s">
        <v>6839</v>
      </c>
      <c r="C3767" s="375" t="s">
        <v>6840</v>
      </c>
      <c r="D3767" s="363"/>
      <c r="E3767" s="102" t="s">
        <v>4658</v>
      </c>
      <c r="F3767" s="102" t="str">
        <f>IF(E3767="","",VLOOKUP(E3767,'2 Pdc unico (segm A)'!F$3:H$723,3,FALSE))</f>
        <v>Crediti correnti per trasferimenti ottenuti</v>
      </c>
      <c r="G3767" s="373"/>
      <c r="H3767" s="389"/>
      <c r="I3767" s="65"/>
    </row>
    <row r="3768" spans="1:9" ht="21" x14ac:dyDescent="0.35">
      <c r="A3768" s="374" t="s">
        <v>4656</v>
      </c>
      <c r="B3768" s="375" t="s">
        <v>6841</v>
      </c>
      <c r="C3768" s="375" t="s">
        <v>6842</v>
      </c>
      <c r="D3768" s="363"/>
      <c r="E3768" s="102" t="s">
        <v>4658</v>
      </c>
      <c r="F3768" s="102" t="str">
        <f>IF(E3768="","",VLOOKUP(E3768,'2 Pdc unico (segm A)'!F$3:H$723,3,FALSE))</f>
        <v>Crediti correnti per trasferimenti ottenuti</v>
      </c>
      <c r="G3768" s="373"/>
      <c r="H3768" s="389"/>
      <c r="I3768" s="65"/>
    </row>
    <row r="3769" spans="1:9" x14ac:dyDescent="0.35">
      <c r="A3769" s="374" t="s">
        <v>4656</v>
      </c>
      <c r="B3769" s="375" t="s">
        <v>6843</v>
      </c>
      <c r="C3769" s="375" t="s">
        <v>6844</v>
      </c>
      <c r="D3769" s="363"/>
      <c r="E3769" s="102" t="s">
        <v>4658</v>
      </c>
      <c r="F3769" s="102" t="str">
        <f>IF(E3769="","",VLOOKUP(E3769,'2 Pdc unico (segm A)'!F$3:H$723,3,FALSE))</f>
        <v>Crediti correnti per trasferimenti ottenuti</v>
      </c>
      <c r="G3769" s="373"/>
      <c r="H3769" s="389"/>
      <c r="I3769" s="65"/>
    </row>
    <row r="3770" spans="1:9" x14ac:dyDescent="0.35">
      <c r="A3770" s="374" t="s">
        <v>4656</v>
      </c>
      <c r="B3770" s="375" t="s">
        <v>6845</v>
      </c>
      <c r="C3770" s="375" t="s">
        <v>6846</v>
      </c>
      <c r="D3770" s="363"/>
      <c r="E3770" s="102" t="s">
        <v>4658</v>
      </c>
      <c r="F3770" s="102" t="str">
        <f>IF(E3770="","",VLOOKUP(E3770,'2 Pdc unico (segm A)'!F$3:H$723,3,FALSE))</f>
        <v>Crediti correnti per trasferimenti ottenuti</v>
      </c>
      <c r="G3770" s="373"/>
      <c r="H3770" s="389"/>
      <c r="I3770" s="65"/>
    </row>
    <row r="3771" spans="1:9" ht="21" x14ac:dyDescent="0.35">
      <c r="A3771" s="374" t="s">
        <v>4656</v>
      </c>
      <c r="B3771" s="375" t="s">
        <v>6847</v>
      </c>
      <c r="C3771" s="375" t="s">
        <v>6848</v>
      </c>
      <c r="D3771" s="363"/>
      <c r="E3771" s="102" t="s">
        <v>4658</v>
      </c>
      <c r="F3771" s="102" t="str">
        <f>IF(E3771="","",VLOOKUP(E3771,'2 Pdc unico (segm A)'!F$3:H$723,3,FALSE))</f>
        <v>Crediti correnti per trasferimenti ottenuti</v>
      </c>
      <c r="G3771" s="373"/>
      <c r="H3771" s="389"/>
      <c r="I3771" s="65"/>
    </row>
    <row r="3772" spans="1:9" x14ac:dyDescent="0.35">
      <c r="A3772" s="374" t="s">
        <v>4656</v>
      </c>
      <c r="B3772" s="375" t="s">
        <v>6849</v>
      </c>
      <c r="C3772" s="375" t="s">
        <v>6850</v>
      </c>
      <c r="D3772" s="363"/>
      <c r="E3772" s="102" t="s">
        <v>4658</v>
      </c>
      <c r="F3772" s="102" t="str">
        <f>IF(E3772="","",VLOOKUP(E3772,'2 Pdc unico (segm A)'!F$3:H$723,3,FALSE))</f>
        <v>Crediti correnti per trasferimenti ottenuti</v>
      </c>
      <c r="G3772" s="373"/>
      <c r="H3772" s="389"/>
      <c r="I3772" s="65"/>
    </row>
    <row r="3773" spans="1:9" ht="21" x14ac:dyDescent="0.35">
      <c r="A3773" s="374" t="s">
        <v>4656</v>
      </c>
      <c r="B3773" s="375" t="s">
        <v>6851</v>
      </c>
      <c r="C3773" s="375" t="s">
        <v>6852</v>
      </c>
      <c r="D3773" s="363"/>
      <c r="E3773" s="102" t="s">
        <v>4658</v>
      </c>
      <c r="F3773" s="102" t="str">
        <f>IF(E3773="","",VLOOKUP(E3773,'2 Pdc unico (segm A)'!F$3:H$723,3,FALSE))</f>
        <v>Crediti correnti per trasferimenti ottenuti</v>
      </c>
      <c r="G3773" s="373"/>
      <c r="H3773" s="389"/>
      <c r="I3773" s="65"/>
    </row>
    <row r="3774" spans="1:9" ht="21" x14ac:dyDescent="0.35">
      <c r="A3774" s="374" t="s">
        <v>4656</v>
      </c>
      <c r="B3774" s="375" t="s">
        <v>6853</v>
      </c>
      <c r="C3774" s="375" t="s">
        <v>6854</v>
      </c>
      <c r="D3774" s="363"/>
      <c r="E3774" s="102" t="s">
        <v>4658</v>
      </c>
      <c r="F3774" s="102" t="str">
        <f>IF(E3774="","",VLOOKUP(E3774,'2 Pdc unico (segm A)'!F$3:H$723,3,FALSE))</f>
        <v>Crediti correnti per trasferimenti ottenuti</v>
      </c>
      <c r="G3774" s="373"/>
      <c r="H3774" s="389"/>
      <c r="I3774" s="65"/>
    </row>
    <row r="3775" spans="1:9" ht="21" x14ac:dyDescent="0.35">
      <c r="A3775" s="374" t="s">
        <v>4656</v>
      </c>
      <c r="B3775" s="375" t="s">
        <v>6855</v>
      </c>
      <c r="C3775" s="375" t="s">
        <v>6856</v>
      </c>
      <c r="D3775" s="363"/>
      <c r="E3775" s="102" t="s">
        <v>4658</v>
      </c>
      <c r="F3775" s="102" t="str">
        <f>IF(E3775="","",VLOOKUP(E3775,'2 Pdc unico (segm A)'!F$3:H$723,3,FALSE))</f>
        <v>Crediti correnti per trasferimenti ottenuti</v>
      </c>
      <c r="G3775" s="373"/>
      <c r="H3775" s="389"/>
      <c r="I3775" s="65"/>
    </row>
    <row r="3776" spans="1:9" ht="21" x14ac:dyDescent="0.35">
      <c r="A3776" s="374" t="s">
        <v>4656</v>
      </c>
      <c r="B3776" s="375" t="s">
        <v>6857</v>
      </c>
      <c r="C3776" s="375" t="s">
        <v>6858</v>
      </c>
      <c r="D3776" s="363"/>
      <c r="E3776" s="102" t="s">
        <v>4658</v>
      </c>
      <c r="F3776" s="102" t="str">
        <f>IF(E3776="","",VLOOKUP(E3776,'2 Pdc unico (segm A)'!F$3:H$723,3,FALSE))</f>
        <v>Crediti correnti per trasferimenti ottenuti</v>
      </c>
      <c r="G3776" s="373"/>
      <c r="H3776" s="389"/>
      <c r="I3776" s="65"/>
    </row>
    <row r="3777" spans="1:9" x14ac:dyDescent="0.35">
      <c r="A3777" s="374" t="s">
        <v>4656</v>
      </c>
      <c r="B3777" s="375" t="s">
        <v>6859</v>
      </c>
      <c r="C3777" s="375" t="s">
        <v>6860</v>
      </c>
      <c r="D3777" s="363"/>
      <c r="E3777" s="102" t="s">
        <v>4658</v>
      </c>
      <c r="F3777" s="102" t="str">
        <f>IF(E3777="","",VLOOKUP(E3777,'2 Pdc unico (segm A)'!F$3:H$723,3,FALSE))</f>
        <v>Crediti correnti per trasferimenti ottenuti</v>
      </c>
      <c r="G3777" s="373"/>
      <c r="H3777" s="389"/>
      <c r="I3777" s="65"/>
    </row>
    <row r="3778" spans="1:9" ht="21" x14ac:dyDescent="0.35">
      <c r="A3778" s="374" t="s">
        <v>4656</v>
      </c>
      <c r="B3778" s="375" t="s">
        <v>6861</v>
      </c>
      <c r="C3778" s="375" t="s">
        <v>6862</v>
      </c>
      <c r="D3778" s="363"/>
      <c r="E3778" s="102" t="s">
        <v>4658</v>
      </c>
      <c r="F3778" s="102" t="str">
        <f>IF(E3778="","",VLOOKUP(E3778,'2 Pdc unico (segm A)'!F$3:H$723,3,FALSE))</f>
        <v>Crediti correnti per trasferimenti ottenuti</v>
      </c>
      <c r="G3778" s="373"/>
      <c r="H3778" s="389"/>
      <c r="I3778" s="65"/>
    </row>
    <row r="3779" spans="1:9" ht="21" x14ac:dyDescent="0.35">
      <c r="A3779" s="374" t="s">
        <v>4656</v>
      </c>
      <c r="B3779" s="375" t="s">
        <v>6863</v>
      </c>
      <c r="C3779" s="375" t="s">
        <v>6864</v>
      </c>
      <c r="D3779" s="363"/>
      <c r="E3779" s="102" t="s">
        <v>4658</v>
      </c>
      <c r="F3779" s="102" t="str">
        <f>IF(E3779="","",VLOOKUP(E3779,'2 Pdc unico (segm A)'!F$3:H$723,3,FALSE))</f>
        <v>Crediti correnti per trasferimenti ottenuti</v>
      </c>
      <c r="G3779" s="373"/>
      <c r="H3779" s="389"/>
      <c r="I3779" s="65"/>
    </row>
    <row r="3780" spans="1:9" ht="29" x14ac:dyDescent="0.35">
      <c r="A3780" s="370" t="s">
        <v>22</v>
      </c>
      <c r="B3780" s="371" t="s">
        <v>6865</v>
      </c>
      <c r="C3780" s="371" t="s">
        <v>6866</v>
      </c>
      <c r="D3780" s="363"/>
      <c r="E3780" s="346"/>
      <c r="F3780" s="346" t="str">
        <f>IF(E3780="","",VLOOKUP(E3780,'2 Pdc unico (segm A)'!F$3:H$723,3,FALSE))</f>
        <v/>
      </c>
      <c r="G3780" s="287"/>
      <c r="H3780" s="389"/>
      <c r="I3780" s="65"/>
    </row>
    <row r="3781" spans="1:9" x14ac:dyDescent="0.35">
      <c r="A3781" s="374" t="s">
        <v>4656</v>
      </c>
      <c r="B3781" s="375" t="s">
        <v>6867</v>
      </c>
      <c r="C3781" s="375" t="s">
        <v>6868</v>
      </c>
      <c r="D3781" s="363"/>
      <c r="E3781" s="102" t="s">
        <v>4658</v>
      </c>
      <c r="F3781" s="102" t="str">
        <f>IF(E3781="","",VLOOKUP(E3781,'2 Pdc unico (segm A)'!F$3:H$723,3,FALSE))</f>
        <v>Crediti correnti per trasferimenti ottenuti</v>
      </c>
      <c r="G3781" s="373"/>
      <c r="H3781" s="389"/>
      <c r="I3781" s="65"/>
    </row>
    <row r="3782" spans="1:9" x14ac:dyDescent="0.35">
      <c r="A3782" s="374" t="s">
        <v>4656</v>
      </c>
      <c r="B3782" s="375" t="s">
        <v>6869</v>
      </c>
      <c r="C3782" s="375" t="s">
        <v>6870</v>
      </c>
      <c r="D3782" s="363"/>
      <c r="E3782" s="102" t="s">
        <v>4658</v>
      </c>
      <c r="F3782" s="102" t="str">
        <f>IF(E3782="","",VLOOKUP(E3782,'2 Pdc unico (segm A)'!F$3:H$723,3,FALSE))</f>
        <v>Crediti correnti per trasferimenti ottenuti</v>
      </c>
      <c r="G3782" s="373"/>
      <c r="H3782" s="389"/>
      <c r="I3782" s="65"/>
    </row>
    <row r="3783" spans="1:9" ht="21" x14ac:dyDescent="0.35">
      <c r="A3783" s="374" t="s">
        <v>4656</v>
      </c>
      <c r="B3783" s="375" t="s">
        <v>6871</v>
      </c>
      <c r="C3783" s="375" t="s">
        <v>6872</v>
      </c>
      <c r="D3783" s="363"/>
      <c r="E3783" s="102" t="s">
        <v>4658</v>
      </c>
      <c r="F3783" s="102" t="str">
        <f>IF(E3783="","",VLOOKUP(E3783,'2 Pdc unico (segm A)'!F$3:H$723,3,FALSE))</f>
        <v>Crediti correnti per trasferimenti ottenuti</v>
      </c>
      <c r="G3783" s="373"/>
      <c r="H3783" s="389"/>
      <c r="I3783" s="65"/>
    </row>
    <row r="3784" spans="1:9" ht="29" x14ac:dyDescent="0.35">
      <c r="A3784" s="370" t="s">
        <v>22</v>
      </c>
      <c r="B3784" s="371" t="s">
        <v>6873</v>
      </c>
      <c r="C3784" s="371" t="s">
        <v>6874</v>
      </c>
      <c r="D3784" s="363"/>
      <c r="E3784" s="346"/>
      <c r="F3784" s="346" t="str">
        <f>IF(E3784="","",VLOOKUP(E3784,'2 Pdc unico (segm A)'!F$3:H$723,3,FALSE))</f>
        <v/>
      </c>
      <c r="G3784" s="287"/>
      <c r="H3784" s="389"/>
      <c r="I3784" s="65"/>
    </row>
    <row r="3785" spans="1:9" ht="21" x14ac:dyDescent="0.35">
      <c r="A3785" s="374" t="s">
        <v>4656</v>
      </c>
      <c r="B3785" s="375" t="s">
        <v>6875</v>
      </c>
      <c r="C3785" s="375" t="s">
        <v>6876</v>
      </c>
      <c r="D3785" s="363"/>
      <c r="E3785" s="102" t="s">
        <v>4658</v>
      </c>
      <c r="F3785" s="102" t="str">
        <f>IF(E3785="","",VLOOKUP(E3785,'2 Pdc unico (segm A)'!F$3:H$723,3,FALSE))</f>
        <v>Crediti correnti per trasferimenti ottenuti</v>
      </c>
      <c r="G3785" s="373"/>
      <c r="H3785" s="389"/>
      <c r="I3785" s="65"/>
    </row>
    <row r="3786" spans="1:9" ht="29" x14ac:dyDescent="0.35">
      <c r="A3786" s="368" t="s">
        <v>19</v>
      </c>
      <c r="B3786" s="369" t="s">
        <v>6877</v>
      </c>
      <c r="C3786" s="369" t="s">
        <v>1036</v>
      </c>
      <c r="D3786" s="363"/>
      <c r="E3786" s="101"/>
      <c r="F3786" s="101" t="str">
        <f>IF(E3786="","",VLOOKUP(E3786,'2 Pdc unico (segm A)'!F$3:H$723,3,FALSE))</f>
        <v/>
      </c>
      <c r="G3786" s="287"/>
      <c r="H3786" s="388"/>
      <c r="I3786" s="65"/>
    </row>
    <row r="3787" spans="1:9" ht="29" x14ac:dyDescent="0.35">
      <c r="A3787" s="370" t="s">
        <v>22</v>
      </c>
      <c r="B3787" s="371" t="s">
        <v>6878</v>
      </c>
      <c r="C3787" s="371" t="s">
        <v>6879</v>
      </c>
      <c r="D3787" s="363"/>
      <c r="E3787" s="346"/>
      <c r="F3787" s="346" t="str">
        <f>IF(E3787="","",VLOOKUP(E3787,'2 Pdc unico (segm A)'!F$3:H$723,3,FALSE))</f>
        <v/>
      </c>
      <c r="G3787" s="287"/>
      <c r="H3787" s="389"/>
      <c r="I3787" s="65"/>
    </row>
    <row r="3788" spans="1:9" x14ac:dyDescent="0.35">
      <c r="A3788" s="374" t="s">
        <v>4656</v>
      </c>
      <c r="B3788" s="375" t="s">
        <v>6878</v>
      </c>
      <c r="C3788" s="375" t="s">
        <v>6880</v>
      </c>
      <c r="D3788" s="363"/>
      <c r="E3788" s="102" t="s">
        <v>4658</v>
      </c>
      <c r="F3788" s="102" t="str">
        <f>IF(E3788="","",VLOOKUP(E3788,'2 Pdc unico (segm A)'!F$3:H$723,3,FALSE))</f>
        <v>Crediti correnti per trasferimenti ottenuti</v>
      </c>
      <c r="G3788" s="373"/>
      <c r="H3788" s="389"/>
      <c r="I3788" s="65"/>
    </row>
    <row r="3789" spans="1:9" ht="29" x14ac:dyDescent="0.35">
      <c r="A3789" s="368" t="s">
        <v>19</v>
      </c>
      <c r="B3789" s="369" t="s">
        <v>6881</v>
      </c>
      <c r="C3789" s="369" t="s">
        <v>1038</v>
      </c>
      <c r="D3789" s="363"/>
      <c r="E3789" s="101"/>
      <c r="F3789" s="101" t="str">
        <f>IF(E3789="","",VLOOKUP(E3789,'2 Pdc unico (segm A)'!F$3:H$723,3,FALSE))</f>
        <v/>
      </c>
      <c r="G3789" s="287"/>
      <c r="H3789" s="388"/>
      <c r="I3789" s="65"/>
    </row>
    <row r="3790" spans="1:9" ht="29" x14ac:dyDescent="0.35">
      <c r="A3790" s="370" t="s">
        <v>22</v>
      </c>
      <c r="B3790" s="371" t="s">
        <v>6882</v>
      </c>
      <c r="C3790" s="371" t="s">
        <v>6883</v>
      </c>
      <c r="D3790" s="363"/>
      <c r="E3790" s="346"/>
      <c r="F3790" s="346" t="str">
        <f>IF(E3790="","",VLOOKUP(E3790,'2 Pdc unico (segm A)'!F$3:H$723,3,FALSE))</f>
        <v/>
      </c>
      <c r="G3790" s="287"/>
      <c r="H3790" s="389"/>
      <c r="I3790" s="65"/>
    </row>
    <row r="3791" spans="1:9" ht="21" x14ac:dyDescent="0.35">
      <c r="A3791" s="374" t="s">
        <v>4656</v>
      </c>
      <c r="B3791" s="375" t="s">
        <v>6884</v>
      </c>
      <c r="C3791" s="375" t="s">
        <v>6885</v>
      </c>
      <c r="D3791" s="363"/>
      <c r="E3791" s="102" t="s">
        <v>4658</v>
      </c>
      <c r="F3791" s="102" t="str">
        <f>IF(E3791="","",VLOOKUP(E3791,'2 Pdc unico (segm A)'!F$3:H$723,3,FALSE))</f>
        <v>Crediti correnti per trasferimenti ottenuti</v>
      </c>
      <c r="G3791" s="373"/>
      <c r="H3791" s="389"/>
      <c r="I3791" s="65"/>
    </row>
    <row r="3792" spans="1:9" ht="29" x14ac:dyDescent="0.35">
      <c r="A3792" s="368" t="s">
        <v>19</v>
      </c>
      <c r="B3792" s="369" t="s">
        <v>6886</v>
      </c>
      <c r="C3792" s="369" t="s">
        <v>1040</v>
      </c>
      <c r="D3792" s="363"/>
      <c r="E3792" s="101"/>
      <c r="F3792" s="101" t="str">
        <f>IF(E3792="","",VLOOKUP(E3792,'2 Pdc unico (segm A)'!F$3:H$723,3,FALSE))</f>
        <v/>
      </c>
      <c r="G3792" s="287"/>
      <c r="H3792" s="388"/>
      <c r="I3792" s="65"/>
    </row>
    <row r="3793" spans="1:9" ht="29" x14ac:dyDescent="0.35">
      <c r="A3793" s="370" t="s">
        <v>22</v>
      </c>
      <c r="B3793" s="371" t="s">
        <v>6887</v>
      </c>
      <c r="C3793" s="371" t="s">
        <v>6888</v>
      </c>
      <c r="D3793" s="363"/>
      <c r="E3793" s="346"/>
      <c r="F3793" s="346" t="str">
        <f>IF(E3793="","",VLOOKUP(E3793,'2 Pdc unico (segm A)'!F$3:H$723,3,FALSE))</f>
        <v/>
      </c>
      <c r="G3793" s="287"/>
      <c r="H3793" s="389"/>
      <c r="I3793" s="65"/>
    </row>
    <row r="3794" spans="1:9" x14ac:dyDescent="0.35">
      <c r="A3794" s="374" t="s">
        <v>4656</v>
      </c>
      <c r="B3794" s="375" t="s">
        <v>6887</v>
      </c>
      <c r="C3794" s="375" t="s">
        <v>6889</v>
      </c>
      <c r="D3794" s="363"/>
      <c r="E3794" s="102" t="s">
        <v>4658</v>
      </c>
      <c r="F3794" s="102" t="str">
        <f>IF(E3794="","",VLOOKUP(E3794,'2 Pdc unico (segm A)'!F$3:H$723,3,FALSE))</f>
        <v>Crediti correnti per trasferimenti ottenuti</v>
      </c>
      <c r="G3794" s="373"/>
      <c r="H3794" s="389"/>
      <c r="I3794" s="65"/>
    </row>
    <row r="3795" spans="1:9" ht="29" x14ac:dyDescent="0.35">
      <c r="A3795" s="370" t="s">
        <v>22</v>
      </c>
      <c r="B3795" s="371" t="s">
        <v>6890</v>
      </c>
      <c r="C3795" s="371" t="s">
        <v>6891</v>
      </c>
      <c r="D3795" s="363"/>
      <c r="E3795" s="346"/>
      <c r="F3795" s="346" t="str">
        <f>IF(E3795="","",VLOOKUP(E3795,'2 Pdc unico (segm A)'!F$3:H$723,3,FALSE))</f>
        <v/>
      </c>
      <c r="G3795" s="287"/>
      <c r="H3795" s="389"/>
      <c r="I3795" s="65"/>
    </row>
    <row r="3796" spans="1:9" x14ac:dyDescent="0.35">
      <c r="A3796" s="374" t="s">
        <v>4656</v>
      </c>
      <c r="B3796" s="375" t="s">
        <v>6892</v>
      </c>
      <c r="C3796" s="375" t="s">
        <v>6893</v>
      </c>
      <c r="D3796" s="363"/>
      <c r="E3796" s="102" t="s">
        <v>4658</v>
      </c>
      <c r="F3796" s="102" t="str">
        <f>IF(E3796="","",VLOOKUP(E3796,'2 Pdc unico (segm A)'!F$3:H$723,3,FALSE))</f>
        <v>Crediti correnti per trasferimenti ottenuti</v>
      </c>
      <c r="G3796" s="373"/>
      <c r="H3796" s="389"/>
      <c r="I3796" s="65"/>
    </row>
    <row r="3797" spans="1:9" x14ac:dyDescent="0.35">
      <c r="A3797" s="374" t="s">
        <v>4656</v>
      </c>
      <c r="B3797" s="375" t="s">
        <v>6894</v>
      </c>
      <c r="C3797" s="375" t="s">
        <v>6895</v>
      </c>
      <c r="D3797" s="363"/>
      <c r="E3797" s="102" t="s">
        <v>4658</v>
      </c>
      <c r="F3797" s="102" t="str">
        <f>IF(E3797="","",VLOOKUP(E3797,'2 Pdc unico (segm A)'!F$3:H$723,3,FALSE))</f>
        <v>Crediti correnti per trasferimenti ottenuti</v>
      </c>
      <c r="G3797" s="373"/>
      <c r="H3797" s="389"/>
      <c r="I3797" s="65"/>
    </row>
    <row r="3798" spans="1:9" ht="29" x14ac:dyDescent="0.35">
      <c r="A3798" s="368" t="s">
        <v>19</v>
      </c>
      <c r="B3798" s="369" t="s">
        <v>6896</v>
      </c>
      <c r="C3798" s="369" t="s">
        <v>1042</v>
      </c>
      <c r="D3798" s="363"/>
      <c r="E3798" s="101"/>
      <c r="F3798" s="101" t="str">
        <f>IF(E3798="","",VLOOKUP(E3798,'2 Pdc unico (segm A)'!F$3:H$723,3,FALSE))</f>
        <v/>
      </c>
      <c r="G3798" s="287"/>
      <c r="H3798" s="388"/>
      <c r="I3798" s="65"/>
    </row>
    <row r="3799" spans="1:9" ht="29" x14ac:dyDescent="0.35">
      <c r="A3799" s="370" t="s">
        <v>22</v>
      </c>
      <c r="B3799" s="371" t="s">
        <v>6897</v>
      </c>
      <c r="C3799" s="371" t="s">
        <v>6898</v>
      </c>
      <c r="D3799" s="363"/>
      <c r="E3799" s="346"/>
      <c r="F3799" s="346" t="str">
        <f>IF(E3799="","",VLOOKUP(E3799,'2 Pdc unico (segm A)'!F$3:H$723,3,FALSE))</f>
        <v/>
      </c>
      <c r="G3799" s="287"/>
      <c r="H3799" s="389"/>
      <c r="I3799" s="65"/>
    </row>
    <row r="3800" spans="1:9" x14ac:dyDescent="0.35">
      <c r="A3800" s="374" t="s">
        <v>4656</v>
      </c>
      <c r="B3800" s="375" t="s">
        <v>6899</v>
      </c>
      <c r="C3800" s="375" t="s">
        <v>6900</v>
      </c>
      <c r="D3800" s="363"/>
      <c r="E3800" s="102" t="s">
        <v>4658</v>
      </c>
      <c r="F3800" s="102" t="str">
        <f>IF(E3800="","",VLOOKUP(E3800,'2 Pdc unico (segm A)'!F$3:H$723,3,FALSE))</f>
        <v>Crediti correnti per trasferimenti ottenuti</v>
      </c>
      <c r="G3800" s="373"/>
      <c r="H3800" s="389"/>
      <c r="I3800" s="65"/>
    </row>
    <row r="3801" spans="1:9" ht="21" x14ac:dyDescent="0.35">
      <c r="A3801" s="374" t="s">
        <v>4656</v>
      </c>
      <c r="B3801" s="375" t="s">
        <v>6901</v>
      </c>
      <c r="C3801" s="375" t="s">
        <v>6902</v>
      </c>
      <c r="D3801" s="363"/>
      <c r="E3801" s="102" t="s">
        <v>4658</v>
      </c>
      <c r="F3801" s="102" t="str">
        <f>IF(E3801="","",VLOOKUP(E3801,'2 Pdc unico (segm A)'!F$3:H$723,3,FALSE))</f>
        <v>Crediti correnti per trasferimenti ottenuti</v>
      </c>
      <c r="G3801" s="373"/>
      <c r="H3801" s="389"/>
      <c r="I3801" s="65"/>
    </row>
    <row r="3802" spans="1:9" ht="21" x14ac:dyDescent="0.35">
      <c r="A3802" s="374" t="s">
        <v>4656</v>
      </c>
      <c r="B3802" s="375" t="s">
        <v>6903</v>
      </c>
      <c r="C3802" s="375" t="s">
        <v>6904</v>
      </c>
      <c r="D3802" s="363"/>
      <c r="E3802" s="102" t="s">
        <v>4658</v>
      </c>
      <c r="F3802" s="102" t="str">
        <f>IF(E3802="","",VLOOKUP(E3802,'2 Pdc unico (segm A)'!F$3:H$723,3,FALSE))</f>
        <v>Crediti correnti per trasferimenti ottenuti</v>
      </c>
      <c r="G3802" s="373"/>
      <c r="H3802" s="389"/>
      <c r="I3802" s="65"/>
    </row>
    <row r="3803" spans="1:9" x14ac:dyDescent="0.35">
      <c r="A3803" s="374" t="s">
        <v>4656</v>
      </c>
      <c r="B3803" s="375" t="s">
        <v>6905</v>
      </c>
      <c r="C3803" s="375" t="s">
        <v>6906</v>
      </c>
      <c r="D3803" s="363"/>
      <c r="E3803" s="102" t="s">
        <v>4658</v>
      </c>
      <c r="F3803" s="102" t="str">
        <f>IF(E3803="","",VLOOKUP(E3803,'2 Pdc unico (segm A)'!F$3:H$723,3,FALSE))</f>
        <v>Crediti correnti per trasferimenti ottenuti</v>
      </c>
      <c r="G3803" s="373"/>
      <c r="H3803" s="389"/>
      <c r="I3803" s="65"/>
    </row>
    <row r="3804" spans="1:9" ht="21" x14ac:dyDescent="0.35">
      <c r="A3804" s="374" t="s">
        <v>4656</v>
      </c>
      <c r="B3804" s="375" t="s">
        <v>6907</v>
      </c>
      <c r="C3804" s="375" t="s">
        <v>6908</v>
      </c>
      <c r="D3804" s="363"/>
      <c r="E3804" s="102" t="s">
        <v>4658</v>
      </c>
      <c r="F3804" s="102" t="str">
        <f>IF(E3804="","",VLOOKUP(E3804,'2 Pdc unico (segm A)'!F$3:H$723,3,FALSE))</f>
        <v>Crediti correnti per trasferimenti ottenuti</v>
      </c>
      <c r="G3804" s="373"/>
      <c r="H3804" s="389"/>
      <c r="I3804" s="65"/>
    </row>
    <row r="3805" spans="1:9" x14ac:dyDescent="0.35">
      <c r="A3805" s="374" t="s">
        <v>4656</v>
      </c>
      <c r="B3805" s="375" t="s">
        <v>6909</v>
      </c>
      <c r="C3805" s="375" t="s">
        <v>6910</v>
      </c>
      <c r="D3805" s="363"/>
      <c r="E3805" s="102" t="s">
        <v>4658</v>
      </c>
      <c r="F3805" s="102" t="str">
        <f>IF(E3805="","",VLOOKUP(E3805,'2 Pdc unico (segm A)'!F$3:H$723,3,FALSE))</f>
        <v>Crediti correnti per trasferimenti ottenuti</v>
      </c>
      <c r="G3805" s="373"/>
      <c r="H3805" s="389"/>
      <c r="I3805" s="65"/>
    </row>
    <row r="3806" spans="1:9" x14ac:dyDescent="0.35">
      <c r="A3806" s="374" t="s">
        <v>4656</v>
      </c>
      <c r="B3806" s="375" t="s">
        <v>6911</v>
      </c>
      <c r="C3806" s="375" t="s">
        <v>6912</v>
      </c>
      <c r="D3806" s="363"/>
      <c r="E3806" s="102" t="s">
        <v>4658</v>
      </c>
      <c r="F3806" s="102" t="str">
        <f>IF(E3806="","",VLOOKUP(E3806,'2 Pdc unico (segm A)'!F$3:H$723,3,FALSE))</f>
        <v>Crediti correnti per trasferimenti ottenuti</v>
      </c>
      <c r="G3806" s="373"/>
      <c r="H3806" s="389"/>
      <c r="I3806" s="65"/>
    </row>
    <row r="3807" spans="1:9" ht="21" x14ac:dyDescent="0.35">
      <c r="A3807" s="374" t="s">
        <v>4656</v>
      </c>
      <c r="B3807" s="375" t="s">
        <v>6913</v>
      </c>
      <c r="C3807" s="375" t="s">
        <v>6914</v>
      </c>
      <c r="D3807" s="363"/>
      <c r="E3807" s="102" t="s">
        <v>4658</v>
      </c>
      <c r="F3807" s="102" t="str">
        <f>IF(E3807="","",VLOOKUP(E3807,'2 Pdc unico (segm A)'!F$3:H$723,3,FALSE))</f>
        <v>Crediti correnti per trasferimenti ottenuti</v>
      </c>
      <c r="G3807" s="373"/>
      <c r="H3807" s="389"/>
      <c r="I3807" s="65"/>
    </row>
    <row r="3808" spans="1:9" ht="21" x14ac:dyDescent="0.35">
      <c r="A3808" s="374" t="s">
        <v>4656</v>
      </c>
      <c r="B3808" s="375" t="s">
        <v>6915</v>
      </c>
      <c r="C3808" s="375" t="s">
        <v>6916</v>
      </c>
      <c r="D3808" s="363"/>
      <c r="E3808" s="102" t="s">
        <v>4658</v>
      </c>
      <c r="F3808" s="102" t="str">
        <f>IF(E3808="","",VLOOKUP(E3808,'2 Pdc unico (segm A)'!F$3:H$723,3,FALSE))</f>
        <v>Crediti correnti per trasferimenti ottenuti</v>
      </c>
      <c r="G3808" s="373"/>
      <c r="H3808" s="389"/>
      <c r="I3808" s="65"/>
    </row>
    <row r="3809" spans="1:9" ht="21" x14ac:dyDescent="0.35">
      <c r="A3809" s="374" t="s">
        <v>4656</v>
      </c>
      <c r="B3809" s="375" t="s">
        <v>6917</v>
      </c>
      <c r="C3809" s="375" t="s">
        <v>6918</v>
      </c>
      <c r="D3809" s="363"/>
      <c r="E3809" s="102" t="s">
        <v>4658</v>
      </c>
      <c r="F3809" s="102" t="str">
        <f>IF(E3809="","",VLOOKUP(E3809,'2 Pdc unico (segm A)'!F$3:H$723,3,FALSE))</f>
        <v>Crediti correnti per trasferimenti ottenuti</v>
      </c>
      <c r="G3809" s="373"/>
      <c r="H3809" s="389"/>
      <c r="I3809" s="65"/>
    </row>
    <row r="3810" spans="1:9" ht="21" x14ac:dyDescent="0.35">
      <c r="A3810" s="374" t="s">
        <v>4656</v>
      </c>
      <c r="B3810" s="375" t="s">
        <v>6919</v>
      </c>
      <c r="C3810" s="375" t="s">
        <v>6920</v>
      </c>
      <c r="D3810" s="363"/>
      <c r="E3810" s="102" t="s">
        <v>4658</v>
      </c>
      <c r="F3810" s="102" t="str">
        <f>IF(E3810="","",VLOOKUP(E3810,'2 Pdc unico (segm A)'!F$3:H$723,3,FALSE))</f>
        <v>Crediti correnti per trasferimenti ottenuti</v>
      </c>
      <c r="G3810" s="373"/>
      <c r="H3810" s="389"/>
      <c r="I3810" s="65"/>
    </row>
    <row r="3811" spans="1:9" ht="21" x14ac:dyDescent="0.35">
      <c r="A3811" s="374" t="s">
        <v>4656</v>
      </c>
      <c r="B3811" s="375" t="s">
        <v>6921</v>
      </c>
      <c r="C3811" s="375" t="s">
        <v>6922</v>
      </c>
      <c r="D3811" s="363"/>
      <c r="E3811" s="102" t="s">
        <v>4658</v>
      </c>
      <c r="F3811" s="102" t="str">
        <f>IF(E3811="","",VLOOKUP(E3811,'2 Pdc unico (segm A)'!F$3:H$723,3,FALSE))</f>
        <v>Crediti correnti per trasferimenti ottenuti</v>
      </c>
      <c r="G3811" s="373"/>
      <c r="H3811" s="389"/>
      <c r="I3811" s="65"/>
    </row>
    <row r="3812" spans="1:9" ht="21" x14ac:dyDescent="0.35">
      <c r="A3812" s="374" t="s">
        <v>4656</v>
      </c>
      <c r="B3812" s="375" t="s">
        <v>6923</v>
      </c>
      <c r="C3812" s="375" t="s">
        <v>6924</v>
      </c>
      <c r="D3812" s="363"/>
      <c r="E3812" s="102" t="s">
        <v>4658</v>
      </c>
      <c r="F3812" s="102" t="str">
        <f>IF(E3812="","",VLOOKUP(E3812,'2 Pdc unico (segm A)'!F$3:H$723,3,FALSE))</f>
        <v>Crediti correnti per trasferimenti ottenuti</v>
      </c>
      <c r="G3812" s="373"/>
      <c r="H3812" s="389"/>
      <c r="I3812" s="65"/>
    </row>
    <row r="3813" spans="1:9" ht="29" x14ac:dyDescent="0.35">
      <c r="A3813" s="370" t="s">
        <v>22</v>
      </c>
      <c r="B3813" s="371" t="s">
        <v>6925</v>
      </c>
      <c r="C3813" s="371" t="s">
        <v>6926</v>
      </c>
      <c r="D3813" s="363"/>
      <c r="E3813" s="346"/>
      <c r="F3813" s="346" t="str">
        <f>IF(E3813="","",VLOOKUP(E3813,'2 Pdc unico (segm A)'!F$3:H$723,3,FALSE))</f>
        <v/>
      </c>
      <c r="G3813" s="287"/>
      <c r="H3813" s="389"/>
      <c r="I3813" s="65"/>
    </row>
    <row r="3814" spans="1:9" ht="21" x14ac:dyDescent="0.35">
      <c r="A3814" s="374" t="s">
        <v>4656</v>
      </c>
      <c r="B3814" s="375" t="s">
        <v>6927</v>
      </c>
      <c r="C3814" s="375" t="s">
        <v>6928</v>
      </c>
      <c r="D3814" s="363"/>
      <c r="E3814" s="102" t="s">
        <v>4658</v>
      </c>
      <c r="F3814" s="102" t="str">
        <f>IF(E3814="","",VLOOKUP(E3814,'2 Pdc unico (segm A)'!F$3:H$723,3,FALSE))</f>
        <v>Crediti correnti per trasferimenti ottenuti</v>
      </c>
      <c r="G3814" s="373"/>
      <c r="H3814" s="389"/>
      <c r="I3814" s="65"/>
    </row>
    <row r="3815" spans="1:9" x14ac:dyDescent="0.35">
      <c r="A3815" s="374" t="s">
        <v>4656</v>
      </c>
      <c r="B3815" s="375" t="s">
        <v>6929</v>
      </c>
      <c r="C3815" s="375" t="s">
        <v>6930</v>
      </c>
      <c r="D3815" s="363"/>
      <c r="E3815" s="102" t="s">
        <v>4658</v>
      </c>
      <c r="F3815" s="102" t="str">
        <f>IF(E3815="","",VLOOKUP(E3815,'2 Pdc unico (segm A)'!F$3:H$723,3,FALSE))</f>
        <v>Crediti correnti per trasferimenti ottenuti</v>
      </c>
      <c r="G3815" s="373"/>
      <c r="H3815" s="389"/>
      <c r="I3815" s="65"/>
    </row>
    <row r="3816" spans="1:9" x14ac:dyDescent="0.35">
      <c r="A3816" s="374" t="s">
        <v>4656</v>
      </c>
      <c r="B3816" s="375" t="s">
        <v>6931</v>
      </c>
      <c r="C3816" s="375" t="s">
        <v>6932</v>
      </c>
      <c r="D3816" s="363"/>
      <c r="E3816" s="102" t="s">
        <v>4658</v>
      </c>
      <c r="F3816" s="102" t="str">
        <f>IF(E3816="","",VLOOKUP(E3816,'2 Pdc unico (segm A)'!F$3:H$723,3,FALSE))</f>
        <v>Crediti correnti per trasferimenti ottenuti</v>
      </c>
      <c r="G3816" s="373"/>
      <c r="H3816" s="389"/>
      <c r="I3816" s="65"/>
    </row>
    <row r="3817" spans="1:9" ht="21" x14ac:dyDescent="0.35">
      <c r="A3817" s="374" t="s">
        <v>4656</v>
      </c>
      <c r="B3817" s="375" t="s">
        <v>6933</v>
      </c>
      <c r="C3817" s="375" t="s">
        <v>6934</v>
      </c>
      <c r="D3817" s="363"/>
      <c r="E3817" s="102" t="s">
        <v>4658</v>
      </c>
      <c r="F3817" s="102" t="str">
        <f>IF(E3817="","",VLOOKUP(E3817,'2 Pdc unico (segm A)'!F$3:H$723,3,FALSE))</f>
        <v>Crediti correnti per trasferimenti ottenuti</v>
      </c>
      <c r="G3817" s="373"/>
      <c r="H3817" s="389"/>
      <c r="I3817" s="65"/>
    </row>
    <row r="3818" spans="1:9" x14ac:dyDescent="0.35">
      <c r="A3818" s="374" t="s">
        <v>4656</v>
      </c>
      <c r="B3818" s="375" t="s">
        <v>6935</v>
      </c>
      <c r="C3818" s="375" t="s">
        <v>6936</v>
      </c>
      <c r="D3818" s="363"/>
      <c r="E3818" s="102" t="s">
        <v>4658</v>
      </c>
      <c r="F3818" s="102" t="str">
        <f>IF(E3818="","",VLOOKUP(E3818,'2 Pdc unico (segm A)'!F$3:H$723,3,FALSE))</f>
        <v>Crediti correnti per trasferimenti ottenuti</v>
      </c>
      <c r="G3818" s="373"/>
      <c r="H3818" s="389"/>
      <c r="I3818" s="65"/>
    </row>
    <row r="3819" spans="1:9" x14ac:dyDescent="0.35">
      <c r="A3819" s="374" t="s">
        <v>4656</v>
      </c>
      <c r="B3819" s="375" t="s">
        <v>6937</v>
      </c>
      <c r="C3819" s="375" t="s">
        <v>6938</v>
      </c>
      <c r="D3819" s="363"/>
      <c r="E3819" s="102" t="s">
        <v>4658</v>
      </c>
      <c r="F3819" s="102" t="str">
        <f>IF(E3819="","",VLOOKUP(E3819,'2 Pdc unico (segm A)'!F$3:H$723,3,FALSE))</f>
        <v>Crediti correnti per trasferimenti ottenuti</v>
      </c>
      <c r="G3819" s="373"/>
      <c r="H3819" s="389"/>
      <c r="I3819" s="65"/>
    </row>
    <row r="3820" spans="1:9" ht="21" x14ac:dyDescent="0.35">
      <c r="A3820" s="374" t="s">
        <v>4656</v>
      </c>
      <c r="B3820" s="375" t="s">
        <v>6939</v>
      </c>
      <c r="C3820" s="375" t="s">
        <v>6940</v>
      </c>
      <c r="D3820" s="363"/>
      <c r="E3820" s="102" t="s">
        <v>4658</v>
      </c>
      <c r="F3820" s="102" t="str">
        <f>IF(E3820="","",VLOOKUP(E3820,'2 Pdc unico (segm A)'!F$3:H$723,3,FALSE))</f>
        <v>Crediti correnti per trasferimenti ottenuti</v>
      </c>
      <c r="G3820" s="373"/>
      <c r="H3820" s="389"/>
      <c r="I3820" s="65"/>
    </row>
    <row r="3821" spans="1:9" x14ac:dyDescent="0.35">
      <c r="A3821" s="374" t="s">
        <v>4656</v>
      </c>
      <c r="B3821" s="375" t="s">
        <v>6941</v>
      </c>
      <c r="C3821" s="375" t="s">
        <v>6942</v>
      </c>
      <c r="D3821" s="363"/>
      <c r="E3821" s="102" t="s">
        <v>4658</v>
      </c>
      <c r="F3821" s="102" t="str">
        <f>IF(E3821="","",VLOOKUP(E3821,'2 Pdc unico (segm A)'!F$3:H$723,3,FALSE))</f>
        <v>Crediti correnti per trasferimenti ottenuti</v>
      </c>
      <c r="G3821" s="373"/>
      <c r="H3821" s="389"/>
      <c r="I3821" s="65"/>
    </row>
    <row r="3822" spans="1:9" ht="21" x14ac:dyDescent="0.35">
      <c r="A3822" s="374" t="s">
        <v>4656</v>
      </c>
      <c r="B3822" s="375" t="s">
        <v>6943</v>
      </c>
      <c r="C3822" s="375" t="s">
        <v>6944</v>
      </c>
      <c r="D3822" s="363"/>
      <c r="E3822" s="102" t="s">
        <v>4658</v>
      </c>
      <c r="F3822" s="102" t="str">
        <f>IF(E3822="","",VLOOKUP(E3822,'2 Pdc unico (segm A)'!F$3:H$723,3,FALSE))</f>
        <v>Crediti correnti per trasferimenti ottenuti</v>
      </c>
      <c r="G3822" s="373"/>
      <c r="H3822" s="389"/>
      <c r="I3822" s="65"/>
    </row>
    <row r="3823" spans="1:9" x14ac:dyDescent="0.35">
      <c r="A3823" s="374" t="s">
        <v>4656</v>
      </c>
      <c r="B3823" s="375" t="s">
        <v>6945</v>
      </c>
      <c r="C3823" s="375" t="s">
        <v>6946</v>
      </c>
      <c r="D3823" s="363"/>
      <c r="E3823" s="102" t="s">
        <v>4658</v>
      </c>
      <c r="F3823" s="102" t="str">
        <f>IF(E3823="","",VLOOKUP(E3823,'2 Pdc unico (segm A)'!F$3:H$723,3,FALSE))</f>
        <v>Crediti correnti per trasferimenti ottenuti</v>
      </c>
      <c r="G3823" s="373"/>
      <c r="H3823" s="389"/>
      <c r="I3823" s="65"/>
    </row>
    <row r="3824" spans="1:9" ht="21" x14ac:dyDescent="0.35">
      <c r="A3824" s="374" t="s">
        <v>4656</v>
      </c>
      <c r="B3824" s="375" t="s">
        <v>6947</v>
      </c>
      <c r="C3824" s="375" t="s">
        <v>6948</v>
      </c>
      <c r="D3824" s="363"/>
      <c r="E3824" s="102" t="s">
        <v>4658</v>
      </c>
      <c r="F3824" s="102" t="str">
        <f>IF(E3824="","",VLOOKUP(E3824,'2 Pdc unico (segm A)'!F$3:H$723,3,FALSE))</f>
        <v>Crediti correnti per trasferimenti ottenuti</v>
      </c>
      <c r="G3824" s="373"/>
      <c r="H3824" s="389"/>
      <c r="I3824" s="65"/>
    </row>
    <row r="3825" spans="1:9" ht="21" x14ac:dyDescent="0.35">
      <c r="A3825" s="374" t="s">
        <v>4656</v>
      </c>
      <c r="B3825" s="375" t="s">
        <v>6949</v>
      </c>
      <c r="C3825" s="375" t="s">
        <v>6950</v>
      </c>
      <c r="D3825" s="363"/>
      <c r="E3825" s="102" t="s">
        <v>4658</v>
      </c>
      <c r="F3825" s="102" t="str">
        <f>IF(E3825="","",VLOOKUP(E3825,'2 Pdc unico (segm A)'!F$3:H$723,3,FALSE))</f>
        <v>Crediti correnti per trasferimenti ottenuti</v>
      </c>
      <c r="G3825" s="373"/>
      <c r="H3825" s="389"/>
      <c r="I3825" s="65"/>
    </row>
    <row r="3826" spans="1:9" x14ac:dyDescent="0.35">
      <c r="A3826" s="374" t="s">
        <v>4656</v>
      </c>
      <c r="B3826" s="375" t="s">
        <v>6951</v>
      </c>
      <c r="C3826" s="375" t="s">
        <v>6952</v>
      </c>
      <c r="D3826" s="363"/>
      <c r="E3826" s="102" t="s">
        <v>4658</v>
      </c>
      <c r="F3826" s="102" t="str">
        <f>IF(E3826="","",VLOOKUP(E3826,'2 Pdc unico (segm A)'!F$3:H$723,3,FALSE))</f>
        <v>Crediti correnti per trasferimenti ottenuti</v>
      </c>
      <c r="G3826" s="373"/>
      <c r="H3826" s="389"/>
      <c r="I3826" s="65"/>
    </row>
    <row r="3827" spans="1:9" ht="21" x14ac:dyDescent="0.35">
      <c r="A3827" s="374" t="s">
        <v>4656</v>
      </c>
      <c r="B3827" s="375" t="s">
        <v>6953</v>
      </c>
      <c r="C3827" s="375" t="s">
        <v>6954</v>
      </c>
      <c r="D3827" s="363"/>
      <c r="E3827" s="102" t="s">
        <v>4658</v>
      </c>
      <c r="F3827" s="102" t="str">
        <f>IF(E3827="","",VLOOKUP(E3827,'2 Pdc unico (segm A)'!F$3:H$723,3,FALSE))</f>
        <v>Crediti correnti per trasferimenti ottenuti</v>
      </c>
      <c r="G3827" s="373"/>
      <c r="H3827" s="389"/>
      <c r="I3827" s="65"/>
    </row>
    <row r="3828" spans="1:9" ht="21" x14ac:dyDescent="0.35">
      <c r="A3828" s="374" t="s">
        <v>4656</v>
      </c>
      <c r="B3828" s="375" t="s">
        <v>6955</v>
      </c>
      <c r="C3828" s="375" t="s">
        <v>6956</v>
      </c>
      <c r="D3828" s="363"/>
      <c r="E3828" s="102" t="s">
        <v>4658</v>
      </c>
      <c r="F3828" s="102" t="str">
        <f>IF(E3828="","",VLOOKUP(E3828,'2 Pdc unico (segm A)'!F$3:H$723,3,FALSE))</f>
        <v>Crediti correnti per trasferimenti ottenuti</v>
      </c>
      <c r="G3828" s="373"/>
      <c r="H3828" s="389"/>
      <c r="I3828" s="65"/>
    </row>
    <row r="3829" spans="1:9" ht="21" x14ac:dyDescent="0.35">
      <c r="A3829" s="374" t="s">
        <v>4656</v>
      </c>
      <c r="B3829" s="375" t="s">
        <v>6957</v>
      </c>
      <c r="C3829" s="375" t="s">
        <v>6958</v>
      </c>
      <c r="D3829" s="363"/>
      <c r="E3829" s="102" t="s">
        <v>4658</v>
      </c>
      <c r="F3829" s="102" t="str">
        <f>IF(E3829="","",VLOOKUP(E3829,'2 Pdc unico (segm A)'!F$3:H$723,3,FALSE))</f>
        <v>Crediti correnti per trasferimenti ottenuti</v>
      </c>
      <c r="G3829" s="373"/>
      <c r="H3829" s="389"/>
      <c r="I3829" s="65"/>
    </row>
    <row r="3830" spans="1:9" ht="21" x14ac:dyDescent="0.35">
      <c r="A3830" s="374" t="s">
        <v>4656</v>
      </c>
      <c r="B3830" s="375" t="s">
        <v>6959</v>
      </c>
      <c r="C3830" s="375" t="s">
        <v>6960</v>
      </c>
      <c r="D3830" s="363"/>
      <c r="E3830" s="102" t="s">
        <v>4658</v>
      </c>
      <c r="F3830" s="102" t="str">
        <f>IF(E3830="","",VLOOKUP(E3830,'2 Pdc unico (segm A)'!F$3:H$723,3,FALSE))</f>
        <v>Crediti correnti per trasferimenti ottenuti</v>
      </c>
      <c r="G3830" s="373"/>
      <c r="H3830" s="389"/>
      <c r="I3830" s="65"/>
    </row>
    <row r="3831" spans="1:9" ht="21" x14ac:dyDescent="0.35">
      <c r="A3831" s="374" t="s">
        <v>4656</v>
      </c>
      <c r="B3831" s="375" t="s">
        <v>6961</v>
      </c>
      <c r="C3831" s="375" t="s">
        <v>6962</v>
      </c>
      <c r="D3831" s="363"/>
      <c r="E3831" s="102" t="s">
        <v>4658</v>
      </c>
      <c r="F3831" s="102" t="str">
        <f>IF(E3831="","",VLOOKUP(E3831,'2 Pdc unico (segm A)'!F$3:H$723,3,FALSE))</f>
        <v>Crediti correnti per trasferimenti ottenuti</v>
      </c>
      <c r="G3831" s="373"/>
      <c r="H3831" s="389"/>
      <c r="I3831" s="65"/>
    </row>
    <row r="3832" spans="1:9" ht="21" x14ac:dyDescent="0.35">
      <c r="A3832" s="374" t="s">
        <v>4656</v>
      </c>
      <c r="B3832" s="375" t="s">
        <v>6963</v>
      </c>
      <c r="C3832" s="375" t="s">
        <v>6964</v>
      </c>
      <c r="D3832" s="363"/>
      <c r="E3832" s="102" t="s">
        <v>4658</v>
      </c>
      <c r="F3832" s="102" t="str">
        <f>IF(E3832="","",VLOOKUP(E3832,'2 Pdc unico (segm A)'!F$3:H$723,3,FALSE))</f>
        <v>Crediti correnti per trasferimenti ottenuti</v>
      </c>
      <c r="G3832" s="373"/>
      <c r="H3832" s="389"/>
      <c r="I3832" s="65"/>
    </row>
    <row r="3833" spans="1:9" ht="21" x14ac:dyDescent="0.35">
      <c r="A3833" s="374" t="s">
        <v>4656</v>
      </c>
      <c r="B3833" s="375" t="s">
        <v>6965</v>
      </c>
      <c r="C3833" s="375" t="s">
        <v>6966</v>
      </c>
      <c r="D3833" s="363"/>
      <c r="E3833" s="102" t="s">
        <v>4658</v>
      </c>
      <c r="F3833" s="102" t="str">
        <f>IF(E3833="","",VLOOKUP(E3833,'2 Pdc unico (segm A)'!F$3:H$723,3,FALSE))</f>
        <v>Crediti correnti per trasferimenti ottenuti</v>
      </c>
      <c r="G3833" s="373"/>
      <c r="H3833" s="389"/>
      <c r="I3833" s="65"/>
    </row>
    <row r="3834" spans="1:9" ht="29" x14ac:dyDescent="0.35">
      <c r="A3834" s="370" t="s">
        <v>22</v>
      </c>
      <c r="B3834" s="371" t="s">
        <v>6967</v>
      </c>
      <c r="C3834" s="371" t="s">
        <v>6968</v>
      </c>
      <c r="D3834" s="363"/>
      <c r="E3834" s="346"/>
      <c r="F3834" s="346" t="str">
        <f>IF(E3834="","",VLOOKUP(E3834,'2 Pdc unico (segm A)'!F$3:H$723,3,FALSE))</f>
        <v/>
      </c>
      <c r="G3834" s="287"/>
      <c r="H3834" s="389"/>
      <c r="I3834" s="65"/>
    </row>
    <row r="3835" spans="1:9" x14ac:dyDescent="0.35">
      <c r="A3835" s="374" t="s">
        <v>4656</v>
      </c>
      <c r="B3835" s="375" t="s">
        <v>6969</v>
      </c>
      <c r="C3835" s="375" t="s">
        <v>6970</v>
      </c>
      <c r="D3835" s="363"/>
      <c r="E3835" s="102" t="s">
        <v>4658</v>
      </c>
      <c r="F3835" s="102" t="str">
        <f>IF(E3835="","",VLOOKUP(E3835,'2 Pdc unico (segm A)'!F$3:H$723,3,FALSE))</f>
        <v>Crediti correnti per trasferimenti ottenuti</v>
      </c>
      <c r="G3835" s="373"/>
      <c r="H3835" s="389"/>
      <c r="I3835" s="65"/>
    </row>
    <row r="3836" spans="1:9" x14ac:dyDescent="0.35">
      <c r="A3836" s="374" t="s">
        <v>4656</v>
      </c>
      <c r="B3836" s="375" t="s">
        <v>6971</v>
      </c>
      <c r="C3836" s="375" t="s">
        <v>6972</v>
      </c>
      <c r="D3836" s="363"/>
      <c r="E3836" s="102" t="s">
        <v>4658</v>
      </c>
      <c r="F3836" s="102" t="str">
        <f>IF(E3836="","",VLOOKUP(E3836,'2 Pdc unico (segm A)'!F$3:H$723,3,FALSE))</f>
        <v>Crediti correnti per trasferimenti ottenuti</v>
      </c>
      <c r="G3836" s="373"/>
      <c r="H3836" s="389"/>
      <c r="I3836" s="65"/>
    </row>
    <row r="3837" spans="1:9" ht="21" x14ac:dyDescent="0.35">
      <c r="A3837" s="374" t="s">
        <v>4656</v>
      </c>
      <c r="B3837" s="375" t="s">
        <v>6973</v>
      </c>
      <c r="C3837" s="375" t="s">
        <v>6974</v>
      </c>
      <c r="D3837" s="363"/>
      <c r="E3837" s="102" t="s">
        <v>4658</v>
      </c>
      <c r="F3837" s="102" t="str">
        <f>IF(E3837="","",VLOOKUP(E3837,'2 Pdc unico (segm A)'!F$3:H$723,3,FALSE))</f>
        <v>Crediti correnti per trasferimenti ottenuti</v>
      </c>
      <c r="G3837" s="373"/>
      <c r="H3837" s="389"/>
      <c r="I3837" s="65"/>
    </row>
    <row r="3838" spans="1:9" ht="29" x14ac:dyDescent="0.35">
      <c r="A3838" s="370" t="s">
        <v>22</v>
      </c>
      <c r="B3838" s="371" t="s">
        <v>6975</v>
      </c>
      <c r="C3838" s="371" t="s">
        <v>6976</v>
      </c>
      <c r="D3838" s="363"/>
      <c r="E3838" s="346"/>
      <c r="F3838" s="346" t="str">
        <f>IF(E3838="","",VLOOKUP(E3838,'2 Pdc unico (segm A)'!F$3:H$723,3,FALSE))</f>
        <v/>
      </c>
      <c r="G3838" s="287"/>
      <c r="H3838" s="389"/>
      <c r="I3838" s="65"/>
    </row>
    <row r="3839" spans="1:9" ht="21" x14ac:dyDescent="0.35">
      <c r="A3839" s="374" t="s">
        <v>4656</v>
      </c>
      <c r="B3839" s="375" t="s">
        <v>6977</v>
      </c>
      <c r="C3839" s="375" t="s">
        <v>6978</v>
      </c>
      <c r="D3839" s="363"/>
      <c r="E3839" s="102" t="s">
        <v>4658</v>
      </c>
      <c r="F3839" s="102" t="str">
        <f>IF(E3839="","",VLOOKUP(E3839,'2 Pdc unico (segm A)'!F$3:H$723,3,FALSE))</f>
        <v>Crediti correnti per trasferimenti ottenuti</v>
      </c>
      <c r="G3839" s="373"/>
      <c r="H3839" s="389"/>
      <c r="I3839" s="65"/>
    </row>
    <row r="3840" spans="1:9" ht="29" x14ac:dyDescent="0.35">
      <c r="A3840" s="368" t="s">
        <v>19</v>
      </c>
      <c r="B3840" s="369" t="s">
        <v>6979</v>
      </c>
      <c r="C3840" s="369" t="s">
        <v>1044</v>
      </c>
      <c r="D3840" s="363"/>
      <c r="E3840" s="101"/>
      <c r="F3840" s="101" t="str">
        <f>IF(E3840="","",VLOOKUP(E3840,'2 Pdc unico (segm A)'!F$3:H$723,3,FALSE))</f>
        <v/>
      </c>
      <c r="G3840" s="287"/>
      <c r="H3840" s="388"/>
      <c r="I3840" s="65"/>
    </row>
    <row r="3841" spans="1:9" ht="29" x14ac:dyDescent="0.35">
      <c r="A3841" s="370" t="s">
        <v>22</v>
      </c>
      <c r="B3841" s="371" t="s">
        <v>6980</v>
      </c>
      <c r="C3841" s="371" t="s">
        <v>6981</v>
      </c>
      <c r="D3841" s="363"/>
      <c r="E3841" s="346"/>
      <c r="F3841" s="346" t="str">
        <f>IF(E3841="","",VLOOKUP(E3841,'2 Pdc unico (segm A)'!F$3:H$723,3,FALSE))</f>
        <v/>
      </c>
      <c r="G3841" s="287"/>
      <c r="H3841" s="389"/>
      <c r="I3841" s="65"/>
    </row>
    <row r="3842" spans="1:9" x14ac:dyDescent="0.35">
      <c r="A3842" s="374" t="s">
        <v>4656</v>
      </c>
      <c r="B3842" s="375" t="s">
        <v>6982</v>
      </c>
      <c r="C3842" s="375" t="s">
        <v>6983</v>
      </c>
      <c r="D3842" s="363"/>
      <c r="E3842" s="102" t="s">
        <v>4658</v>
      </c>
      <c r="F3842" s="102" t="str">
        <f>IF(E3842="","",VLOOKUP(E3842,'2 Pdc unico (segm A)'!F$3:H$723,3,FALSE))</f>
        <v>Crediti correnti per trasferimenti ottenuti</v>
      </c>
      <c r="G3842" s="373"/>
      <c r="H3842" s="389"/>
      <c r="I3842" s="65"/>
    </row>
    <row r="3843" spans="1:9" ht="29" x14ac:dyDescent="0.35">
      <c r="A3843" s="368" t="s">
        <v>19</v>
      </c>
      <c r="B3843" s="369" t="s">
        <v>6984</v>
      </c>
      <c r="C3843" s="369" t="s">
        <v>1047</v>
      </c>
      <c r="D3843" s="363"/>
      <c r="E3843" s="101"/>
      <c r="F3843" s="101" t="str">
        <f>IF(E3843="","",VLOOKUP(E3843,'2 Pdc unico (segm A)'!F$3:H$723,3,FALSE))</f>
        <v/>
      </c>
      <c r="G3843" s="287"/>
      <c r="H3843" s="388"/>
      <c r="I3843" s="65"/>
    </row>
    <row r="3844" spans="1:9" ht="29" x14ac:dyDescent="0.35">
      <c r="A3844" s="370" t="s">
        <v>22</v>
      </c>
      <c r="B3844" s="371" t="s">
        <v>6985</v>
      </c>
      <c r="C3844" s="371" t="s">
        <v>6986</v>
      </c>
      <c r="D3844" s="363"/>
      <c r="E3844" s="346"/>
      <c r="F3844" s="346" t="str">
        <f>IF(E3844="","",VLOOKUP(E3844,'2 Pdc unico (segm A)'!F$3:H$723,3,FALSE))</f>
        <v/>
      </c>
      <c r="G3844" s="287"/>
      <c r="H3844" s="389"/>
      <c r="I3844" s="65"/>
    </row>
    <row r="3845" spans="1:9" ht="21" x14ac:dyDescent="0.35">
      <c r="A3845" s="374" t="s">
        <v>4656</v>
      </c>
      <c r="B3845" s="375" t="s">
        <v>6987</v>
      </c>
      <c r="C3845" s="375" t="s">
        <v>6988</v>
      </c>
      <c r="D3845" s="363"/>
      <c r="E3845" s="102" t="s">
        <v>4658</v>
      </c>
      <c r="F3845" s="102" t="str">
        <f>IF(E3845="","",VLOOKUP(E3845,'2 Pdc unico (segm A)'!F$3:H$723,3,FALSE))</f>
        <v>Crediti correnti per trasferimenti ottenuti</v>
      </c>
      <c r="G3845" s="373"/>
      <c r="H3845" s="389"/>
      <c r="I3845" s="65"/>
    </row>
    <row r="3846" spans="1:9" ht="29" x14ac:dyDescent="0.35">
      <c r="A3846" s="368" t="s">
        <v>19</v>
      </c>
      <c r="B3846" s="369" t="s">
        <v>6989</v>
      </c>
      <c r="C3846" s="369" t="s">
        <v>6990</v>
      </c>
      <c r="D3846" s="363"/>
      <c r="E3846" s="101"/>
      <c r="F3846" s="101" t="str">
        <f>IF(E3846="","",VLOOKUP(E3846,'2 Pdc unico (segm A)'!F$3:H$723,3,FALSE))</f>
        <v/>
      </c>
      <c r="G3846" s="287"/>
      <c r="H3846" s="388"/>
      <c r="I3846" s="65"/>
    </row>
    <row r="3847" spans="1:9" ht="29" x14ac:dyDescent="0.35">
      <c r="A3847" s="370" t="s">
        <v>22</v>
      </c>
      <c r="B3847" s="371" t="s">
        <v>6991</v>
      </c>
      <c r="C3847" s="371" t="s">
        <v>6992</v>
      </c>
      <c r="D3847" s="363"/>
      <c r="E3847" s="346"/>
      <c r="F3847" s="346" t="str">
        <f>IF(E3847="","",VLOOKUP(E3847,'2 Pdc unico (segm A)'!F$3:H$723,3,FALSE))</f>
        <v/>
      </c>
      <c r="G3847" s="287"/>
      <c r="H3847" s="389"/>
      <c r="I3847" s="65"/>
    </row>
    <row r="3848" spans="1:9" x14ac:dyDescent="0.35">
      <c r="A3848" s="374" t="s">
        <v>4656</v>
      </c>
      <c r="B3848" s="375" t="s">
        <v>6993</v>
      </c>
      <c r="C3848" s="375" t="s">
        <v>6994</v>
      </c>
      <c r="D3848" s="363"/>
      <c r="E3848" s="102" t="s">
        <v>4658</v>
      </c>
      <c r="F3848" s="102" t="str">
        <f>IF(E3848="","",VLOOKUP(E3848,'2 Pdc unico (segm A)'!F$3:H$723,3,FALSE))</f>
        <v>Crediti correnti per trasferimenti ottenuti</v>
      </c>
      <c r="G3848" s="373"/>
      <c r="H3848" s="389"/>
      <c r="I3848" s="65"/>
    </row>
    <row r="3849" spans="1:9" ht="29" x14ac:dyDescent="0.35">
      <c r="A3849" s="370" t="s">
        <v>22</v>
      </c>
      <c r="B3849" s="371" t="s">
        <v>6995</v>
      </c>
      <c r="C3849" s="371" t="s">
        <v>6996</v>
      </c>
      <c r="D3849" s="363"/>
      <c r="E3849" s="346"/>
      <c r="F3849" s="346" t="str">
        <f>IF(E3849="","",VLOOKUP(E3849,'2 Pdc unico (segm A)'!F$3:H$723,3,FALSE))</f>
        <v/>
      </c>
      <c r="G3849" s="287"/>
      <c r="H3849" s="389"/>
      <c r="I3849" s="65"/>
    </row>
    <row r="3850" spans="1:9" x14ac:dyDescent="0.35">
      <c r="A3850" s="374" t="s">
        <v>4656</v>
      </c>
      <c r="B3850" s="375" t="s">
        <v>6997</v>
      </c>
      <c r="C3850" s="375" t="s">
        <v>6998</v>
      </c>
      <c r="D3850" s="363"/>
      <c r="E3850" s="102" t="s">
        <v>4658</v>
      </c>
      <c r="F3850" s="102" t="str">
        <f>IF(E3850="","",VLOOKUP(E3850,'2 Pdc unico (segm A)'!F$3:H$723,3,FALSE))</f>
        <v>Crediti correnti per trasferimenti ottenuti</v>
      </c>
      <c r="G3850" s="373"/>
      <c r="H3850" s="389"/>
      <c r="I3850" s="65"/>
    </row>
    <row r="3851" spans="1:9" ht="29" x14ac:dyDescent="0.35">
      <c r="A3851" s="370" t="s">
        <v>22</v>
      </c>
      <c r="B3851" s="371" t="s">
        <v>6999</v>
      </c>
      <c r="C3851" s="371" t="s">
        <v>7000</v>
      </c>
      <c r="D3851" s="363"/>
      <c r="E3851" s="346"/>
      <c r="F3851" s="346" t="str">
        <f>IF(E3851="","",VLOOKUP(E3851,'2 Pdc unico (segm A)'!F$3:H$723,3,FALSE))</f>
        <v/>
      </c>
      <c r="G3851" s="287"/>
      <c r="H3851" s="389"/>
      <c r="I3851" s="65"/>
    </row>
    <row r="3852" spans="1:9" x14ac:dyDescent="0.35">
      <c r="A3852" s="374" t="s">
        <v>4656</v>
      </c>
      <c r="B3852" s="375" t="s">
        <v>7001</v>
      </c>
      <c r="C3852" s="375" t="s">
        <v>7002</v>
      </c>
      <c r="D3852" s="363"/>
      <c r="E3852" s="102" t="s">
        <v>4658</v>
      </c>
      <c r="F3852" s="102" t="str">
        <f>IF(E3852="","",VLOOKUP(E3852,'2 Pdc unico (segm A)'!F$3:H$723,3,FALSE))</f>
        <v>Crediti correnti per trasferimenti ottenuti</v>
      </c>
      <c r="G3852" s="373"/>
      <c r="H3852" s="389"/>
      <c r="I3852" s="65"/>
    </row>
    <row r="3853" spans="1:9" ht="29" x14ac:dyDescent="0.35">
      <c r="A3853" s="368" t="s">
        <v>19</v>
      </c>
      <c r="B3853" s="369" t="s">
        <v>7003</v>
      </c>
      <c r="C3853" s="369" t="s">
        <v>7004</v>
      </c>
      <c r="D3853" s="363"/>
      <c r="E3853" s="101"/>
      <c r="F3853" s="101" t="str">
        <f>IF(E3853="","",VLOOKUP(E3853,'2 Pdc unico (segm A)'!F$3:H$723,3,FALSE))</f>
        <v/>
      </c>
      <c r="G3853" s="287"/>
      <c r="H3853" s="388"/>
      <c r="I3853" s="65"/>
    </row>
    <row r="3854" spans="1:9" ht="29" x14ac:dyDescent="0.35">
      <c r="A3854" s="370" t="s">
        <v>22</v>
      </c>
      <c r="B3854" s="371" t="s">
        <v>7005</v>
      </c>
      <c r="C3854" s="371" t="s">
        <v>7006</v>
      </c>
      <c r="D3854" s="363"/>
      <c r="E3854" s="346"/>
      <c r="F3854" s="346" t="str">
        <f>IF(E3854="","",VLOOKUP(E3854,'2 Pdc unico (segm A)'!F$3:H$723,3,FALSE))</f>
        <v/>
      </c>
      <c r="G3854" s="287"/>
      <c r="H3854" s="389"/>
      <c r="I3854" s="65"/>
    </row>
    <row r="3855" spans="1:9" x14ac:dyDescent="0.35">
      <c r="A3855" s="374" t="s">
        <v>4656</v>
      </c>
      <c r="B3855" s="375" t="s">
        <v>7007</v>
      </c>
      <c r="C3855" s="375" t="s">
        <v>7008</v>
      </c>
      <c r="D3855" s="363"/>
      <c r="E3855" s="102" t="s">
        <v>4658</v>
      </c>
      <c r="F3855" s="102" t="str">
        <f>IF(E3855="","",VLOOKUP(E3855,'2 Pdc unico (segm A)'!F$3:H$723,3,FALSE))</f>
        <v>Crediti correnti per trasferimenti ottenuti</v>
      </c>
      <c r="G3855" s="373"/>
      <c r="H3855" s="389"/>
      <c r="I3855" s="65"/>
    </row>
    <row r="3856" spans="1:9" x14ac:dyDescent="0.35">
      <c r="A3856" s="374" t="s">
        <v>4656</v>
      </c>
      <c r="B3856" s="375" t="s">
        <v>7009</v>
      </c>
      <c r="C3856" s="375" t="s">
        <v>7010</v>
      </c>
      <c r="D3856" s="363"/>
      <c r="E3856" s="102" t="s">
        <v>4658</v>
      </c>
      <c r="F3856" s="102" t="str">
        <f>IF(E3856="","",VLOOKUP(E3856,'2 Pdc unico (segm A)'!F$3:H$723,3,FALSE))</f>
        <v>Crediti correnti per trasferimenti ottenuti</v>
      </c>
      <c r="G3856" s="373"/>
      <c r="H3856" s="389"/>
      <c r="I3856" s="65"/>
    </row>
    <row r="3857" spans="1:9" ht="21" x14ac:dyDescent="0.35">
      <c r="A3857" s="374" t="s">
        <v>4656</v>
      </c>
      <c r="B3857" s="375" t="s">
        <v>7011</v>
      </c>
      <c r="C3857" s="375" t="s">
        <v>7012</v>
      </c>
      <c r="D3857" s="363"/>
      <c r="E3857" s="102" t="s">
        <v>4658</v>
      </c>
      <c r="F3857" s="102" t="str">
        <f>IF(E3857="","",VLOOKUP(E3857,'2 Pdc unico (segm A)'!F$3:H$723,3,FALSE))</f>
        <v>Crediti correnti per trasferimenti ottenuti</v>
      </c>
      <c r="G3857" s="373"/>
      <c r="H3857" s="389"/>
      <c r="I3857" s="65"/>
    </row>
    <row r="3858" spans="1:9" x14ac:dyDescent="0.35">
      <c r="A3858" s="374" t="s">
        <v>4656</v>
      </c>
      <c r="B3858" s="375" t="s">
        <v>7013</v>
      </c>
      <c r="C3858" s="375" t="s">
        <v>7014</v>
      </c>
      <c r="D3858" s="363"/>
      <c r="E3858" s="102" t="s">
        <v>4658</v>
      </c>
      <c r="F3858" s="102" t="str">
        <f>IF(E3858="","",VLOOKUP(E3858,'2 Pdc unico (segm A)'!F$3:H$723,3,FALSE))</f>
        <v>Crediti correnti per trasferimenti ottenuti</v>
      </c>
      <c r="G3858" s="373"/>
      <c r="H3858" s="389"/>
      <c r="I3858" s="65"/>
    </row>
    <row r="3859" spans="1:9" x14ac:dyDescent="0.35">
      <c r="A3859" s="374" t="s">
        <v>4656</v>
      </c>
      <c r="B3859" s="375" t="s">
        <v>7015</v>
      </c>
      <c r="C3859" s="375" t="s">
        <v>7016</v>
      </c>
      <c r="D3859" s="363"/>
      <c r="E3859" s="102" t="s">
        <v>4658</v>
      </c>
      <c r="F3859" s="102" t="str">
        <f>IF(E3859="","",VLOOKUP(E3859,'2 Pdc unico (segm A)'!F$3:H$723,3,FALSE))</f>
        <v>Crediti correnti per trasferimenti ottenuti</v>
      </c>
      <c r="G3859" s="373"/>
      <c r="H3859" s="389"/>
      <c r="I3859" s="65"/>
    </row>
    <row r="3860" spans="1:9" x14ac:dyDescent="0.35">
      <c r="A3860" s="374" t="s">
        <v>4656</v>
      </c>
      <c r="B3860" s="375" t="s">
        <v>7017</v>
      </c>
      <c r="C3860" s="375" t="s">
        <v>7018</v>
      </c>
      <c r="D3860" s="363"/>
      <c r="E3860" s="102" t="s">
        <v>4658</v>
      </c>
      <c r="F3860" s="102" t="str">
        <f>IF(E3860="","",VLOOKUP(E3860,'2 Pdc unico (segm A)'!F$3:H$723,3,FALSE))</f>
        <v>Crediti correnti per trasferimenti ottenuti</v>
      </c>
      <c r="G3860" s="373"/>
      <c r="H3860" s="389"/>
      <c r="I3860" s="65"/>
    </row>
    <row r="3861" spans="1:9" x14ac:dyDescent="0.35">
      <c r="A3861" s="374" t="s">
        <v>4656</v>
      </c>
      <c r="B3861" s="375" t="s">
        <v>7019</v>
      </c>
      <c r="C3861" s="375" t="s">
        <v>7020</v>
      </c>
      <c r="D3861" s="363"/>
      <c r="E3861" s="102" t="s">
        <v>4658</v>
      </c>
      <c r="F3861" s="102" t="str">
        <f>IF(E3861="","",VLOOKUP(E3861,'2 Pdc unico (segm A)'!F$3:H$723,3,FALSE))</f>
        <v>Crediti correnti per trasferimenti ottenuti</v>
      </c>
      <c r="G3861" s="373"/>
      <c r="H3861" s="389"/>
      <c r="I3861" s="65"/>
    </row>
    <row r="3862" spans="1:9" ht="21" x14ac:dyDescent="0.35">
      <c r="A3862" s="374" t="s">
        <v>4656</v>
      </c>
      <c r="B3862" s="375" t="s">
        <v>7021</v>
      </c>
      <c r="C3862" s="375" t="s">
        <v>7022</v>
      </c>
      <c r="D3862" s="363"/>
      <c r="E3862" s="102" t="s">
        <v>4658</v>
      </c>
      <c r="F3862" s="102" t="str">
        <f>IF(E3862="","",VLOOKUP(E3862,'2 Pdc unico (segm A)'!F$3:H$723,3,FALSE))</f>
        <v>Crediti correnti per trasferimenti ottenuti</v>
      </c>
      <c r="G3862" s="373"/>
      <c r="H3862" s="389"/>
      <c r="I3862" s="65"/>
    </row>
    <row r="3863" spans="1:9" x14ac:dyDescent="0.35">
      <c r="A3863" s="374" t="s">
        <v>4656</v>
      </c>
      <c r="B3863" s="375" t="s">
        <v>7023</v>
      </c>
      <c r="C3863" s="375" t="s">
        <v>7024</v>
      </c>
      <c r="D3863" s="363"/>
      <c r="E3863" s="102" t="s">
        <v>4658</v>
      </c>
      <c r="F3863" s="102" t="str">
        <f>IF(E3863="","",VLOOKUP(E3863,'2 Pdc unico (segm A)'!F$3:H$723,3,FALSE))</f>
        <v>Crediti correnti per trasferimenti ottenuti</v>
      </c>
      <c r="G3863" s="373"/>
      <c r="H3863" s="389"/>
      <c r="I3863" s="65"/>
    </row>
    <row r="3864" spans="1:9" x14ac:dyDescent="0.35">
      <c r="A3864" s="374" t="s">
        <v>4656</v>
      </c>
      <c r="B3864" s="375" t="s">
        <v>7025</v>
      </c>
      <c r="C3864" s="375" t="s">
        <v>7026</v>
      </c>
      <c r="D3864" s="363"/>
      <c r="E3864" s="102" t="s">
        <v>4658</v>
      </c>
      <c r="F3864" s="102" t="str">
        <f>IF(E3864="","",VLOOKUP(E3864,'2 Pdc unico (segm A)'!F$3:H$723,3,FALSE))</f>
        <v>Crediti correnti per trasferimenti ottenuti</v>
      </c>
      <c r="G3864" s="373"/>
      <c r="H3864" s="389"/>
      <c r="I3864" s="65"/>
    </row>
    <row r="3865" spans="1:9" ht="21" x14ac:dyDescent="0.35">
      <c r="A3865" s="374" t="s">
        <v>4656</v>
      </c>
      <c r="B3865" s="375" t="s">
        <v>7027</v>
      </c>
      <c r="C3865" s="375" t="s">
        <v>7028</v>
      </c>
      <c r="D3865" s="363"/>
      <c r="E3865" s="102" t="s">
        <v>4658</v>
      </c>
      <c r="F3865" s="102" t="str">
        <f>IF(E3865="","",VLOOKUP(E3865,'2 Pdc unico (segm A)'!F$3:H$723,3,FALSE))</f>
        <v>Crediti correnti per trasferimenti ottenuti</v>
      </c>
      <c r="G3865" s="373"/>
      <c r="H3865" s="389"/>
      <c r="I3865" s="65"/>
    </row>
    <row r="3866" spans="1:9" ht="21" x14ac:dyDescent="0.35">
      <c r="A3866" s="374" t="s">
        <v>4656</v>
      </c>
      <c r="B3866" s="375" t="s">
        <v>7029</v>
      </c>
      <c r="C3866" s="375" t="s">
        <v>7030</v>
      </c>
      <c r="D3866" s="363"/>
      <c r="E3866" s="102" t="s">
        <v>4658</v>
      </c>
      <c r="F3866" s="102" t="str">
        <f>IF(E3866="","",VLOOKUP(E3866,'2 Pdc unico (segm A)'!F$3:H$723,3,FALSE))</f>
        <v>Crediti correnti per trasferimenti ottenuti</v>
      </c>
      <c r="G3866" s="373"/>
      <c r="H3866" s="389"/>
      <c r="I3866" s="65"/>
    </row>
    <row r="3867" spans="1:9" x14ac:dyDescent="0.35">
      <c r="A3867" s="374" t="s">
        <v>4656</v>
      </c>
      <c r="B3867" s="375" t="s">
        <v>7031</v>
      </c>
      <c r="C3867" s="375" t="s">
        <v>7032</v>
      </c>
      <c r="D3867" s="363"/>
      <c r="E3867" s="102" t="s">
        <v>4658</v>
      </c>
      <c r="F3867" s="102" t="str">
        <f>IF(E3867="","",VLOOKUP(E3867,'2 Pdc unico (segm A)'!F$3:H$723,3,FALSE))</f>
        <v>Crediti correnti per trasferimenti ottenuti</v>
      </c>
      <c r="G3867" s="373"/>
      <c r="H3867" s="389"/>
      <c r="I3867" s="65"/>
    </row>
    <row r="3868" spans="1:9" ht="29" x14ac:dyDescent="0.35">
      <c r="A3868" s="370" t="s">
        <v>22</v>
      </c>
      <c r="B3868" s="371" t="s">
        <v>7033</v>
      </c>
      <c r="C3868" s="371" t="s">
        <v>7034</v>
      </c>
      <c r="D3868" s="363"/>
      <c r="E3868" s="346"/>
      <c r="F3868" s="346" t="str">
        <f>IF(E3868="","",VLOOKUP(E3868,'2 Pdc unico (segm A)'!F$3:H$723,3,FALSE))</f>
        <v/>
      </c>
      <c r="G3868" s="287"/>
      <c r="H3868" s="389"/>
      <c r="I3868" s="65"/>
    </row>
    <row r="3869" spans="1:9" x14ac:dyDescent="0.35">
      <c r="A3869" s="374" t="s">
        <v>4656</v>
      </c>
      <c r="B3869" s="375" t="s">
        <v>7035</v>
      </c>
      <c r="C3869" s="375" t="s">
        <v>7036</v>
      </c>
      <c r="D3869" s="363"/>
      <c r="E3869" s="102" t="s">
        <v>4658</v>
      </c>
      <c r="F3869" s="102" t="str">
        <f>IF(E3869="","",VLOOKUP(E3869,'2 Pdc unico (segm A)'!F$3:H$723,3,FALSE))</f>
        <v>Crediti correnti per trasferimenti ottenuti</v>
      </c>
      <c r="G3869" s="373"/>
      <c r="H3869" s="389"/>
      <c r="I3869" s="65"/>
    </row>
    <row r="3870" spans="1:9" x14ac:dyDescent="0.35">
      <c r="A3870" s="374" t="s">
        <v>4656</v>
      </c>
      <c r="B3870" s="375" t="s">
        <v>7037</v>
      </c>
      <c r="C3870" s="375" t="s">
        <v>7038</v>
      </c>
      <c r="D3870" s="363"/>
      <c r="E3870" s="102" t="s">
        <v>4658</v>
      </c>
      <c r="F3870" s="102" t="str">
        <f>IF(E3870="","",VLOOKUP(E3870,'2 Pdc unico (segm A)'!F$3:H$723,3,FALSE))</f>
        <v>Crediti correnti per trasferimenti ottenuti</v>
      </c>
      <c r="G3870" s="373"/>
      <c r="H3870" s="389"/>
      <c r="I3870" s="65"/>
    </row>
    <row r="3871" spans="1:9" x14ac:dyDescent="0.35">
      <c r="A3871" s="374" t="s">
        <v>4656</v>
      </c>
      <c r="B3871" s="375" t="s">
        <v>7039</v>
      </c>
      <c r="C3871" s="375" t="s">
        <v>7040</v>
      </c>
      <c r="D3871" s="363"/>
      <c r="E3871" s="102" t="s">
        <v>4658</v>
      </c>
      <c r="F3871" s="102" t="str">
        <f>IF(E3871="","",VLOOKUP(E3871,'2 Pdc unico (segm A)'!F$3:H$723,3,FALSE))</f>
        <v>Crediti correnti per trasferimenti ottenuti</v>
      </c>
      <c r="G3871" s="373"/>
      <c r="H3871" s="389"/>
      <c r="I3871" s="65"/>
    </row>
    <row r="3872" spans="1:9" x14ac:dyDescent="0.35">
      <c r="A3872" s="374" t="s">
        <v>4656</v>
      </c>
      <c r="B3872" s="375" t="s">
        <v>7041</v>
      </c>
      <c r="C3872" s="375" t="s">
        <v>7042</v>
      </c>
      <c r="D3872" s="363"/>
      <c r="E3872" s="102" t="s">
        <v>4658</v>
      </c>
      <c r="F3872" s="102" t="str">
        <f>IF(E3872="","",VLOOKUP(E3872,'2 Pdc unico (segm A)'!F$3:H$723,3,FALSE))</f>
        <v>Crediti correnti per trasferimenti ottenuti</v>
      </c>
      <c r="G3872" s="373"/>
      <c r="H3872" s="389"/>
      <c r="I3872" s="65"/>
    </row>
    <row r="3873" spans="1:9" x14ac:dyDescent="0.35">
      <c r="A3873" s="374" t="s">
        <v>4656</v>
      </c>
      <c r="B3873" s="375" t="s">
        <v>7043</v>
      </c>
      <c r="C3873" s="375" t="s">
        <v>7044</v>
      </c>
      <c r="D3873" s="363"/>
      <c r="E3873" s="102" t="s">
        <v>4658</v>
      </c>
      <c r="F3873" s="102" t="str">
        <f>IF(E3873="","",VLOOKUP(E3873,'2 Pdc unico (segm A)'!F$3:H$723,3,FALSE))</f>
        <v>Crediti correnti per trasferimenti ottenuti</v>
      </c>
      <c r="G3873" s="373"/>
      <c r="H3873" s="389"/>
      <c r="I3873" s="65"/>
    </row>
    <row r="3874" spans="1:9" x14ac:dyDescent="0.35">
      <c r="A3874" s="374" t="s">
        <v>4656</v>
      </c>
      <c r="B3874" s="375" t="s">
        <v>7045</v>
      </c>
      <c r="C3874" s="375" t="s">
        <v>7046</v>
      </c>
      <c r="D3874" s="363"/>
      <c r="E3874" s="102" t="s">
        <v>4658</v>
      </c>
      <c r="F3874" s="102" t="str">
        <f>IF(E3874="","",VLOOKUP(E3874,'2 Pdc unico (segm A)'!F$3:H$723,3,FALSE))</f>
        <v>Crediti correnti per trasferimenti ottenuti</v>
      </c>
      <c r="G3874" s="373"/>
      <c r="H3874" s="389"/>
      <c r="I3874" s="65"/>
    </row>
    <row r="3875" spans="1:9" x14ac:dyDescent="0.35">
      <c r="A3875" s="374" t="s">
        <v>4656</v>
      </c>
      <c r="B3875" s="375" t="s">
        <v>7047</v>
      </c>
      <c r="C3875" s="375" t="s">
        <v>7048</v>
      </c>
      <c r="D3875" s="363"/>
      <c r="E3875" s="102" t="s">
        <v>4658</v>
      </c>
      <c r="F3875" s="102" t="str">
        <f>IF(E3875="","",VLOOKUP(E3875,'2 Pdc unico (segm A)'!F$3:H$723,3,FALSE))</f>
        <v>Crediti correnti per trasferimenti ottenuti</v>
      </c>
      <c r="G3875" s="373"/>
      <c r="H3875" s="389"/>
      <c r="I3875" s="65"/>
    </row>
    <row r="3876" spans="1:9" x14ac:dyDescent="0.35">
      <c r="A3876" s="374" t="s">
        <v>4656</v>
      </c>
      <c r="B3876" s="375" t="s">
        <v>7049</v>
      </c>
      <c r="C3876" s="375" t="s">
        <v>7050</v>
      </c>
      <c r="D3876" s="363"/>
      <c r="E3876" s="102" t="s">
        <v>4658</v>
      </c>
      <c r="F3876" s="102" t="str">
        <f>IF(E3876="","",VLOOKUP(E3876,'2 Pdc unico (segm A)'!F$3:H$723,3,FALSE))</f>
        <v>Crediti correnti per trasferimenti ottenuti</v>
      </c>
      <c r="G3876" s="373"/>
      <c r="H3876" s="389"/>
      <c r="I3876" s="65"/>
    </row>
    <row r="3877" spans="1:9" ht="21" x14ac:dyDescent="0.35">
      <c r="A3877" s="374" t="s">
        <v>4656</v>
      </c>
      <c r="B3877" s="375" t="s">
        <v>7051</v>
      </c>
      <c r="C3877" s="375" t="s">
        <v>7052</v>
      </c>
      <c r="D3877" s="363"/>
      <c r="E3877" s="102" t="s">
        <v>4658</v>
      </c>
      <c r="F3877" s="102" t="str">
        <f>IF(E3877="","",VLOOKUP(E3877,'2 Pdc unico (segm A)'!F$3:H$723,3,FALSE))</f>
        <v>Crediti correnti per trasferimenti ottenuti</v>
      </c>
      <c r="G3877" s="373"/>
      <c r="H3877" s="389"/>
      <c r="I3877" s="65"/>
    </row>
    <row r="3878" spans="1:9" x14ac:dyDescent="0.35">
      <c r="A3878" s="374" t="s">
        <v>4656</v>
      </c>
      <c r="B3878" s="375" t="s">
        <v>7053</v>
      </c>
      <c r="C3878" s="375" t="s">
        <v>7054</v>
      </c>
      <c r="D3878" s="363"/>
      <c r="E3878" s="102" t="s">
        <v>4658</v>
      </c>
      <c r="F3878" s="102" t="str">
        <f>IF(E3878="","",VLOOKUP(E3878,'2 Pdc unico (segm A)'!F$3:H$723,3,FALSE))</f>
        <v>Crediti correnti per trasferimenti ottenuti</v>
      </c>
      <c r="G3878" s="373"/>
      <c r="H3878" s="389"/>
      <c r="I3878" s="65"/>
    </row>
    <row r="3879" spans="1:9" x14ac:dyDescent="0.35">
      <c r="A3879" s="374" t="s">
        <v>4656</v>
      </c>
      <c r="B3879" s="375" t="s">
        <v>7055</v>
      </c>
      <c r="C3879" s="375" t="s">
        <v>7056</v>
      </c>
      <c r="D3879" s="363"/>
      <c r="E3879" s="102" t="s">
        <v>4658</v>
      </c>
      <c r="F3879" s="102" t="str">
        <f>IF(E3879="","",VLOOKUP(E3879,'2 Pdc unico (segm A)'!F$3:H$723,3,FALSE))</f>
        <v>Crediti correnti per trasferimenti ottenuti</v>
      </c>
      <c r="G3879" s="373"/>
      <c r="H3879" s="389"/>
      <c r="I3879" s="65"/>
    </row>
    <row r="3880" spans="1:9" ht="21" x14ac:dyDescent="0.35">
      <c r="A3880" s="374" t="s">
        <v>4656</v>
      </c>
      <c r="B3880" s="375" t="s">
        <v>7057</v>
      </c>
      <c r="C3880" s="375" t="s">
        <v>7058</v>
      </c>
      <c r="D3880" s="363"/>
      <c r="E3880" s="102" t="s">
        <v>4658</v>
      </c>
      <c r="F3880" s="102" t="str">
        <f>IF(E3880="","",VLOOKUP(E3880,'2 Pdc unico (segm A)'!F$3:H$723,3,FALSE))</f>
        <v>Crediti correnti per trasferimenti ottenuti</v>
      </c>
      <c r="G3880" s="373"/>
      <c r="H3880" s="389"/>
      <c r="I3880" s="65"/>
    </row>
    <row r="3881" spans="1:9" x14ac:dyDescent="0.35">
      <c r="A3881" s="374" t="s">
        <v>4656</v>
      </c>
      <c r="B3881" s="375" t="s">
        <v>7059</v>
      </c>
      <c r="C3881" s="375" t="s">
        <v>7060</v>
      </c>
      <c r="D3881" s="363"/>
      <c r="E3881" s="102" t="s">
        <v>4658</v>
      </c>
      <c r="F3881" s="102" t="str">
        <f>IF(E3881="","",VLOOKUP(E3881,'2 Pdc unico (segm A)'!F$3:H$723,3,FALSE))</f>
        <v>Crediti correnti per trasferimenti ottenuti</v>
      </c>
      <c r="G3881" s="373"/>
      <c r="H3881" s="389"/>
      <c r="I3881" s="65"/>
    </row>
    <row r="3882" spans="1:9" ht="21" x14ac:dyDescent="0.35">
      <c r="A3882" s="374" t="s">
        <v>4656</v>
      </c>
      <c r="B3882" s="375" t="s">
        <v>7061</v>
      </c>
      <c r="C3882" s="375" t="s">
        <v>7062</v>
      </c>
      <c r="D3882" s="363"/>
      <c r="E3882" s="102" t="s">
        <v>4658</v>
      </c>
      <c r="F3882" s="102" t="str">
        <f>IF(E3882="","",VLOOKUP(E3882,'2 Pdc unico (segm A)'!F$3:H$723,3,FALSE))</f>
        <v>Crediti correnti per trasferimenti ottenuti</v>
      </c>
      <c r="G3882" s="373"/>
      <c r="H3882" s="389"/>
      <c r="I3882" s="65"/>
    </row>
    <row r="3883" spans="1:9" ht="21" x14ac:dyDescent="0.35">
      <c r="A3883" s="374" t="s">
        <v>4656</v>
      </c>
      <c r="B3883" s="375" t="s">
        <v>7063</v>
      </c>
      <c r="C3883" s="375" t="s">
        <v>7064</v>
      </c>
      <c r="D3883" s="363"/>
      <c r="E3883" s="102" t="s">
        <v>4658</v>
      </c>
      <c r="F3883" s="102" t="str">
        <f>IF(E3883="","",VLOOKUP(E3883,'2 Pdc unico (segm A)'!F$3:H$723,3,FALSE))</f>
        <v>Crediti correnti per trasferimenti ottenuti</v>
      </c>
      <c r="G3883" s="373"/>
      <c r="H3883" s="389"/>
      <c r="I3883" s="65"/>
    </row>
    <row r="3884" spans="1:9" ht="21" x14ac:dyDescent="0.35">
      <c r="A3884" s="374" t="s">
        <v>4656</v>
      </c>
      <c r="B3884" s="375" t="s">
        <v>7065</v>
      </c>
      <c r="C3884" s="375" t="s">
        <v>7066</v>
      </c>
      <c r="D3884" s="363"/>
      <c r="E3884" s="102" t="s">
        <v>4658</v>
      </c>
      <c r="F3884" s="102" t="str">
        <f>IF(E3884="","",VLOOKUP(E3884,'2 Pdc unico (segm A)'!F$3:H$723,3,FALSE))</f>
        <v>Crediti correnti per trasferimenti ottenuti</v>
      </c>
      <c r="G3884" s="373"/>
      <c r="H3884" s="389"/>
      <c r="I3884" s="65"/>
    </row>
    <row r="3885" spans="1:9" x14ac:dyDescent="0.35">
      <c r="A3885" s="374" t="s">
        <v>4656</v>
      </c>
      <c r="B3885" s="375" t="s">
        <v>7067</v>
      </c>
      <c r="C3885" s="375" t="s">
        <v>7068</v>
      </c>
      <c r="D3885" s="363"/>
      <c r="E3885" s="102" t="s">
        <v>4658</v>
      </c>
      <c r="F3885" s="102" t="str">
        <f>IF(E3885="","",VLOOKUP(E3885,'2 Pdc unico (segm A)'!F$3:H$723,3,FALSE))</f>
        <v>Crediti correnti per trasferimenti ottenuti</v>
      </c>
      <c r="G3885" s="373"/>
      <c r="H3885" s="389"/>
      <c r="I3885" s="65"/>
    </row>
    <row r="3886" spans="1:9" x14ac:dyDescent="0.35">
      <c r="A3886" s="374" t="s">
        <v>4656</v>
      </c>
      <c r="B3886" s="375" t="s">
        <v>7069</v>
      </c>
      <c r="C3886" s="375" t="s">
        <v>7070</v>
      </c>
      <c r="D3886" s="363"/>
      <c r="E3886" s="102" t="s">
        <v>4658</v>
      </c>
      <c r="F3886" s="102" t="str">
        <f>IF(E3886="","",VLOOKUP(E3886,'2 Pdc unico (segm A)'!F$3:H$723,3,FALSE))</f>
        <v>Crediti correnti per trasferimenti ottenuti</v>
      </c>
      <c r="G3886" s="373"/>
      <c r="H3886" s="389"/>
      <c r="I3886" s="65"/>
    </row>
    <row r="3887" spans="1:9" ht="21" x14ac:dyDescent="0.35">
      <c r="A3887" s="374" t="s">
        <v>4656</v>
      </c>
      <c r="B3887" s="375" t="s">
        <v>7071</v>
      </c>
      <c r="C3887" s="375" t="s">
        <v>7072</v>
      </c>
      <c r="D3887" s="363"/>
      <c r="E3887" s="102" t="s">
        <v>4658</v>
      </c>
      <c r="F3887" s="102" t="str">
        <f>IF(E3887="","",VLOOKUP(E3887,'2 Pdc unico (segm A)'!F$3:H$723,3,FALSE))</f>
        <v>Crediti correnti per trasferimenti ottenuti</v>
      </c>
      <c r="G3887" s="373"/>
      <c r="H3887" s="389"/>
      <c r="I3887" s="65"/>
    </row>
    <row r="3888" spans="1:9" x14ac:dyDescent="0.35">
      <c r="A3888" s="374" t="s">
        <v>4656</v>
      </c>
      <c r="B3888" s="375" t="s">
        <v>7073</v>
      </c>
      <c r="C3888" s="375" t="s">
        <v>7074</v>
      </c>
      <c r="D3888" s="363"/>
      <c r="E3888" s="102" t="s">
        <v>4658</v>
      </c>
      <c r="F3888" s="102" t="str">
        <f>IF(E3888="","",VLOOKUP(E3888,'2 Pdc unico (segm A)'!F$3:H$723,3,FALSE))</f>
        <v>Crediti correnti per trasferimenti ottenuti</v>
      </c>
      <c r="G3888" s="373"/>
      <c r="H3888" s="389"/>
      <c r="I3888" s="65"/>
    </row>
    <row r="3889" spans="1:9" ht="29" x14ac:dyDescent="0.35">
      <c r="A3889" s="370" t="s">
        <v>22</v>
      </c>
      <c r="B3889" s="371" t="s">
        <v>7075</v>
      </c>
      <c r="C3889" s="371" t="s">
        <v>7076</v>
      </c>
      <c r="D3889" s="363"/>
      <c r="E3889" s="346"/>
      <c r="F3889" s="346" t="str">
        <f>IF(E3889="","",VLOOKUP(E3889,'2 Pdc unico (segm A)'!F$3:H$723,3,FALSE))</f>
        <v/>
      </c>
      <c r="G3889" s="287"/>
      <c r="H3889" s="389"/>
      <c r="I3889" s="65"/>
    </row>
    <row r="3890" spans="1:9" x14ac:dyDescent="0.35">
      <c r="A3890" s="374" t="s">
        <v>4656</v>
      </c>
      <c r="B3890" s="375" t="s">
        <v>7077</v>
      </c>
      <c r="C3890" s="375" t="s">
        <v>7078</v>
      </c>
      <c r="D3890" s="363"/>
      <c r="E3890" s="102" t="s">
        <v>4658</v>
      </c>
      <c r="F3890" s="102" t="str">
        <f>IF(E3890="","",VLOOKUP(E3890,'2 Pdc unico (segm A)'!F$3:H$723,3,FALSE))</f>
        <v>Crediti correnti per trasferimenti ottenuti</v>
      </c>
      <c r="G3890" s="373"/>
      <c r="H3890" s="389"/>
      <c r="I3890" s="65"/>
    </row>
    <row r="3891" spans="1:9" x14ac:dyDescent="0.35">
      <c r="A3891" s="374" t="s">
        <v>4656</v>
      </c>
      <c r="B3891" s="375" t="s">
        <v>7079</v>
      </c>
      <c r="C3891" s="375" t="s">
        <v>7080</v>
      </c>
      <c r="D3891" s="363"/>
      <c r="E3891" s="102" t="s">
        <v>4658</v>
      </c>
      <c r="F3891" s="102" t="str">
        <f>IF(E3891="","",VLOOKUP(E3891,'2 Pdc unico (segm A)'!F$3:H$723,3,FALSE))</f>
        <v>Crediti correnti per trasferimenti ottenuti</v>
      </c>
      <c r="G3891" s="373"/>
      <c r="H3891" s="389"/>
      <c r="I3891" s="65"/>
    </row>
    <row r="3892" spans="1:9" x14ac:dyDescent="0.35">
      <c r="A3892" s="374" t="s">
        <v>4656</v>
      </c>
      <c r="B3892" s="375" t="s">
        <v>7081</v>
      </c>
      <c r="C3892" s="375" t="s">
        <v>7082</v>
      </c>
      <c r="D3892" s="363"/>
      <c r="E3892" s="102" t="s">
        <v>4658</v>
      </c>
      <c r="F3892" s="102" t="str">
        <f>IF(E3892="","",VLOOKUP(E3892,'2 Pdc unico (segm A)'!F$3:H$723,3,FALSE))</f>
        <v>Crediti correnti per trasferimenti ottenuti</v>
      </c>
      <c r="G3892" s="373"/>
      <c r="H3892" s="389"/>
      <c r="I3892" s="65"/>
    </row>
    <row r="3893" spans="1:9" ht="29" x14ac:dyDescent="0.35">
      <c r="A3893" s="370" t="s">
        <v>22</v>
      </c>
      <c r="B3893" s="371" t="s">
        <v>7083</v>
      </c>
      <c r="C3893" s="371" t="s">
        <v>7084</v>
      </c>
      <c r="D3893" s="363"/>
      <c r="E3893" s="346"/>
      <c r="F3893" s="346" t="str">
        <f>IF(E3893="","",VLOOKUP(E3893,'2 Pdc unico (segm A)'!F$3:H$723,3,FALSE))</f>
        <v/>
      </c>
      <c r="G3893" s="287"/>
      <c r="H3893" s="389"/>
      <c r="I3893" s="65"/>
    </row>
    <row r="3894" spans="1:9" ht="21" x14ac:dyDescent="0.35">
      <c r="A3894" s="374" t="s">
        <v>4656</v>
      </c>
      <c r="B3894" s="375" t="s">
        <v>7083</v>
      </c>
      <c r="C3894" s="375" t="s">
        <v>7085</v>
      </c>
      <c r="D3894" s="363"/>
      <c r="E3894" s="102" t="s">
        <v>4658</v>
      </c>
      <c r="F3894" s="102" t="str">
        <f>IF(E3894="","",VLOOKUP(E3894,'2 Pdc unico (segm A)'!F$3:H$723,3,FALSE))</f>
        <v>Crediti correnti per trasferimenti ottenuti</v>
      </c>
      <c r="G3894" s="373"/>
      <c r="H3894" s="389"/>
      <c r="I3894" s="65"/>
    </row>
    <row r="3895" spans="1:9" ht="29" x14ac:dyDescent="0.35">
      <c r="A3895" s="368" t="s">
        <v>19</v>
      </c>
      <c r="B3895" s="369" t="s">
        <v>7086</v>
      </c>
      <c r="C3895" s="369" t="s">
        <v>7087</v>
      </c>
      <c r="D3895" s="363"/>
      <c r="E3895" s="101"/>
      <c r="F3895" s="101" t="str">
        <f>IF(E3895="","",VLOOKUP(E3895,'2 Pdc unico (segm A)'!F$3:H$723,3,FALSE))</f>
        <v/>
      </c>
      <c r="G3895" s="287"/>
      <c r="H3895" s="388"/>
      <c r="I3895" s="65"/>
    </row>
    <row r="3896" spans="1:9" ht="29" x14ac:dyDescent="0.35">
      <c r="A3896" s="370" t="s">
        <v>22</v>
      </c>
      <c r="B3896" s="371" t="s">
        <v>7088</v>
      </c>
      <c r="C3896" s="371" t="s">
        <v>7089</v>
      </c>
      <c r="D3896" s="363"/>
      <c r="E3896" s="346"/>
      <c r="F3896" s="346" t="str">
        <f>IF(E3896="","",VLOOKUP(E3896,'2 Pdc unico (segm A)'!F$3:H$723,3,FALSE))</f>
        <v/>
      </c>
      <c r="G3896" s="287"/>
      <c r="H3896" s="389"/>
      <c r="I3896" s="65"/>
    </row>
    <row r="3897" spans="1:9" x14ac:dyDescent="0.35">
      <c r="A3897" s="374" t="s">
        <v>4656</v>
      </c>
      <c r="B3897" s="375" t="s">
        <v>7088</v>
      </c>
      <c r="C3897" s="375" t="s">
        <v>7090</v>
      </c>
      <c r="D3897" s="363"/>
      <c r="E3897" s="102" t="s">
        <v>4658</v>
      </c>
      <c r="F3897" s="102" t="str">
        <f>IF(E3897="","",VLOOKUP(E3897,'2 Pdc unico (segm A)'!F$3:H$723,3,FALSE))</f>
        <v>Crediti correnti per trasferimenti ottenuti</v>
      </c>
      <c r="G3897" s="373"/>
      <c r="H3897" s="389"/>
      <c r="I3897" s="65"/>
    </row>
    <row r="3898" spans="1:9" ht="29" x14ac:dyDescent="0.35">
      <c r="A3898" s="368" t="s">
        <v>19</v>
      </c>
      <c r="B3898" s="369" t="s">
        <v>7091</v>
      </c>
      <c r="C3898" s="369" t="s">
        <v>7092</v>
      </c>
      <c r="D3898" s="363"/>
      <c r="E3898" s="101"/>
      <c r="F3898" s="101" t="str">
        <f>IF(E3898="","",VLOOKUP(E3898,'2 Pdc unico (segm A)'!F$3:H$723,3,FALSE))</f>
        <v/>
      </c>
      <c r="G3898" s="287"/>
      <c r="H3898" s="388"/>
      <c r="I3898" s="65"/>
    </row>
    <row r="3899" spans="1:9" ht="29" x14ac:dyDescent="0.35">
      <c r="A3899" s="370" t="s">
        <v>22</v>
      </c>
      <c r="B3899" s="371" t="s">
        <v>7093</v>
      </c>
      <c r="C3899" s="371" t="s">
        <v>7094</v>
      </c>
      <c r="D3899" s="363"/>
      <c r="E3899" s="346"/>
      <c r="F3899" s="346" t="str">
        <f>IF(E3899="","",VLOOKUP(E3899,'2 Pdc unico (segm A)'!F$3:H$723,3,FALSE))</f>
        <v/>
      </c>
      <c r="G3899" s="287"/>
      <c r="H3899" s="389"/>
      <c r="I3899" s="65"/>
    </row>
    <row r="3900" spans="1:9" x14ac:dyDescent="0.35">
      <c r="A3900" s="374" t="s">
        <v>4656</v>
      </c>
      <c r="B3900" s="375" t="s">
        <v>7093</v>
      </c>
      <c r="C3900" s="375" t="s">
        <v>7095</v>
      </c>
      <c r="D3900" s="363"/>
      <c r="E3900" s="102" t="s">
        <v>4658</v>
      </c>
      <c r="F3900" s="102" t="str">
        <f>IF(E3900="","",VLOOKUP(E3900,'2 Pdc unico (segm A)'!F$3:H$723,3,FALSE))</f>
        <v>Crediti correnti per trasferimenti ottenuti</v>
      </c>
      <c r="G3900" s="373"/>
      <c r="H3900" s="389"/>
      <c r="I3900" s="65"/>
    </row>
    <row r="3901" spans="1:9" ht="29" x14ac:dyDescent="0.35">
      <c r="A3901" s="368" t="s">
        <v>19</v>
      </c>
      <c r="B3901" s="369" t="s">
        <v>7096</v>
      </c>
      <c r="C3901" s="369" t="s">
        <v>7097</v>
      </c>
      <c r="D3901" s="363"/>
      <c r="E3901" s="101"/>
      <c r="F3901" s="101" t="str">
        <f>IF(E3901="","",VLOOKUP(E3901,'2 Pdc unico (segm A)'!F$3:H$723,3,FALSE))</f>
        <v/>
      </c>
      <c r="G3901" s="287"/>
      <c r="H3901" s="388"/>
      <c r="I3901" s="65"/>
    </row>
    <row r="3902" spans="1:9" ht="29" x14ac:dyDescent="0.35">
      <c r="A3902" s="370" t="s">
        <v>22</v>
      </c>
      <c r="B3902" s="371" t="s">
        <v>7098</v>
      </c>
      <c r="C3902" s="371" t="s">
        <v>7099</v>
      </c>
      <c r="D3902" s="363"/>
      <c r="E3902" s="346"/>
      <c r="F3902" s="346" t="str">
        <f>IF(E3902="","",VLOOKUP(E3902,'2 Pdc unico (segm A)'!F$3:H$723,3,FALSE))</f>
        <v/>
      </c>
      <c r="G3902" s="287"/>
      <c r="H3902" s="389"/>
      <c r="I3902" s="65"/>
    </row>
    <row r="3903" spans="1:9" x14ac:dyDescent="0.35">
      <c r="A3903" s="374" t="s">
        <v>4656</v>
      </c>
      <c r="B3903" s="375" t="s">
        <v>7098</v>
      </c>
      <c r="C3903" s="375" t="s">
        <v>7100</v>
      </c>
      <c r="D3903" s="363"/>
      <c r="E3903" s="102" t="s">
        <v>4658</v>
      </c>
      <c r="F3903" s="102" t="str">
        <f>IF(E3903="","",VLOOKUP(E3903,'2 Pdc unico (segm A)'!F$3:H$723,3,FALSE))</f>
        <v>Crediti correnti per trasferimenti ottenuti</v>
      </c>
      <c r="G3903" s="373"/>
      <c r="H3903" s="389"/>
      <c r="I3903" s="65"/>
    </row>
    <row r="3904" spans="1:9" ht="29" x14ac:dyDescent="0.35">
      <c r="A3904" s="370" t="s">
        <v>22</v>
      </c>
      <c r="B3904" s="371" t="s">
        <v>7101</v>
      </c>
      <c r="C3904" s="371" t="s">
        <v>7102</v>
      </c>
      <c r="D3904" s="363"/>
      <c r="E3904" s="346"/>
      <c r="F3904" s="346" t="str">
        <f>IF(E3904="","",VLOOKUP(E3904,'2 Pdc unico (segm A)'!F$3:H$723,3,FALSE))</f>
        <v/>
      </c>
      <c r="G3904" s="287"/>
      <c r="H3904" s="389"/>
      <c r="I3904" s="65"/>
    </row>
    <row r="3905" spans="1:9" x14ac:dyDescent="0.35">
      <c r="A3905" s="374" t="s">
        <v>4656</v>
      </c>
      <c r="B3905" s="375" t="s">
        <v>7101</v>
      </c>
      <c r="C3905" s="375" t="s">
        <v>7103</v>
      </c>
      <c r="D3905" s="363"/>
      <c r="E3905" s="102" t="s">
        <v>4658</v>
      </c>
      <c r="F3905" s="102" t="str">
        <f>IF(E3905="","",VLOOKUP(E3905,'2 Pdc unico (segm A)'!F$3:H$723,3,FALSE))</f>
        <v>Crediti correnti per trasferimenti ottenuti</v>
      </c>
      <c r="G3905" s="373"/>
      <c r="H3905" s="389"/>
      <c r="I3905" s="65"/>
    </row>
    <row r="3906" spans="1:9" ht="29" x14ac:dyDescent="0.35">
      <c r="A3906" s="370" t="s">
        <v>22</v>
      </c>
      <c r="B3906" s="371" t="s">
        <v>7104</v>
      </c>
      <c r="C3906" s="371" t="s">
        <v>7105</v>
      </c>
      <c r="D3906" s="363"/>
      <c r="E3906" s="346"/>
      <c r="F3906" s="346" t="str">
        <f>IF(E3906="","",VLOOKUP(E3906,'2 Pdc unico (segm A)'!F$3:H$723,3,FALSE))</f>
        <v/>
      </c>
      <c r="G3906" s="287"/>
      <c r="H3906" s="389"/>
      <c r="I3906" s="65"/>
    </row>
    <row r="3907" spans="1:9" x14ac:dyDescent="0.35">
      <c r="A3907" s="374" t="s">
        <v>4656</v>
      </c>
      <c r="B3907" s="375" t="s">
        <v>7104</v>
      </c>
      <c r="C3907" s="375" t="s">
        <v>7106</v>
      </c>
      <c r="D3907" s="363"/>
      <c r="E3907" s="102" t="s">
        <v>4658</v>
      </c>
      <c r="F3907" s="102" t="str">
        <f>IF(E3907="","",VLOOKUP(E3907,'2 Pdc unico (segm A)'!F$3:H$723,3,FALSE))</f>
        <v>Crediti correnti per trasferimenti ottenuti</v>
      </c>
      <c r="G3907" s="373"/>
      <c r="H3907" s="389"/>
      <c r="I3907" s="65"/>
    </row>
    <row r="3908" spans="1:9" ht="18.5" x14ac:dyDescent="0.35">
      <c r="A3908" s="368" t="s">
        <v>19</v>
      </c>
      <c r="B3908" s="369" t="s">
        <v>7107</v>
      </c>
      <c r="C3908" s="369" t="s">
        <v>7108</v>
      </c>
      <c r="D3908" s="363"/>
      <c r="E3908" s="101"/>
      <c r="F3908" s="101" t="str">
        <f>IF(E3908="","",VLOOKUP(E3908,'2 Pdc unico (segm A)'!F$3:H$723,3,FALSE))</f>
        <v/>
      </c>
      <c r="G3908" s="287"/>
      <c r="H3908" s="388"/>
      <c r="I3908" s="65"/>
    </row>
    <row r="3909" spans="1:9" x14ac:dyDescent="0.35">
      <c r="A3909" s="370" t="s">
        <v>22</v>
      </c>
      <c r="B3909" s="371" t="s">
        <v>7109</v>
      </c>
      <c r="C3909" s="371" t="s">
        <v>7110</v>
      </c>
      <c r="D3909" s="363"/>
      <c r="E3909" s="346"/>
      <c r="F3909" s="346" t="str">
        <f>IF(E3909="","",VLOOKUP(E3909,'2 Pdc unico (segm A)'!F$3:H$723,3,FALSE))</f>
        <v/>
      </c>
      <c r="G3909" s="287"/>
      <c r="H3909" s="389"/>
      <c r="I3909" s="65"/>
    </row>
    <row r="3910" spans="1:9" x14ac:dyDescent="0.35">
      <c r="A3910" s="374" t="s">
        <v>4656</v>
      </c>
      <c r="B3910" s="375" t="s">
        <v>7111</v>
      </c>
      <c r="C3910" s="375" t="s">
        <v>7112</v>
      </c>
      <c r="D3910" s="363"/>
      <c r="E3910" s="102" t="s">
        <v>4658</v>
      </c>
      <c r="F3910" s="102" t="str">
        <f>IF(E3910="","",VLOOKUP(E3910,'2 Pdc unico (segm A)'!F$3:H$723,3,FALSE))</f>
        <v>Crediti correnti per trasferimenti ottenuti</v>
      </c>
      <c r="G3910" s="373"/>
      <c r="H3910" s="389"/>
      <c r="I3910" s="65"/>
    </row>
    <row r="3911" spans="1:9" x14ac:dyDescent="0.35">
      <c r="A3911" s="374" t="s">
        <v>4656</v>
      </c>
      <c r="B3911" s="375" t="s">
        <v>7113</v>
      </c>
      <c r="C3911" s="375" t="s">
        <v>7114</v>
      </c>
      <c r="D3911" s="363"/>
      <c r="E3911" s="102" t="s">
        <v>4658</v>
      </c>
      <c r="F3911" s="102" t="str">
        <f>IF(E3911="","",VLOOKUP(E3911,'2 Pdc unico (segm A)'!F$3:H$723,3,FALSE))</f>
        <v>Crediti correnti per trasferimenti ottenuti</v>
      </c>
      <c r="G3911" s="373"/>
      <c r="H3911" s="389"/>
      <c r="I3911" s="65"/>
    </row>
    <row r="3912" spans="1:9" x14ac:dyDescent="0.35">
      <c r="A3912" s="374" t="s">
        <v>4656</v>
      </c>
      <c r="B3912" s="375" t="s">
        <v>7115</v>
      </c>
      <c r="C3912" s="375" t="s">
        <v>7116</v>
      </c>
      <c r="D3912" s="363"/>
      <c r="E3912" s="102" t="s">
        <v>4658</v>
      </c>
      <c r="F3912" s="102" t="str">
        <f>IF(E3912="","",VLOOKUP(E3912,'2 Pdc unico (segm A)'!F$3:H$723,3,FALSE))</f>
        <v>Crediti correnti per trasferimenti ottenuti</v>
      </c>
      <c r="G3912" s="373"/>
      <c r="H3912" s="389"/>
      <c r="I3912" s="65"/>
    </row>
    <row r="3913" spans="1:9" x14ac:dyDescent="0.35">
      <c r="A3913" s="374" t="s">
        <v>4656</v>
      </c>
      <c r="B3913" s="375" t="s">
        <v>7117</v>
      </c>
      <c r="C3913" s="375" t="s">
        <v>7118</v>
      </c>
      <c r="D3913" s="363"/>
      <c r="E3913" s="102" t="s">
        <v>4658</v>
      </c>
      <c r="F3913" s="102" t="str">
        <f>IF(E3913="","",VLOOKUP(E3913,'2 Pdc unico (segm A)'!F$3:H$723,3,FALSE))</f>
        <v>Crediti correnti per trasferimenti ottenuti</v>
      </c>
      <c r="G3913" s="373"/>
      <c r="H3913" s="389"/>
      <c r="I3913" s="65"/>
    </row>
    <row r="3914" spans="1:9" x14ac:dyDescent="0.35">
      <c r="A3914" s="374" t="s">
        <v>4656</v>
      </c>
      <c r="B3914" s="375" t="s">
        <v>7119</v>
      </c>
      <c r="C3914" s="375" t="s">
        <v>7120</v>
      </c>
      <c r="D3914" s="363"/>
      <c r="E3914" s="102" t="s">
        <v>4658</v>
      </c>
      <c r="F3914" s="102" t="str">
        <f>IF(E3914="","",VLOOKUP(E3914,'2 Pdc unico (segm A)'!F$3:H$723,3,FALSE))</f>
        <v>Crediti correnti per trasferimenti ottenuti</v>
      </c>
      <c r="G3914" s="373"/>
      <c r="H3914" s="389"/>
      <c r="I3914" s="65"/>
    </row>
    <row r="3915" spans="1:9" x14ac:dyDescent="0.35">
      <c r="A3915" s="374" t="s">
        <v>4656</v>
      </c>
      <c r="B3915" s="375" t="s">
        <v>7121</v>
      </c>
      <c r="C3915" s="375" t="s">
        <v>7122</v>
      </c>
      <c r="D3915" s="363"/>
      <c r="E3915" s="102" t="s">
        <v>4658</v>
      </c>
      <c r="F3915" s="102" t="str">
        <f>IF(E3915="","",VLOOKUP(E3915,'2 Pdc unico (segm A)'!F$3:H$723,3,FALSE))</f>
        <v>Crediti correnti per trasferimenti ottenuti</v>
      </c>
      <c r="G3915" s="373"/>
      <c r="H3915" s="389"/>
      <c r="I3915" s="65"/>
    </row>
    <row r="3916" spans="1:9" x14ac:dyDescent="0.35">
      <c r="A3916" s="374" t="s">
        <v>4656</v>
      </c>
      <c r="B3916" s="375" t="s">
        <v>7123</v>
      </c>
      <c r="C3916" s="375" t="s">
        <v>7124</v>
      </c>
      <c r="D3916" s="363"/>
      <c r="E3916" s="102" t="s">
        <v>4658</v>
      </c>
      <c r="F3916" s="102" t="str">
        <f>IF(E3916="","",VLOOKUP(E3916,'2 Pdc unico (segm A)'!F$3:H$723,3,FALSE))</f>
        <v>Crediti correnti per trasferimenti ottenuti</v>
      </c>
      <c r="G3916" s="373"/>
      <c r="H3916" s="389"/>
      <c r="I3916" s="65"/>
    </row>
    <row r="3917" spans="1:9" x14ac:dyDescent="0.35">
      <c r="A3917" s="374" t="s">
        <v>4656</v>
      </c>
      <c r="B3917" s="375" t="s">
        <v>7125</v>
      </c>
      <c r="C3917" s="375" t="s">
        <v>7126</v>
      </c>
      <c r="D3917" s="363"/>
      <c r="E3917" s="102" t="s">
        <v>4658</v>
      </c>
      <c r="F3917" s="102" t="str">
        <f>IF(E3917="","",VLOOKUP(E3917,'2 Pdc unico (segm A)'!F$3:H$723,3,FALSE))</f>
        <v>Crediti correnti per trasferimenti ottenuti</v>
      </c>
      <c r="G3917" s="373"/>
      <c r="H3917" s="389"/>
      <c r="I3917" s="65"/>
    </row>
    <row r="3918" spans="1:9" x14ac:dyDescent="0.35">
      <c r="A3918" s="374" t="s">
        <v>4656</v>
      </c>
      <c r="B3918" s="375" t="s">
        <v>7127</v>
      </c>
      <c r="C3918" s="375" t="s">
        <v>7128</v>
      </c>
      <c r="D3918" s="363"/>
      <c r="E3918" s="102" t="s">
        <v>4658</v>
      </c>
      <c r="F3918" s="102" t="str">
        <f>IF(E3918="","",VLOOKUP(E3918,'2 Pdc unico (segm A)'!F$3:H$723,3,FALSE))</f>
        <v>Crediti correnti per trasferimenti ottenuti</v>
      </c>
      <c r="G3918" s="373"/>
      <c r="H3918" s="389"/>
      <c r="I3918" s="65"/>
    </row>
    <row r="3919" spans="1:9" x14ac:dyDescent="0.35">
      <c r="A3919" s="374" t="s">
        <v>4656</v>
      </c>
      <c r="B3919" s="375" t="s">
        <v>7129</v>
      </c>
      <c r="C3919" s="375" t="s">
        <v>7130</v>
      </c>
      <c r="D3919" s="363"/>
      <c r="E3919" s="102" t="s">
        <v>4658</v>
      </c>
      <c r="F3919" s="102" t="str">
        <f>IF(E3919="","",VLOOKUP(E3919,'2 Pdc unico (segm A)'!F$3:H$723,3,FALSE))</f>
        <v>Crediti correnti per trasferimenti ottenuti</v>
      </c>
      <c r="G3919" s="373"/>
      <c r="H3919" s="389"/>
      <c r="I3919" s="65"/>
    </row>
    <row r="3920" spans="1:9" x14ac:dyDescent="0.35">
      <c r="A3920" s="374" t="s">
        <v>4656</v>
      </c>
      <c r="B3920" s="375" t="s">
        <v>7131</v>
      </c>
      <c r="C3920" s="375" t="s">
        <v>7132</v>
      </c>
      <c r="D3920" s="363"/>
      <c r="E3920" s="102" t="s">
        <v>4658</v>
      </c>
      <c r="F3920" s="102" t="str">
        <f>IF(E3920="","",VLOOKUP(E3920,'2 Pdc unico (segm A)'!F$3:H$723,3,FALSE))</f>
        <v>Crediti correnti per trasferimenti ottenuti</v>
      </c>
      <c r="G3920" s="373"/>
      <c r="H3920" s="389"/>
      <c r="I3920" s="65"/>
    </row>
    <row r="3921" spans="1:9" ht="21" x14ac:dyDescent="0.35">
      <c r="A3921" s="374" t="s">
        <v>4656</v>
      </c>
      <c r="B3921" s="375" t="s">
        <v>7133</v>
      </c>
      <c r="C3921" s="375" t="s">
        <v>7134</v>
      </c>
      <c r="D3921" s="363"/>
      <c r="E3921" s="102" t="s">
        <v>4658</v>
      </c>
      <c r="F3921" s="102" t="str">
        <f>IF(E3921="","",VLOOKUP(E3921,'2 Pdc unico (segm A)'!F$3:H$723,3,FALSE))</f>
        <v>Crediti correnti per trasferimenti ottenuti</v>
      </c>
      <c r="G3921" s="373"/>
      <c r="H3921" s="389"/>
      <c r="I3921" s="65"/>
    </row>
    <row r="3922" spans="1:9" x14ac:dyDescent="0.35">
      <c r="A3922" s="374" t="s">
        <v>4656</v>
      </c>
      <c r="B3922" s="375" t="s">
        <v>7135</v>
      </c>
      <c r="C3922" s="375" t="s">
        <v>7136</v>
      </c>
      <c r="D3922" s="363"/>
      <c r="E3922" s="102" t="s">
        <v>4658</v>
      </c>
      <c r="F3922" s="102" t="str">
        <f>IF(E3922="","",VLOOKUP(E3922,'2 Pdc unico (segm A)'!F$3:H$723,3,FALSE))</f>
        <v>Crediti correnti per trasferimenti ottenuti</v>
      </c>
      <c r="G3922" s="373"/>
      <c r="H3922" s="389"/>
      <c r="I3922" s="65"/>
    </row>
    <row r="3923" spans="1:9" x14ac:dyDescent="0.35">
      <c r="A3923" s="370" t="s">
        <v>22</v>
      </c>
      <c r="B3923" s="371" t="s">
        <v>7137</v>
      </c>
      <c r="C3923" s="371" t="s">
        <v>7138</v>
      </c>
      <c r="D3923" s="363"/>
      <c r="E3923" s="346"/>
      <c r="F3923" s="346" t="str">
        <f>IF(E3923="","",VLOOKUP(E3923,'2 Pdc unico (segm A)'!F$3:H$723,3,FALSE))</f>
        <v/>
      </c>
      <c r="G3923" s="287"/>
      <c r="H3923" s="389"/>
      <c r="I3923" s="65"/>
    </row>
    <row r="3924" spans="1:9" x14ac:dyDescent="0.35">
      <c r="A3924" s="374" t="s">
        <v>4656</v>
      </c>
      <c r="B3924" s="375" t="s">
        <v>7139</v>
      </c>
      <c r="C3924" s="375" t="s">
        <v>7140</v>
      </c>
      <c r="D3924" s="363"/>
      <c r="E3924" s="102" t="s">
        <v>4658</v>
      </c>
      <c r="F3924" s="102" t="str">
        <f>IF(E3924="","",VLOOKUP(E3924,'2 Pdc unico (segm A)'!F$3:H$723,3,FALSE))</f>
        <v>Crediti correnti per trasferimenti ottenuti</v>
      </c>
      <c r="G3924" s="373"/>
      <c r="H3924" s="389"/>
      <c r="I3924" s="65"/>
    </row>
    <row r="3925" spans="1:9" x14ac:dyDescent="0.35">
      <c r="A3925" s="374" t="s">
        <v>4656</v>
      </c>
      <c r="B3925" s="375" t="s">
        <v>7141</v>
      </c>
      <c r="C3925" s="375" t="s">
        <v>7142</v>
      </c>
      <c r="D3925" s="363"/>
      <c r="E3925" s="102" t="s">
        <v>4658</v>
      </c>
      <c r="F3925" s="102" t="str">
        <f>IF(E3925="","",VLOOKUP(E3925,'2 Pdc unico (segm A)'!F$3:H$723,3,FALSE))</f>
        <v>Crediti correnti per trasferimenti ottenuti</v>
      </c>
      <c r="G3925" s="373"/>
      <c r="H3925" s="389"/>
      <c r="I3925" s="65"/>
    </row>
    <row r="3926" spans="1:9" x14ac:dyDescent="0.35">
      <c r="A3926" s="374" t="s">
        <v>4656</v>
      </c>
      <c r="B3926" s="375" t="s">
        <v>7143</v>
      </c>
      <c r="C3926" s="375" t="s">
        <v>7144</v>
      </c>
      <c r="D3926" s="363"/>
      <c r="E3926" s="102" t="s">
        <v>4658</v>
      </c>
      <c r="F3926" s="102" t="str">
        <f>IF(E3926="","",VLOOKUP(E3926,'2 Pdc unico (segm A)'!F$3:H$723,3,FALSE))</f>
        <v>Crediti correnti per trasferimenti ottenuti</v>
      </c>
      <c r="G3926" s="373"/>
      <c r="H3926" s="389"/>
      <c r="I3926" s="65"/>
    </row>
    <row r="3927" spans="1:9" x14ac:dyDescent="0.35">
      <c r="A3927" s="374" t="s">
        <v>4656</v>
      </c>
      <c r="B3927" s="375" t="s">
        <v>7145</v>
      </c>
      <c r="C3927" s="375" t="s">
        <v>7146</v>
      </c>
      <c r="D3927" s="363"/>
      <c r="E3927" s="102" t="s">
        <v>4658</v>
      </c>
      <c r="F3927" s="102" t="str">
        <f>IF(E3927="","",VLOOKUP(E3927,'2 Pdc unico (segm A)'!F$3:H$723,3,FALSE))</f>
        <v>Crediti correnti per trasferimenti ottenuti</v>
      </c>
      <c r="G3927" s="373"/>
      <c r="H3927" s="389"/>
      <c r="I3927" s="65"/>
    </row>
    <row r="3928" spans="1:9" x14ac:dyDescent="0.35">
      <c r="A3928" s="374" t="s">
        <v>4656</v>
      </c>
      <c r="B3928" s="375" t="s">
        <v>7147</v>
      </c>
      <c r="C3928" s="375" t="s">
        <v>7148</v>
      </c>
      <c r="D3928" s="363"/>
      <c r="E3928" s="102" t="s">
        <v>4658</v>
      </c>
      <c r="F3928" s="102" t="str">
        <f>IF(E3928="","",VLOOKUP(E3928,'2 Pdc unico (segm A)'!F$3:H$723,3,FALSE))</f>
        <v>Crediti correnti per trasferimenti ottenuti</v>
      </c>
      <c r="G3928" s="373"/>
      <c r="H3928" s="389"/>
      <c r="I3928" s="65"/>
    </row>
    <row r="3929" spans="1:9" x14ac:dyDescent="0.35">
      <c r="A3929" s="374" t="s">
        <v>4656</v>
      </c>
      <c r="B3929" s="375" t="s">
        <v>7149</v>
      </c>
      <c r="C3929" s="375" t="s">
        <v>7150</v>
      </c>
      <c r="D3929" s="363"/>
      <c r="E3929" s="102" t="s">
        <v>4658</v>
      </c>
      <c r="F3929" s="102" t="str">
        <f>IF(E3929="","",VLOOKUP(E3929,'2 Pdc unico (segm A)'!F$3:H$723,3,FALSE))</f>
        <v>Crediti correnti per trasferimenti ottenuti</v>
      </c>
      <c r="G3929" s="373"/>
      <c r="H3929" s="389"/>
      <c r="I3929" s="65"/>
    </row>
    <row r="3930" spans="1:9" x14ac:dyDescent="0.35">
      <c r="A3930" s="374" t="s">
        <v>4656</v>
      </c>
      <c r="B3930" s="375" t="s">
        <v>7151</v>
      </c>
      <c r="C3930" s="375" t="s">
        <v>7152</v>
      </c>
      <c r="D3930" s="363"/>
      <c r="E3930" s="102" t="s">
        <v>4658</v>
      </c>
      <c r="F3930" s="102" t="str">
        <f>IF(E3930="","",VLOOKUP(E3930,'2 Pdc unico (segm A)'!F$3:H$723,3,FALSE))</f>
        <v>Crediti correnti per trasferimenti ottenuti</v>
      </c>
      <c r="G3930" s="373"/>
      <c r="H3930" s="389"/>
      <c r="I3930" s="65"/>
    </row>
    <row r="3931" spans="1:9" x14ac:dyDescent="0.35">
      <c r="A3931" s="374" t="s">
        <v>4656</v>
      </c>
      <c r="B3931" s="375" t="s">
        <v>7153</v>
      </c>
      <c r="C3931" s="375" t="s">
        <v>7154</v>
      </c>
      <c r="D3931" s="363"/>
      <c r="E3931" s="102" t="s">
        <v>4658</v>
      </c>
      <c r="F3931" s="102" t="str">
        <f>IF(E3931="","",VLOOKUP(E3931,'2 Pdc unico (segm A)'!F$3:H$723,3,FALSE))</f>
        <v>Crediti correnti per trasferimenti ottenuti</v>
      </c>
      <c r="G3931" s="373"/>
      <c r="H3931" s="389"/>
      <c r="I3931" s="65"/>
    </row>
    <row r="3932" spans="1:9" ht="21" x14ac:dyDescent="0.35">
      <c r="A3932" s="374" t="s">
        <v>4656</v>
      </c>
      <c r="B3932" s="375" t="s">
        <v>7155</v>
      </c>
      <c r="C3932" s="375" t="s">
        <v>7156</v>
      </c>
      <c r="D3932" s="363"/>
      <c r="E3932" s="102" t="s">
        <v>4658</v>
      </c>
      <c r="F3932" s="102" t="str">
        <f>IF(E3932="","",VLOOKUP(E3932,'2 Pdc unico (segm A)'!F$3:H$723,3,FALSE))</f>
        <v>Crediti correnti per trasferimenti ottenuti</v>
      </c>
      <c r="G3932" s="373"/>
      <c r="H3932" s="389"/>
      <c r="I3932" s="65"/>
    </row>
    <row r="3933" spans="1:9" x14ac:dyDescent="0.35">
      <c r="A3933" s="374" t="s">
        <v>4656</v>
      </c>
      <c r="B3933" s="375" t="s">
        <v>7157</v>
      </c>
      <c r="C3933" s="375" t="s">
        <v>7158</v>
      </c>
      <c r="D3933" s="363"/>
      <c r="E3933" s="102" t="s">
        <v>4658</v>
      </c>
      <c r="F3933" s="102" t="str">
        <f>IF(E3933="","",VLOOKUP(E3933,'2 Pdc unico (segm A)'!F$3:H$723,3,FALSE))</f>
        <v>Crediti correnti per trasferimenti ottenuti</v>
      </c>
      <c r="G3933" s="373"/>
      <c r="H3933" s="389"/>
      <c r="I3933" s="65"/>
    </row>
    <row r="3934" spans="1:9" x14ac:dyDescent="0.35">
      <c r="A3934" s="374" t="s">
        <v>4656</v>
      </c>
      <c r="B3934" s="375" t="s">
        <v>7159</v>
      </c>
      <c r="C3934" s="375" t="s">
        <v>7160</v>
      </c>
      <c r="D3934" s="363"/>
      <c r="E3934" s="102" t="s">
        <v>4658</v>
      </c>
      <c r="F3934" s="102" t="str">
        <f>IF(E3934="","",VLOOKUP(E3934,'2 Pdc unico (segm A)'!F$3:H$723,3,FALSE))</f>
        <v>Crediti correnti per trasferimenti ottenuti</v>
      </c>
      <c r="G3934" s="373"/>
      <c r="H3934" s="389"/>
      <c r="I3934" s="65"/>
    </row>
    <row r="3935" spans="1:9" ht="21" x14ac:dyDescent="0.35">
      <c r="A3935" s="374" t="s">
        <v>4656</v>
      </c>
      <c r="B3935" s="375" t="s">
        <v>7161</v>
      </c>
      <c r="C3935" s="375" t="s">
        <v>7162</v>
      </c>
      <c r="D3935" s="363"/>
      <c r="E3935" s="102" t="s">
        <v>4658</v>
      </c>
      <c r="F3935" s="102" t="str">
        <f>IF(E3935="","",VLOOKUP(E3935,'2 Pdc unico (segm A)'!F$3:H$723,3,FALSE))</f>
        <v>Crediti correnti per trasferimenti ottenuti</v>
      </c>
      <c r="G3935" s="373"/>
      <c r="H3935" s="389"/>
      <c r="I3935" s="65"/>
    </row>
    <row r="3936" spans="1:9" x14ac:dyDescent="0.35">
      <c r="A3936" s="374" t="s">
        <v>4656</v>
      </c>
      <c r="B3936" s="375" t="s">
        <v>7163</v>
      </c>
      <c r="C3936" s="375" t="s">
        <v>7164</v>
      </c>
      <c r="D3936" s="363"/>
      <c r="E3936" s="102" t="s">
        <v>4658</v>
      </c>
      <c r="F3936" s="102" t="str">
        <f>IF(E3936="","",VLOOKUP(E3936,'2 Pdc unico (segm A)'!F$3:H$723,3,FALSE))</f>
        <v>Crediti correnti per trasferimenti ottenuti</v>
      </c>
      <c r="G3936" s="373"/>
      <c r="H3936" s="389"/>
      <c r="I3936" s="65"/>
    </row>
    <row r="3937" spans="1:9" x14ac:dyDescent="0.35">
      <c r="A3937" s="374" t="s">
        <v>4656</v>
      </c>
      <c r="B3937" s="375" t="s">
        <v>7165</v>
      </c>
      <c r="C3937" s="375" t="s">
        <v>7166</v>
      </c>
      <c r="D3937" s="363"/>
      <c r="E3937" s="102" t="s">
        <v>4658</v>
      </c>
      <c r="F3937" s="102" t="str">
        <f>IF(E3937="","",VLOOKUP(E3937,'2 Pdc unico (segm A)'!F$3:H$723,3,FALSE))</f>
        <v>Crediti correnti per trasferimenti ottenuti</v>
      </c>
      <c r="G3937" s="373"/>
      <c r="H3937" s="389"/>
      <c r="I3937" s="65"/>
    </row>
    <row r="3938" spans="1:9" x14ac:dyDescent="0.35">
      <c r="A3938" s="374" t="s">
        <v>4656</v>
      </c>
      <c r="B3938" s="375" t="s">
        <v>7167</v>
      </c>
      <c r="C3938" s="375" t="s">
        <v>7168</v>
      </c>
      <c r="D3938" s="363"/>
      <c r="E3938" s="102" t="s">
        <v>4658</v>
      </c>
      <c r="F3938" s="102" t="str">
        <f>IF(E3938="","",VLOOKUP(E3938,'2 Pdc unico (segm A)'!F$3:H$723,3,FALSE))</f>
        <v>Crediti correnti per trasferimenti ottenuti</v>
      </c>
      <c r="G3938" s="373"/>
      <c r="H3938" s="389"/>
      <c r="I3938" s="65"/>
    </row>
    <row r="3939" spans="1:9" x14ac:dyDescent="0.35">
      <c r="A3939" s="374" t="s">
        <v>4656</v>
      </c>
      <c r="B3939" s="375" t="s">
        <v>7169</v>
      </c>
      <c r="C3939" s="375" t="s">
        <v>7170</v>
      </c>
      <c r="D3939" s="363"/>
      <c r="E3939" s="102" t="s">
        <v>4658</v>
      </c>
      <c r="F3939" s="102" t="str">
        <f>IF(E3939="","",VLOOKUP(E3939,'2 Pdc unico (segm A)'!F$3:H$723,3,FALSE))</f>
        <v>Crediti correnti per trasferimenti ottenuti</v>
      </c>
      <c r="G3939" s="373"/>
      <c r="H3939" s="389"/>
      <c r="I3939" s="65"/>
    </row>
    <row r="3940" spans="1:9" x14ac:dyDescent="0.35">
      <c r="A3940" s="374" t="s">
        <v>4656</v>
      </c>
      <c r="B3940" s="375" t="s">
        <v>7171</v>
      </c>
      <c r="C3940" s="375" t="s">
        <v>7172</v>
      </c>
      <c r="D3940" s="363"/>
      <c r="E3940" s="102" t="s">
        <v>4658</v>
      </c>
      <c r="F3940" s="102" t="str">
        <f>IF(E3940="","",VLOOKUP(E3940,'2 Pdc unico (segm A)'!F$3:H$723,3,FALSE))</f>
        <v>Crediti correnti per trasferimenti ottenuti</v>
      </c>
      <c r="G3940" s="373"/>
      <c r="H3940" s="389"/>
      <c r="I3940" s="65"/>
    </row>
    <row r="3941" spans="1:9" x14ac:dyDescent="0.35">
      <c r="A3941" s="374" t="s">
        <v>4656</v>
      </c>
      <c r="B3941" s="375" t="s">
        <v>7173</v>
      </c>
      <c r="C3941" s="375" t="s">
        <v>7174</v>
      </c>
      <c r="D3941" s="363"/>
      <c r="E3941" s="102" t="s">
        <v>4658</v>
      </c>
      <c r="F3941" s="102" t="str">
        <f>IF(E3941="","",VLOOKUP(E3941,'2 Pdc unico (segm A)'!F$3:H$723,3,FALSE))</f>
        <v>Crediti correnti per trasferimenti ottenuti</v>
      </c>
      <c r="G3941" s="373"/>
      <c r="H3941" s="389"/>
      <c r="I3941" s="65"/>
    </row>
    <row r="3942" spans="1:9" ht="21" x14ac:dyDescent="0.35">
      <c r="A3942" s="374" t="s">
        <v>4656</v>
      </c>
      <c r="B3942" s="375" t="s">
        <v>7175</v>
      </c>
      <c r="C3942" s="375" t="s">
        <v>7176</v>
      </c>
      <c r="D3942" s="363"/>
      <c r="E3942" s="102" t="s">
        <v>4658</v>
      </c>
      <c r="F3942" s="102" t="str">
        <f>IF(E3942="","",VLOOKUP(E3942,'2 Pdc unico (segm A)'!F$3:H$723,3,FALSE))</f>
        <v>Crediti correnti per trasferimenti ottenuti</v>
      </c>
      <c r="G3942" s="373"/>
      <c r="H3942" s="389"/>
      <c r="I3942" s="65"/>
    </row>
    <row r="3943" spans="1:9" x14ac:dyDescent="0.35">
      <c r="A3943" s="374" t="s">
        <v>4656</v>
      </c>
      <c r="B3943" s="375" t="s">
        <v>7177</v>
      </c>
      <c r="C3943" s="375" t="s">
        <v>7178</v>
      </c>
      <c r="D3943" s="363"/>
      <c r="E3943" s="102" t="s">
        <v>4658</v>
      </c>
      <c r="F3943" s="102" t="str">
        <f>IF(E3943="","",VLOOKUP(E3943,'2 Pdc unico (segm A)'!F$3:H$723,3,FALSE))</f>
        <v>Crediti correnti per trasferimenti ottenuti</v>
      </c>
      <c r="G3943" s="373"/>
      <c r="H3943" s="389"/>
      <c r="I3943" s="65"/>
    </row>
    <row r="3944" spans="1:9" x14ac:dyDescent="0.35">
      <c r="A3944" s="370" t="s">
        <v>22</v>
      </c>
      <c r="B3944" s="371" t="s">
        <v>7179</v>
      </c>
      <c r="C3944" s="371" t="s">
        <v>7180</v>
      </c>
      <c r="D3944" s="363"/>
      <c r="E3944" s="346"/>
      <c r="F3944" s="346" t="str">
        <f>IF(E3944="","",VLOOKUP(E3944,'2 Pdc unico (segm A)'!F$3:H$723,3,FALSE))</f>
        <v/>
      </c>
      <c r="G3944" s="287"/>
      <c r="H3944" s="389"/>
      <c r="I3944" s="65"/>
    </row>
    <row r="3945" spans="1:9" x14ac:dyDescent="0.35">
      <c r="A3945" s="374" t="s">
        <v>4656</v>
      </c>
      <c r="B3945" s="375" t="s">
        <v>7181</v>
      </c>
      <c r="C3945" s="375" t="s">
        <v>7182</v>
      </c>
      <c r="D3945" s="363"/>
      <c r="E3945" s="102" t="s">
        <v>4658</v>
      </c>
      <c r="F3945" s="102" t="str">
        <f>IF(E3945="","",VLOOKUP(E3945,'2 Pdc unico (segm A)'!F$3:H$723,3,FALSE))</f>
        <v>Crediti correnti per trasferimenti ottenuti</v>
      </c>
      <c r="G3945" s="373"/>
      <c r="H3945" s="389"/>
      <c r="I3945" s="65"/>
    </row>
    <row r="3946" spans="1:9" x14ac:dyDescent="0.35">
      <c r="A3946" s="374" t="s">
        <v>4656</v>
      </c>
      <c r="B3946" s="375" t="s">
        <v>7183</v>
      </c>
      <c r="C3946" s="375" t="s">
        <v>7184</v>
      </c>
      <c r="D3946" s="363"/>
      <c r="E3946" s="102" t="s">
        <v>4658</v>
      </c>
      <c r="F3946" s="102" t="str">
        <f>IF(E3946="","",VLOOKUP(E3946,'2 Pdc unico (segm A)'!F$3:H$723,3,FALSE))</f>
        <v>Crediti correnti per trasferimenti ottenuti</v>
      </c>
      <c r="G3946" s="373"/>
      <c r="H3946" s="389"/>
      <c r="I3946" s="65"/>
    </row>
    <row r="3947" spans="1:9" x14ac:dyDescent="0.35">
      <c r="A3947" s="374" t="s">
        <v>4656</v>
      </c>
      <c r="B3947" s="375" t="s">
        <v>7185</v>
      </c>
      <c r="C3947" s="375" t="s">
        <v>7186</v>
      </c>
      <c r="D3947" s="363"/>
      <c r="E3947" s="102" t="s">
        <v>4658</v>
      </c>
      <c r="F3947" s="102" t="str">
        <f>IF(E3947="","",VLOOKUP(E3947,'2 Pdc unico (segm A)'!F$3:H$723,3,FALSE))</f>
        <v>Crediti correnti per trasferimenti ottenuti</v>
      </c>
      <c r="G3947" s="373"/>
      <c r="H3947" s="389"/>
      <c r="I3947" s="65"/>
    </row>
    <row r="3948" spans="1:9" ht="29" x14ac:dyDescent="0.35">
      <c r="A3948" s="370" t="s">
        <v>22</v>
      </c>
      <c r="B3948" s="371" t="s">
        <v>7187</v>
      </c>
      <c r="C3948" s="371" t="s">
        <v>7188</v>
      </c>
      <c r="D3948" s="363"/>
      <c r="E3948" s="346"/>
      <c r="F3948" s="346" t="str">
        <f>IF(E3948="","",VLOOKUP(E3948,'2 Pdc unico (segm A)'!F$3:H$723,3,FALSE))</f>
        <v/>
      </c>
      <c r="G3948" s="287"/>
      <c r="H3948" s="389"/>
      <c r="I3948" s="65"/>
    </row>
    <row r="3949" spans="1:9" x14ac:dyDescent="0.35">
      <c r="A3949" s="374" t="s">
        <v>4656</v>
      </c>
      <c r="B3949" s="375" t="s">
        <v>7187</v>
      </c>
      <c r="C3949" s="375" t="s">
        <v>7189</v>
      </c>
      <c r="D3949" s="363"/>
      <c r="E3949" s="102" t="s">
        <v>4658</v>
      </c>
      <c r="F3949" s="102" t="str">
        <f>IF(E3949="","",VLOOKUP(E3949,'2 Pdc unico (segm A)'!F$3:H$723,3,FALSE))</f>
        <v>Crediti correnti per trasferimenti ottenuti</v>
      </c>
      <c r="G3949" s="373"/>
      <c r="H3949" s="389"/>
      <c r="I3949" s="65"/>
    </row>
    <row r="3950" spans="1:9" ht="18.5" x14ac:dyDescent="0.35">
      <c r="A3950" s="368" t="s">
        <v>19</v>
      </c>
      <c r="B3950" s="369" t="s">
        <v>7190</v>
      </c>
      <c r="C3950" s="369" t="s">
        <v>7191</v>
      </c>
      <c r="D3950" s="363"/>
      <c r="E3950" s="101"/>
      <c r="F3950" s="101" t="str">
        <f>IF(E3950="","",VLOOKUP(E3950,'2 Pdc unico (segm A)'!F$3:H$723,3,FALSE))</f>
        <v/>
      </c>
      <c r="G3950" s="287"/>
      <c r="H3950" s="388"/>
      <c r="I3950" s="65"/>
    </row>
    <row r="3951" spans="1:9" x14ac:dyDescent="0.35">
      <c r="A3951" s="370" t="s">
        <v>22</v>
      </c>
      <c r="B3951" s="371" t="s">
        <v>7192</v>
      </c>
      <c r="C3951" s="371" t="s">
        <v>7193</v>
      </c>
      <c r="D3951" s="363"/>
      <c r="E3951" s="346"/>
      <c r="F3951" s="346" t="str">
        <f>IF(E3951="","",VLOOKUP(E3951,'2 Pdc unico (segm A)'!F$3:H$723,3,FALSE))</f>
        <v/>
      </c>
      <c r="G3951" s="287"/>
      <c r="H3951" s="389"/>
      <c r="I3951" s="65"/>
    </row>
    <row r="3952" spans="1:9" x14ac:dyDescent="0.35">
      <c r="A3952" s="374" t="s">
        <v>4656</v>
      </c>
      <c r="B3952" s="375" t="s">
        <v>7192</v>
      </c>
      <c r="C3952" s="375" t="s">
        <v>7194</v>
      </c>
      <c r="D3952" s="363"/>
      <c r="E3952" s="102" t="s">
        <v>4658</v>
      </c>
      <c r="F3952" s="102" t="str">
        <f>IF(E3952="","",VLOOKUP(E3952,'2 Pdc unico (segm A)'!F$3:H$723,3,FALSE))</f>
        <v>Crediti correnti per trasferimenti ottenuti</v>
      </c>
      <c r="G3952" s="373"/>
      <c r="H3952" s="389"/>
      <c r="I3952" s="65"/>
    </row>
    <row r="3953" spans="1:9" ht="18.5" x14ac:dyDescent="0.35">
      <c r="A3953" s="368" t="s">
        <v>19</v>
      </c>
      <c r="B3953" s="369" t="s">
        <v>7195</v>
      </c>
      <c r="C3953" s="369" t="s">
        <v>7196</v>
      </c>
      <c r="D3953" s="363"/>
      <c r="E3953" s="101"/>
      <c r="F3953" s="101" t="str">
        <f>IF(E3953="","",VLOOKUP(E3953,'2 Pdc unico (segm A)'!F$3:H$723,3,FALSE))</f>
        <v/>
      </c>
      <c r="G3953" s="287"/>
      <c r="H3953" s="388"/>
      <c r="I3953" s="65"/>
    </row>
    <row r="3954" spans="1:9" x14ac:dyDescent="0.35">
      <c r="A3954" s="370" t="s">
        <v>22</v>
      </c>
      <c r="B3954" s="371" t="s">
        <v>7197</v>
      </c>
      <c r="C3954" s="371" t="s">
        <v>7198</v>
      </c>
      <c r="D3954" s="363"/>
      <c r="E3954" s="346"/>
      <c r="F3954" s="346" t="str">
        <f>IF(E3954="","",VLOOKUP(E3954,'2 Pdc unico (segm A)'!F$3:H$723,3,FALSE))</f>
        <v/>
      </c>
      <c r="G3954" s="287"/>
      <c r="H3954" s="389"/>
      <c r="I3954" s="65"/>
    </row>
    <row r="3955" spans="1:9" x14ac:dyDescent="0.35">
      <c r="A3955" s="374" t="s">
        <v>4656</v>
      </c>
      <c r="B3955" s="375" t="s">
        <v>7197</v>
      </c>
      <c r="C3955" s="375" t="s">
        <v>7199</v>
      </c>
      <c r="D3955" s="363"/>
      <c r="E3955" s="102" t="s">
        <v>4658</v>
      </c>
      <c r="F3955" s="102" t="str">
        <f>IF(E3955="","",VLOOKUP(E3955,'2 Pdc unico (segm A)'!F$3:H$723,3,FALSE))</f>
        <v>Crediti correnti per trasferimenti ottenuti</v>
      </c>
      <c r="G3955" s="373"/>
      <c r="H3955" s="389"/>
      <c r="I3955" s="65"/>
    </row>
    <row r="3956" spans="1:9" ht="18.5" x14ac:dyDescent="0.35">
      <c r="A3956" s="368" t="s">
        <v>19</v>
      </c>
      <c r="B3956" s="369" t="s">
        <v>7200</v>
      </c>
      <c r="C3956" s="369" t="s">
        <v>7201</v>
      </c>
      <c r="D3956" s="363"/>
      <c r="E3956" s="101"/>
      <c r="F3956" s="101" t="str">
        <f>IF(E3956="","",VLOOKUP(E3956,'2 Pdc unico (segm A)'!F$3:H$723,3,FALSE))</f>
        <v/>
      </c>
      <c r="G3956" s="287"/>
      <c r="H3956" s="388"/>
      <c r="I3956" s="65"/>
    </row>
    <row r="3957" spans="1:9" x14ac:dyDescent="0.35">
      <c r="A3957" s="370" t="s">
        <v>22</v>
      </c>
      <c r="B3957" s="371" t="s">
        <v>7202</v>
      </c>
      <c r="C3957" s="371" t="s">
        <v>7203</v>
      </c>
      <c r="D3957" s="363"/>
      <c r="E3957" s="346"/>
      <c r="F3957" s="346" t="str">
        <f>IF(E3957="","",VLOOKUP(E3957,'2 Pdc unico (segm A)'!F$3:H$723,3,FALSE))</f>
        <v/>
      </c>
      <c r="G3957" s="287"/>
      <c r="H3957" s="389"/>
      <c r="I3957" s="65"/>
    </row>
    <row r="3958" spans="1:9" x14ac:dyDescent="0.35">
      <c r="A3958" s="374" t="s">
        <v>4656</v>
      </c>
      <c r="B3958" s="375" t="s">
        <v>7202</v>
      </c>
      <c r="C3958" s="375" t="s">
        <v>7204</v>
      </c>
      <c r="D3958" s="363"/>
      <c r="E3958" s="102" t="s">
        <v>4658</v>
      </c>
      <c r="F3958" s="102" t="str">
        <f>IF(E3958="","",VLOOKUP(E3958,'2 Pdc unico (segm A)'!F$3:H$723,3,FALSE))</f>
        <v>Crediti correnti per trasferimenti ottenuti</v>
      </c>
      <c r="G3958" s="373"/>
      <c r="H3958" s="389"/>
      <c r="I3958" s="65"/>
    </row>
    <row r="3959" spans="1:9" x14ac:dyDescent="0.35">
      <c r="A3959" s="370" t="s">
        <v>22</v>
      </c>
      <c r="B3959" s="371" t="s">
        <v>7205</v>
      </c>
      <c r="C3959" s="371" t="s">
        <v>7206</v>
      </c>
      <c r="D3959" s="363"/>
      <c r="E3959" s="346"/>
      <c r="F3959" s="346" t="str">
        <f>IF(E3959="","",VLOOKUP(E3959,'2 Pdc unico (segm A)'!F$3:H$723,3,FALSE))</f>
        <v/>
      </c>
      <c r="G3959" s="287"/>
      <c r="H3959" s="389"/>
      <c r="I3959" s="65"/>
    </row>
    <row r="3960" spans="1:9" x14ac:dyDescent="0.35">
      <c r="A3960" s="374" t="s">
        <v>4656</v>
      </c>
      <c r="B3960" s="375" t="s">
        <v>7205</v>
      </c>
      <c r="C3960" s="375" t="s">
        <v>7207</v>
      </c>
      <c r="D3960" s="363"/>
      <c r="E3960" s="102" t="s">
        <v>4658</v>
      </c>
      <c r="F3960" s="102" t="str">
        <f>IF(E3960="","",VLOOKUP(E3960,'2 Pdc unico (segm A)'!F$3:H$723,3,FALSE))</f>
        <v>Crediti correnti per trasferimenti ottenuti</v>
      </c>
      <c r="G3960" s="373"/>
      <c r="H3960" s="389"/>
      <c r="I3960" s="65"/>
    </row>
    <row r="3961" spans="1:9" x14ac:dyDescent="0.35">
      <c r="A3961" s="370" t="s">
        <v>22</v>
      </c>
      <c r="B3961" s="371" t="s">
        <v>7208</v>
      </c>
      <c r="C3961" s="371" t="s">
        <v>7209</v>
      </c>
      <c r="D3961" s="363"/>
      <c r="E3961" s="346"/>
      <c r="F3961" s="346" t="str">
        <f>IF(E3961="","",VLOOKUP(E3961,'2 Pdc unico (segm A)'!F$3:H$723,3,FALSE))</f>
        <v/>
      </c>
      <c r="G3961" s="287"/>
      <c r="H3961" s="389"/>
      <c r="I3961" s="65"/>
    </row>
    <row r="3962" spans="1:9" x14ac:dyDescent="0.35">
      <c r="A3962" s="374" t="s">
        <v>4656</v>
      </c>
      <c r="B3962" s="375" t="s">
        <v>7208</v>
      </c>
      <c r="C3962" s="375" t="s">
        <v>7210</v>
      </c>
      <c r="D3962" s="363"/>
      <c r="E3962" s="102" t="s">
        <v>4658</v>
      </c>
      <c r="F3962" s="102" t="str">
        <f>IF(E3962="","",VLOOKUP(E3962,'2 Pdc unico (segm A)'!F$3:H$723,3,FALSE))</f>
        <v>Crediti correnti per trasferimenti ottenuti</v>
      </c>
      <c r="G3962" s="373"/>
      <c r="H3962" s="389"/>
      <c r="I3962" s="65"/>
    </row>
    <row r="3963" spans="1:9" x14ac:dyDescent="0.35">
      <c r="A3963" s="370" t="s">
        <v>22</v>
      </c>
      <c r="B3963" s="371" t="s">
        <v>7211</v>
      </c>
      <c r="C3963" s="371" t="s">
        <v>7212</v>
      </c>
      <c r="D3963" s="363"/>
      <c r="E3963" s="346"/>
      <c r="F3963" s="346" t="str">
        <f>IF(E3963="","",VLOOKUP(E3963,'2 Pdc unico (segm A)'!F$3:H$723,3,FALSE))</f>
        <v/>
      </c>
      <c r="G3963" s="287"/>
      <c r="H3963" s="389"/>
      <c r="I3963" s="65"/>
    </row>
    <row r="3964" spans="1:9" x14ac:dyDescent="0.35">
      <c r="A3964" s="374" t="s">
        <v>4656</v>
      </c>
      <c r="B3964" s="375" t="s">
        <v>7213</v>
      </c>
      <c r="C3964" s="375" t="s">
        <v>7214</v>
      </c>
      <c r="D3964" s="363"/>
      <c r="E3964" s="102" t="s">
        <v>4658</v>
      </c>
      <c r="F3964" s="102" t="str">
        <f>IF(E3964="","",VLOOKUP(E3964,'2 Pdc unico (segm A)'!F$3:H$723,3,FALSE))</f>
        <v>Crediti correnti per trasferimenti ottenuti</v>
      </c>
      <c r="G3964" s="373"/>
      <c r="H3964" s="389"/>
      <c r="I3964" s="65"/>
    </row>
    <row r="3965" spans="1:9" x14ac:dyDescent="0.35">
      <c r="A3965" s="374" t="s">
        <v>4656</v>
      </c>
      <c r="B3965" s="375" t="s">
        <v>7215</v>
      </c>
      <c r="C3965" s="375" t="s">
        <v>7216</v>
      </c>
      <c r="D3965" s="363"/>
      <c r="E3965" s="102" t="s">
        <v>4658</v>
      </c>
      <c r="F3965" s="102" t="str">
        <f>IF(E3965="","",VLOOKUP(E3965,'2 Pdc unico (segm A)'!F$3:H$723,3,FALSE))</f>
        <v>Crediti correnti per trasferimenti ottenuti</v>
      </c>
      <c r="G3965" s="373"/>
      <c r="H3965" s="389"/>
      <c r="I3965" s="65"/>
    </row>
    <row r="3966" spans="1:9" ht="18.5" x14ac:dyDescent="0.35">
      <c r="A3966" s="100" t="s">
        <v>16</v>
      </c>
      <c r="B3966" s="367" t="s">
        <v>7217</v>
      </c>
      <c r="C3966" s="367" t="s">
        <v>1053</v>
      </c>
      <c r="D3966" s="363"/>
      <c r="E3966" s="100"/>
      <c r="F3966" s="100" t="str">
        <f>IF(E3966="","",VLOOKUP(E3966,'2 Pdc unico (segm A)'!F$3:H$723,3,FALSE))</f>
        <v/>
      </c>
      <c r="G3966" s="287"/>
      <c r="H3966" s="387"/>
      <c r="I3966" s="65"/>
    </row>
    <row r="3967" spans="1:9" ht="18.5" x14ac:dyDescent="0.35">
      <c r="A3967" s="368" t="s">
        <v>19</v>
      </c>
      <c r="B3967" s="369" t="s">
        <v>7218</v>
      </c>
      <c r="C3967" s="369" t="s">
        <v>1055</v>
      </c>
      <c r="D3967" s="363"/>
      <c r="E3967" s="101"/>
      <c r="F3967" s="101" t="str">
        <f>IF(E3967="","",VLOOKUP(E3967,'2 Pdc unico (segm A)'!F$3:H$723,3,FALSE))</f>
        <v/>
      </c>
      <c r="G3967" s="287"/>
      <c r="H3967" s="388"/>
      <c r="I3967" s="65"/>
    </row>
    <row r="3968" spans="1:9" x14ac:dyDescent="0.35">
      <c r="A3968" s="370" t="s">
        <v>22</v>
      </c>
      <c r="B3968" s="371" t="s">
        <v>7219</v>
      </c>
      <c r="C3968" s="371" t="s">
        <v>7220</v>
      </c>
      <c r="D3968" s="363"/>
      <c r="E3968" s="346"/>
      <c r="F3968" s="346" t="str">
        <f>IF(E3968="","",VLOOKUP(E3968,'2 Pdc unico (segm A)'!F$3:H$723,3,FALSE))</f>
        <v/>
      </c>
      <c r="G3968" s="287"/>
      <c r="H3968" s="389"/>
      <c r="I3968" s="65"/>
    </row>
    <row r="3969" spans="1:9" x14ac:dyDescent="0.35">
      <c r="A3969" s="374" t="s">
        <v>4656</v>
      </c>
      <c r="B3969" s="375" t="s">
        <v>7221</v>
      </c>
      <c r="C3969" s="375" t="s">
        <v>7222</v>
      </c>
      <c r="D3969" s="363"/>
      <c r="E3969" s="102" t="s">
        <v>5265</v>
      </c>
      <c r="F3969" s="102" t="str">
        <f>IF(E3969="","",VLOOKUP(E3969,'2 Pdc unico (segm A)'!F$3:H$723,3,FALSE))</f>
        <v>Altri crediti correnti</v>
      </c>
      <c r="G3969" s="373"/>
      <c r="H3969" s="389"/>
      <c r="I3969" s="65"/>
    </row>
    <row r="3970" spans="1:9" x14ac:dyDescent="0.35">
      <c r="A3970" s="374" t="s">
        <v>4656</v>
      </c>
      <c r="B3970" s="375" t="s">
        <v>7223</v>
      </c>
      <c r="C3970" s="375" t="s">
        <v>7224</v>
      </c>
      <c r="D3970" s="363"/>
      <c r="E3970" s="102" t="s">
        <v>5265</v>
      </c>
      <c r="F3970" s="102" t="str">
        <f>IF(E3970="","",VLOOKUP(E3970,'2 Pdc unico (segm A)'!F$3:H$723,3,FALSE))</f>
        <v>Altri crediti correnti</v>
      </c>
      <c r="G3970" s="373"/>
      <c r="H3970" s="389"/>
      <c r="I3970" s="65"/>
    </row>
    <row r="3971" spans="1:9" x14ac:dyDescent="0.35">
      <c r="A3971" s="374" t="s">
        <v>4656</v>
      </c>
      <c r="B3971" s="375" t="s">
        <v>7225</v>
      </c>
      <c r="C3971" s="375" t="s">
        <v>7226</v>
      </c>
      <c r="D3971" s="363"/>
      <c r="E3971" s="102" t="s">
        <v>5265</v>
      </c>
      <c r="F3971" s="102" t="str">
        <f>IF(E3971="","",VLOOKUP(E3971,'2 Pdc unico (segm A)'!F$3:H$723,3,FALSE))</f>
        <v>Altri crediti correnti</v>
      </c>
      <c r="G3971" s="373"/>
      <c r="H3971" s="389"/>
      <c r="I3971" s="65"/>
    </row>
    <row r="3972" spans="1:9" x14ac:dyDescent="0.35">
      <c r="A3972" s="374" t="s">
        <v>4656</v>
      </c>
      <c r="B3972" s="375" t="s">
        <v>7227</v>
      </c>
      <c r="C3972" s="375" t="s">
        <v>7228</v>
      </c>
      <c r="D3972" s="363"/>
      <c r="E3972" s="102" t="s">
        <v>5265</v>
      </c>
      <c r="F3972" s="102" t="str">
        <f>IF(E3972="","",VLOOKUP(E3972,'2 Pdc unico (segm A)'!F$3:H$723,3,FALSE))</f>
        <v>Altri crediti correnti</v>
      </c>
      <c r="G3972" s="373"/>
      <c r="H3972" s="389"/>
      <c r="I3972" s="65"/>
    </row>
    <row r="3973" spans="1:9" x14ac:dyDescent="0.35">
      <c r="A3973" s="374" t="s">
        <v>4656</v>
      </c>
      <c r="B3973" s="375" t="s">
        <v>7229</v>
      </c>
      <c r="C3973" s="375" t="s">
        <v>7230</v>
      </c>
      <c r="D3973" s="363"/>
      <c r="E3973" s="102" t="s">
        <v>5265</v>
      </c>
      <c r="F3973" s="102" t="str">
        <f>IF(E3973="","",VLOOKUP(E3973,'2 Pdc unico (segm A)'!F$3:H$723,3,FALSE))</f>
        <v>Altri crediti correnti</v>
      </c>
      <c r="G3973" s="373"/>
      <c r="H3973" s="389"/>
      <c r="I3973" s="65"/>
    </row>
    <row r="3974" spans="1:9" x14ac:dyDescent="0.35">
      <c r="A3974" s="374" t="s">
        <v>4656</v>
      </c>
      <c r="B3974" s="375" t="s">
        <v>7231</v>
      </c>
      <c r="C3974" s="375" t="s">
        <v>7232</v>
      </c>
      <c r="D3974" s="363"/>
      <c r="E3974" s="102" t="s">
        <v>5265</v>
      </c>
      <c r="F3974" s="102" t="str">
        <f>IF(E3974="","",VLOOKUP(E3974,'2 Pdc unico (segm A)'!F$3:H$723,3,FALSE))</f>
        <v>Altri crediti correnti</v>
      </c>
      <c r="G3974" s="373"/>
      <c r="H3974" s="389"/>
      <c r="I3974" s="65"/>
    </row>
    <row r="3975" spans="1:9" x14ac:dyDescent="0.35">
      <c r="A3975" s="374" t="s">
        <v>4656</v>
      </c>
      <c r="B3975" s="375" t="s">
        <v>7233</v>
      </c>
      <c r="C3975" s="375" t="s">
        <v>7234</v>
      </c>
      <c r="D3975" s="363"/>
      <c r="E3975" s="102" t="s">
        <v>5265</v>
      </c>
      <c r="F3975" s="102" t="str">
        <f>IF(E3975="","",VLOOKUP(E3975,'2 Pdc unico (segm A)'!F$3:H$723,3,FALSE))</f>
        <v>Altri crediti correnti</v>
      </c>
      <c r="G3975" s="373"/>
      <c r="H3975" s="389"/>
      <c r="I3975" s="65"/>
    </row>
    <row r="3976" spans="1:9" x14ac:dyDescent="0.35">
      <c r="A3976" s="374" t="s">
        <v>4656</v>
      </c>
      <c r="B3976" s="375" t="s">
        <v>7235</v>
      </c>
      <c r="C3976" s="375" t="s">
        <v>7236</v>
      </c>
      <c r="D3976" s="363"/>
      <c r="E3976" s="102" t="s">
        <v>5265</v>
      </c>
      <c r="F3976" s="102" t="str">
        <f>IF(E3976="","",VLOOKUP(E3976,'2 Pdc unico (segm A)'!F$3:H$723,3,FALSE))</f>
        <v>Altri crediti correnti</v>
      </c>
      <c r="G3976" s="373"/>
      <c r="H3976" s="389"/>
      <c r="I3976" s="65"/>
    </row>
    <row r="3977" spans="1:9" x14ac:dyDescent="0.35">
      <c r="A3977" s="374" t="s">
        <v>4656</v>
      </c>
      <c r="B3977" s="375" t="s">
        <v>7237</v>
      </c>
      <c r="C3977" s="375" t="s">
        <v>7238</v>
      </c>
      <c r="D3977" s="363"/>
      <c r="E3977" s="102" t="s">
        <v>5265</v>
      </c>
      <c r="F3977" s="102" t="str">
        <f>IF(E3977="","",VLOOKUP(E3977,'2 Pdc unico (segm A)'!F$3:H$723,3,FALSE))</f>
        <v>Altri crediti correnti</v>
      </c>
      <c r="G3977" s="373"/>
      <c r="H3977" s="389"/>
      <c r="I3977" s="65"/>
    </row>
    <row r="3978" spans="1:9" x14ac:dyDescent="0.35">
      <c r="A3978" s="374" t="s">
        <v>4656</v>
      </c>
      <c r="B3978" s="375" t="s">
        <v>7239</v>
      </c>
      <c r="C3978" s="375" t="s">
        <v>7240</v>
      </c>
      <c r="D3978" s="363"/>
      <c r="E3978" s="102" t="s">
        <v>5265</v>
      </c>
      <c r="F3978" s="102" t="str">
        <f>IF(E3978="","",VLOOKUP(E3978,'2 Pdc unico (segm A)'!F$3:H$723,3,FALSE))</f>
        <v>Altri crediti correnti</v>
      </c>
      <c r="G3978" s="373"/>
      <c r="H3978" s="389"/>
      <c r="I3978" s="65"/>
    </row>
    <row r="3979" spans="1:9" x14ac:dyDescent="0.35">
      <c r="A3979" s="374" t="s">
        <v>4656</v>
      </c>
      <c r="B3979" s="375" t="s">
        <v>7241</v>
      </c>
      <c r="C3979" s="375" t="s">
        <v>7242</v>
      </c>
      <c r="D3979" s="363"/>
      <c r="E3979" s="102" t="s">
        <v>5265</v>
      </c>
      <c r="F3979" s="102" t="str">
        <f>IF(E3979="","",VLOOKUP(E3979,'2 Pdc unico (segm A)'!F$3:H$723,3,FALSE))</f>
        <v>Altri crediti correnti</v>
      </c>
      <c r="G3979" s="373"/>
      <c r="H3979" s="389"/>
      <c r="I3979" s="65"/>
    </row>
    <row r="3980" spans="1:9" ht="21" x14ac:dyDescent="0.35">
      <c r="A3980" s="374" t="s">
        <v>4656</v>
      </c>
      <c r="B3980" s="375" t="s">
        <v>7243</v>
      </c>
      <c r="C3980" s="375" t="s">
        <v>7244</v>
      </c>
      <c r="D3980" s="363"/>
      <c r="E3980" s="102" t="s">
        <v>5265</v>
      </c>
      <c r="F3980" s="102" t="str">
        <f>IF(E3980="","",VLOOKUP(E3980,'2 Pdc unico (segm A)'!F$3:H$723,3,FALSE))</f>
        <v>Altri crediti correnti</v>
      </c>
      <c r="G3980" s="373"/>
      <c r="H3980" s="389"/>
      <c r="I3980" s="65"/>
    </row>
    <row r="3981" spans="1:9" x14ac:dyDescent="0.35">
      <c r="A3981" s="374" t="s">
        <v>4656</v>
      </c>
      <c r="B3981" s="375" t="s">
        <v>7245</v>
      </c>
      <c r="C3981" s="375" t="s">
        <v>7246</v>
      </c>
      <c r="D3981" s="363"/>
      <c r="E3981" s="102" t="s">
        <v>5265</v>
      </c>
      <c r="F3981" s="102" t="str">
        <f>IF(E3981="","",VLOOKUP(E3981,'2 Pdc unico (segm A)'!F$3:H$723,3,FALSE))</f>
        <v>Altri crediti correnti</v>
      </c>
      <c r="G3981" s="373"/>
      <c r="H3981" s="389"/>
      <c r="I3981" s="65"/>
    </row>
    <row r="3982" spans="1:9" x14ac:dyDescent="0.35">
      <c r="A3982" s="370" t="s">
        <v>22</v>
      </c>
      <c r="B3982" s="371" t="s">
        <v>7247</v>
      </c>
      <c r="C3982" s="371" t="s">
        <v>7248</v>
      </c>
      <c r="D3982" s="363"/>
      <c r="E3982" s="346"/>
      <c r="F3982" s="346" t="str">
        <f>IF(E3982="","",VLOOKUP(E3982,'2 Pdc unico (segm A)'!F$3:H$723,3,FALSE))</f>
        <v/>
      </c>
      <c r="G3982" s="287"/>
      <c r="H3982" s="389"/>
      <c r="I3982" s="65"/>
    </row>
    <row r="3983" spans="1:9" x14ac:dyDescent="0.35">
      <c r="A3983" s="374" t="s">
        <v>4656</v>
      </c>
      <c r="B3983" s="375" t="s">
        <v>7249</v>
      </c>
      <c r="C3983" s="375" t="s">
        <v>7250</v>
      </c>
      <c r="D3983" s="363"/>
      <c r="E3983" s="102" t="s">
        <v>5265</v>
      </c>
      <c r="F3983" s="102" t="str">
        <f>IF(E3983="","",VLOOKUP(E3983,'2 Pdc unico (segm A)'!F$3:H$723,3,FALSE))</f>
        <v>Altri crediti correnti</v>
      </c>
      <c r="G3983" s="373"/>
      <c r="H3983" s="389"/>
      <c r="I3983" s="65"/>
    </row>
    <row r="3984" spans="1:9" x14ac:dyDescent="0.35">
      <c r="A3984" s="374" t="s">
        <v>4656</v>
      </c>
      <c r="B3984" s="375" t="s">
        <v>7251</v>
      </c>
      <c r="C3984" s="375" t="s">
        <v>7252</v>
      </c>
      <c r="D3984" s="363"/>
      <c r="E3984" s="102" t="s">
        <v>5265</v>
      </c>
      <c r="F3984" s="102" t="str">
        <f>IF(E3984="","",VLOOKUP(E3984,'2 Pdc unico (segm A)'!F$3:H$723,3,FALSE))</f>
        <v>Altri crediti correnti</v>
      </c>
      <c r="G3984" s="373"/>
      <c r="H3984" s="389"/>
      <c r="I3984" s="65"/>
    </row>
    <row r="3985" spans="1:9" x14ac:dyDescent="0.35">
      <c r="A3985" s="374" t="s">
        <v>4656</v>
      </c>
      <c r="B3985" s="375" t="s">
        <v>7253</v>
      </c>
      <c r="C3985" s="375" t="s">
        <v>7254</v>
      </c>
      <c r="D3985" s="363"/>
      <c r="E3985" s="102" t="s">
        <v>5265</v>
      </c>
      <c r="F3985" s="102" t="str">
        <f>IF(E3985="","",VLOOKUP(E3985,'2 Pdc unico (segm A)'!F$3:H$723,3,FALSE))</f>
        <v>Altri crediti correnti</v>
      </c>
      <c r="G3985" s="373"/>
      <c r="H3985" s="389"/>
      <c r="I3985" s="65"/>
    </row>
    <row r="3986" spans="1:9" x14ac:dyDescent="0.35">
      <c r="A3986" s="374" t="s">
        <v>4656</v>
      </c>
      <c r="B3986" s="375" t="s">
        <v>7255</v>
      </c>
      <c r="C3986" s="375" t="s">
        <v>7256</v>
      </c>
      <c r="D3986" s="363"/>
      <c r="E3986" s="102" t="s">
        <v>5265</v>
      </c>
      <c r="F3986" s="102" t="str">
        <f>IF(E3986="","",VLOOKUP(E3986,'2 Pdc unico (segm A)'!F$3:H$723,3,FALSE))</f>
        <v>Altri crediti correnti</v>
      </c>
      <c r="G3986" s="373"/>
      <c r="H3986" s="389"/>
      <c r="I3986" s="65"/>
    </row>
    <row r="3987" spans="1:9" x14ac:dyDescent="0.35">
      <c r="A3987" s="374" t="s">
        <v>4656</v>
      </c>
      <c r="B3987" s="375" t="s">
        <v>7257</v>
      </c>
      <c r="C3987" s="375" t="s">
        <v>7258</v>
      </c>
      <c r="D3987" s="363"/>
      <c r="E3987" s="102" t="s">
        <v>5265</v>
      </c>
      <c r="F3987" s="102" t="str">
        <f>IF(E3987="","",VLOOKUP(E3987,'2 Pdc unico (segm A)'!F$3:H$723,3,FALSE))</f>
        <v>Altri crediti correnti</v>
      </c>
      <c r="G3987" s="373"/>
      <c r="H3987" s="389"/>
      <c r="I3987" s="65"/>
    </row>
    <row r="3988" spans="1:9" x14ac:dyDescent="0.35">
      <c r="A3988" s="374" t="s">
        <v>4656</v>
      </c>
      <c r="B3988" s="375" t="s">
        <v>7259</v>
      </c>
      <c r="C3988" s="375" t="s">
        <v>7260</v>
      </c>
      <c r="D3988" s="363"/>
      <c r="E3988" s="102" t="s">
        <v>5265</v>
      </c>
      <c r="F3988" s="102" t="str">
        <f>IF(E3988="","",VLOOKUP(E3988,'2 Pdc unico (segm A)'!F$3:H$723,3,FALSE))</f>
        <v>Altri crediti correnti</v>
      </c>
      <c r="G3988" s="373"/>
      <c r="H3988" s="389"/>
      <c r="I3988" s="65"/>
    </row>
    <row r="3989" spans="1:9" x14ac:dyDescent="0.35">
      <c r="A3989" s="374" t="s">
        <v>4656</v>
      </c>
      <c r="B3989" s="375" t="s">
        <v>7261</v>
      </c>
      <c r="C3989" s="375" t="s">
        <v>7262</v>
      </c>
      <c r="D3989" s="363"/>
      <c r="E3989" s="102" t="s">
        <v>5265</v>
      </c>
      <c r="F3989" s="102" t="str">
        <f>IF(E3989="","",VLOOKUP(E3989,'2 Pdc unico (segm A)'!F$3:H$723,3,FALSE))</f>
        <v>Altri crediti correnti</v>
      </c>
      <c r="G3989" s="373"/>
      <c r="H3989" s="389"/>
      <c r="I3989" s="65"/>
    </row>
    <row r="3990" spans="1:9" x14ac:dyDescent="0.35">
      <c r="A3990" s="374" t="s">
        <v>4656</v>
      </c>
      <c r="B3990" s="375" t="s">
        <v>7263</v>
      </c>
      <c r="C3990" s="375" t="s">
        <v>7264</v>
      </c>
      <c r="D3990" s="363"/>
      <c r="E3990" s="102" t="s">
        <v>5265</v>
      </c>
      <c r="F3990" s="102" t="str">
        <f>IF(E3990="","",VLOOKUP(E3990,'2 Pdc unico (segm A)'!F$3:H$723,3,FALSE))</f>
        <v>Altri crediti correnti</v>
      </c>
      <c r="G3990" s="373"/>
      <c r="H3990" s="389"/>
      <c r="I3990" s="65"/>
    </row>
    <row r="3991" spans="1:9" ht="21" x14ac:dyDescent="0.35">
      <c r="A3991" s="374" t="s">
        <v>4656</v>
      </c>
      <c r="B3991" s="375" t="s">
        <v>7265</v>
      </c>
      <c r="C3991" s="375" t="s">
        <v>7266</v>
      </c>
      <c r="D3991" s="363"/>
      <c r="E3991" s="102" t="s">
        <v>5265</v>
      </c>
      <c r="F3991" s="102" t="str">
        <f>IF(E3991="","",VLOOKUP(E3991,'2 Pdc unico (segm A)'!F$3:H$723,3,FALSE))</f>
        <v>Altri crediti correnti</v>
      </c>
      <c r="G3991" s="373"/>
      <c r="H3991" s="389"/>
      <c r="I3991" s="65"/>
    </row>
    <row r="3992" spans="1:9" x14ac:dyDescent="0.35">
      <c r="A3992" s="374" t="s">
        <v>4656</v>
      </c>
      <c r="B3992" s="375" t="s">
        <v>7267</v>
      </c>
      <c r="C3992" s="375" t="s">
        <v>7268</v>
      </c>
      <c r="D3992" s="363"/>
      <c r="E3992" s="102" t="s">
        <v>5265</v>
      </c>
      <c r="F3992" s="102" t="str">
        <f>IF(E3992="","",VLOOKUP(E3992,'2 Pdc unico (segm A)'!F$3:H$723,3,FALSE))</f>
        <v>Altri crediti correnti</v>
      </c>
      <c r="G3992" s="373"/>
      <c r="H3992" s="389"/>
      <c r="I3992" s="65"/>
    </row>
    <row r="3993" spans="1:9" x14ac:dyDescent="0.35">
      <c r="A3993" s="374" t="s">
        <v>4656</v>
      </c>
      <c r="B3993" s="375" t="s">
        <v>7269</v>
      </c>
      <c r="C3993" s="375" t="s">
        <v>7270</v>
      </c>
      <c r="D3993" s="363"/>
      <c r="E3993" s="102" t="s">
        <v>5265</v>
      </c>
      <c r="F3993" s="102" t="str">
        <f>IF(E3993="","",VLOOKUP(E3993,'2 Pdc unico (segm A)'!F$3:H$723,3,FALSE))</f>
        <v>Altri crediti correnti</v>
      </c>
      <c r="G3993" s="373"/>
      <c r="H3993" s="389"/>
      <c r="I3993" s="65"/>
    </row>
    <row r="3994" spans="1:9" ht="21" x14ac:dyDescent="0.35">
      <c r="A3994" s="374" t="s">
        <v>4656</v>
      </c>
      <c r="B3994" s="375" t="s">
        <v>7271</v>
      </c>
      <c r="C3994" s="375" t="s">
        <v>7272</v>
      </c>
      <c r="D3994" s="363"/>
      <c r="E3994" s="102" t="s">
        <v>5265</v>
      </c>
      <c r="F3994" s="102" t="str">
        <f>IF(E3994="","",VLOOKUP(E3994,'2 Pdc unico (segm A)'!F$3:H$723,3,FALSE))</f>
        <v>Altri crediti correnti</v>
      </c>
      <c r="G3994" s="373"/>
      <c r="H3994" s="389"/>
      <c r="I3994" s="65"/>
    </row>
    <row r="3995" spans="1:9" x14ac:dyDescent="0.35">
      <c r="A3995" s="374" t="s">
        <v>4656</v>
      </c>
      <c r="B3995" s="375" t="s">
        <v>7273</v>
      </c>
      <c r="C3995" s="375" t="s">
        <v>7274</v>
      </c>
      <c r="D3995" s="363"/>
      <c r="E3995" s="102" t="s">
        <v>5265</v>
      </c>
      <c r="F3995" s="102" t="str">
        <f>IF(E3995="","",VLOOKUP(E3995,'2 Pdc unico (segm A)'!F$3:H$723,3,FALSE))</f>
        <v>Altri crediti correnti</v>
      </c>
      <c r="G3995" s="373"/>
      <c r="H3995" s="389"/>
      <c r="I3995" s="65"/>
    </row>
    <row r="3996" spans="1:9" x14ac:dyDescent="0.35">
      <c r="A3996" s="374" t="s">
        <v>4656</v>
      </c>
      <c r="B3996" s="375" t="s">
        <v>7275</v>
      </c>
      <c r="C3996" s="375" t="s">
        <v>7276</v>
      </c>
      <c r="D3996" s="363"/>
      <c r="E3996" s="102" t="s">
        <v>5265</v>
      </c>
      <c r="F3996" s="102" t="str">
        <f>IF(E3996="","",VLOOKUP(E3996,'2 Pdc unico (segm A)'!F$3:H$723,3,FALSE))</f>
        <v>Altri crediti correnti</v>
      </c>
      <c r="G3996" s="373"/>
      <c r="H3996" s="389"/>
      <c r="I3996" s="65"/>
    </row>
    <row r="3997" spans="1:9" x14ac:dyDescent="0.35">
      <c r="A3997" s="374" t="s">
        <v>4656</v>
      </c>
      <c r="B3997" s="375" t="s">
        <v>7277</v>
      </c>
      <c r="C3997" s="375" t="s">
        <v>7278</v>
      </c>
      <c r="D3997" s="363"/>
      <c r="E3997" s="102" t="s">
        <v>5265</v>
      </c>
      <c r="F3997" s="102" t="str">
        <f>IF(E3997="","",VLOOKUP(E3997,'2 Pdc unico (segm A)'!F$3:H$723,3,FALSE))</f>
        <v>Altri crediti correnti</v>
      </c>
      <c r="G3997" s="373"/>
      <c r="H3997" s="389"/>
      <c r="I3997" s="65"/>
    </row>
    <row r="3998" spans="1:9" x14ac:dyDescent="0.35">
      <c r="A3998" s="374" t="s">
        <v>4656</v>
      </c>
      <c r="B3998" s="375" t="s">
        <v>7279</v>
      </c>
      <c r="C3998" s="375" t="s">
        <v>7280</v>
      </c>
      <c r="D3998" s="363"/>
      <c r="E3998" s="102" t="s">
        <v>5265</v>
      </c>
      <c r="F3998" s="102" t="str">
        <f>IF(E3998="","",VLOOKUP(E3998,'2 Pdc unico (segm A)'!F$3:H$723,3,FALSE))</f>
        <v>Altri crediti correnti</v>
      </c>
      <c r="G3998" s="373"/>
      <c r="H3998" s="389"/>
      <c r="I3998" s="65"/>
    </row>
    <row r="3999" spans="1:9" x14ac:dyDescent="0.35">
      <c r="A3999" s="374" t="s">
        <v>4656</v>
      </c>
      <c r="B3999" s="375" t="s">
        <v>7281</v>
      </c>
      <c r="C3999" s="375" t="s">
        <v>7282</v>
      </c>
      <c r="D3999" s="363"/>
      <c r="E3999" s="102" t="s">
        <v>5265</v>
      </c>
      <c r="F3999" s="102" t="str">
        <f>IF(E3999="","",VLOOKUP(E3999,'2 Pdc unico (segm A)'!F$3:H$723,3,FALSE))</f>
        <v>Altri crediti correnti</v>
      </c>
      <c r="G3999" s="373"/>
      <c r="H3999" s="389"/>
      <c r="I3999" s="65"/>
    </row>
    <row r="4000" spans="1:9" x14ac:dyDescent="0.35">
      <c r="A4000" s="374" t="s">
        <v>4656</v>
      </c>
      <c r="B4000" s="375" t="s">
        <v>7283</v>
      </c>
      <c r="C4000" s="375" t="s">
        <v>7284</v>
      </c>
      <c r="D4000" s="363"/>
      <c r="E4000" s="102" t="s">
        <v>5265</v>
      </c>
      <c r="F4000" s="102" t="str">
        <f>IF(E4000="","",VLOOKUP(E4000,'2 Pdc unico (segm A)'!F$3:H$723,3,FALSE))</f>
        <v>Altri crediti correnti</v>
      </c>
      <c r="G4000" s="373"/>
      <c r="H4000" s="389"/>
      <c r="I4000" s="65"/>
    </row>
    <row r="4001" spans="1:9" ht="21" x14ac:dyDescent="0.35">
      <c r="A4001" s="374" t="s">
        <v>4656</v>
      </c>
      <c r="B4001" s="375" t="s">
        <v>7285</v>
      </c>
      <c r="C4001" s="375" t="s">
        <v>7286</v>
      </c>
      <c r="D4001" s="363"/>
      <c r="E4001" s="102" t="s">
        <v>5265</v>
      </c>
      <c r="F4001" s="102" t="str">
        <f>IF(E4001="","",VLOOKUP(E4001,'2 Pdc unico (segm A)'!F$3:H$723,3,FALSE))</f>
        <v>Altri crediti correnti</v>
      </c>
      <c r="G4001" s="373"/>
      <c r="H4001" s="389"/>
      <c r="I4001" s="65"/>
    </row>
    <row r="4002" spans="1:9" x14ac:dyDescent="0.35">
      <c r="A4002" s="374" t="s">
        <v>4656</v>
      </c>
      <c r="B4002" s="375" t="s">
        <v>7287</v>
      </c>
      <c r="C4002" s="375" t="s">
        <v>7288</v>
      </c>
      <c r="D4002" s="363"/>
      <c r="E4002" s="102" t="s">
        <v>5265</v>
      </c>
      <c r="F4002" s="102" t="str">
        <f>IF(E4002="","",VLOOKUP(E4002,'2 Pdc unico (segm A)'!F$3:H$723,3,FALSE))</f>
        <v>Altri crediti correnti</v>
      </c>
      <c r="G4002" s="373"/>
      <c r="H4002" s="389"/>
      <c r="I4002" s="65"/>
    </row>
    <row r="4003" spans="1:9" x14ac:dyDescent="0.35">
      <c r="A4003" s="370" t="s">
        <v>22</v>
      </c>
      <c r="B4003" s="371" t="s">
        <v>7289</v>
      </c>
      <c r="C4003" s="371" t="s">
        <v>7290</v>
      </c>
      <c r="D4003" s="363"/>
      <c r="E4003" s="346"/>
      <c r="F4003" s="346" t="str">
        <f>IF(E4003="","",VLOOKUP(E4003,'2 Pdc unico (segm A)'!F$3:H$723,3,FALSE))</f>
        <v/>
      </c>
      <c r="G4003" s="287"/>
      <c r="H4003" s="389"/>
      <c r="I4003" s="65"/>
    </row>
    <row r="4004" spans="1:9" x14ac:dyDescent="0.35">
      <c r="A4004" s="374" t="s">
        <v>4656</v>
      </c>
      <c r="B4004" s="375" t="s">
        <v>7291</v>
      </c>
      <c r="C4004" s="375" t="s">
        <v>7292</v>
      </c>
      <c r="D4004" s="363"/>
      <c r="E4004" s="102" t="s">
        <v>5265</v>
      </c>
      <c r="F4004" s="102" t="str">
        <f>IF(E4004="","",VLOOKUP(E4004,'2 Pdc unico (segm A)'!F$3:H$723,3,FALSE))</f>
        <v>Altri crediti correnti</v>
      </c>
      <c r="G4004" s="373"/>
      <c r="H4004" s="389"/>
      <c r="I4004" s="65"/>
    </row>
    <row r="4005" spans="1:9" x14ac:dyDescent="0.35">
      <c r="A4005" s="374" t="s">
        <v>4656</v>
      </c>
      <c r="B4005" s="375" t="s">
        <v>7293</v>
      </c>
      <c r="C4005" s="375" t="s">
        <v>7294</v>
      </c>
      <c r="D4005" s="363"/>
      <c r="E4005" s="102" t="s">
        <v>5265</v>
      </c>
      <c r="F4005" s="102" t="str">
        <f>IF(E4005="","",VLOOKUP(E4005,'2 Pdc unico (segm A)'!F$3:H$723,3,FALSE))</f>
        <v>Altri crediti correnti</v>
      </c>
      <c r="G4005" s="373"/>
      <c r="H4005" s="389"/>
      <c r="I4005" s="65"/>
    </row>
    <row r="4006" spans="1:9" x14ac:dyDescent="0.35">
      <c r="A4006" s="374" t="s">
        <v>4656</v>
      </c>
      <c r="B4006" s="375" t="s">
        <v>7295</v>
      </c>
      <c r="C4006" s="375" t="s">
        <v>7296</v>
      </c>
      <c r="D4006" s="363"/>
      <c r="E4006" s="102" t="s">
        <v>5265</v>
      </c>
      <c r="F4006" s="102" t="str">
        <f>IF(E4006="","",VLOOKUP(E4006,'2 Pdc unico (segm A)'!F$3:H$723,3,FALSE))</f>
        <v>Altri crediti correnti</v>
      </c>
      <c r="G4006" s="373"/>
      <c r="H4006" s="389"/>
      <c r="I4006" s="65"/>
    </row>
    <row r="4007" spans="1:9" ht="18.5" x14ac:dyDescent="0.35">
      <c r="A4007" s="368" t="s">
        <v>19</v>
      </c>
      <c r="B4007" s="369" t="s">
        <v>7297</v>
      </c>
      <c r="C4007" s="369" t="s">
        <v>1085</v>
      </c>
      <c r="D4007" s="363"/>
      <c r="E4007" s="101"/>
      <c r="F4007" s="101" t="str">
        <f>IF(E4007="","",VLOOKUP(E4007,'2 Pdc unico (segm A)'!F$3:H$723,3,FALSE))</f>
        <v/>
      </c>
      <c r="G4007" s="287"/>
      <c r="H4007" s="388"/>
      <c r="I4007" s="65"/>
    </row>
    <row r="4008" spans="1:9" x14ac:dyDescent="0.35">
      <c r="A4008" s="370" t="s">
        <v>22</v>
      </c>
      <c r="B4008" s="371" t="s">
        <v>7298</v>
      </c>
      <c r="C4008" s="371" t="s">
        <v>7299</v>
      </c>
      <c r="D4008" s="363"/>
      <c r="E4008" s="346"/>
      <c r="F4008" s="346" t="str">
        <f>IF(E4008="","",VLOOKUP(E4008,'2 Pdc unico (segm A)'!F$3:H$723,3,FALSE))</f>
        <v/>
      </c>
      <c r="G4008" s="287"/>
      <c r="H4008" s="389"/>
      <c r="I4008" s="65"/>
    </row>
    <row r="4009" spans="1:9" x14ac:dyDescent="0.35">
      <c r="A4009" s="374" t="s">
        <v>4656</v>
      </c>
      <c r="B4009" s="375" t="s">
        <v>7300</v>
      </c>
      <c r="C4009" s="375" t="s">
        <v>7301</v>
      </c>
      <c r="D4009" s="363"/>
      <c r="E4009" s="102" t="s">
        <v>5265</v>
      </c>
      <c r="F4009" s="102" t="str">
        <f>IF(E4009="","",VLOOKUP(E4009,'2 Pdc unico (segm A)'!F$3:H$723,3,FALSE))</f>
        <v>Altri crediti correnti</v>
      </c>
      <c r="G4009" s="373"/>
      <c r="H4009" s="389"/>
      <c r="I4009" s="65"/>
    </row>
    <row r="4010" spans="1:9" x14ac:dyDescent="0.35">
      <c r="A4010" s="374" t="s">
        <v>4656</v>
      </c>
      <c r="B4010" s="375" t="s">
        <v>7302</v>
      </c>
      <c r="C4010" s="375" t="s">
        <v>7303</v>
      </c>
      <c r="D4010" s="363"/>
      <c r="E4010" s="102" t="s">
        <v>5265</v>
      </c>
      <c r="F4010" s="102" t="str">
        <f>IF(E4010="","",VLOOKUP(E4010,'2 Pdc unico (segm A)'!F$3:H$723,3,FALSE))</f>
        <v>Altri crediti correnti</v>
      </c>
      <c r="G4010" s="373"/>
      <c r="H4010" s="389"/>
      <c r="I4010" s="65"/>
    </row>
    <row r="4011" spans="1:9" x14ac:dyDescent="0.35">
      <c r="A4011" s="374" t="s">
        <v>4656</v>
      </c>
      <c r="B4011" s="375" t="s">
        <v>7304</v>
      </c>
      <c r="C4011" s="375" t="s">
        <v>7305</v>
      </c>
      <c r="D4011" s="363"/>
      <c r="E4011" s="102" t="s">
        <v>5265</v>
      </c>
      <c r="F4011" s="102" t="str">
        <f>IF(E4011="","",VLOOKUP(E4011,'2 Pdc unico (segm A)'!F$3:H$723,3,FALSE))</f>
        <v>Altri crediti correnti</v>
      </c>
      <c r="G4011" s="373"/>
      <c r="H4011" s="389"/>
      <c r="I4011" s="65"/>
    </row>
    <row r="4012" spans="1:9" ht="18.5" x14ac:dyDescent="0.35">
      <c r="A4012" s="368" t="s">
        <v>19</v>
      </c>
      <c r="B4012" s="369" t="s">
        <v>7306</v>
      </c>
      <c r="C4012" s="369" t="s">
        <v>1127</v>
      </c>
      <c r="D4012" s="363"/>
      <c r="E4012" s="101"/>
      <c r="F4012" s="101" t="str">
        <f>IF(E4012="","",VLOOKUP(E4012,'2 Pdc unico (segm A)'!F$3:H$723,3,FALSE))</f>
        <v/>
      </c>
      <c r="G4012" s="287"/>
      <c r="H4012" s="388"/>
      <c r="I4012" s="65"/>
    </row>
    <row r="4013" spans="1:9" x14ac:dyDescent="0.35">
      <c r="A4013" s="370" t="s">
        <v>22</v>
      </c>
      <c r="B4013" s="371" t="s">
        <v>7307</v>
      </c>
      <c r="C4013" s="371" t="s">
        <v>7308</v>
      </c>
      <c r="D4013" s="363"/>
      <c r="E4013" s="346"/>
      <c r="F4013" s="346" t="str">
        <f>IF(E4013="","",VLOOKUP(E4013,'2 Pdc unico (segm A)'!F$3:H$723,3,FALSE))</f>
        <v/>
      </c>
      <c r="G4013" s="287"/>
      <c r="H4013" s="389"/>
      <c r="I4013" s="65"/>
    </row>
    <row r="4014" spans="1:9" x14ac:dyDescent="0.35">
      <c r="A4014" s="374" t="s">
        <v>4656</v>
      </c>
      <c r="B4014" s="375" t="s">
        <v>7309</v>
      </c>
      <c r="C4014" s="375" t="s">
        <v>7310</v>
      </c>
      <c r="D4014" s="363"/>
      <c r="E4014" s="102" t="s">
        <v>5265</v>
      </c>
      <c r="F4014" s="102" t="str">
        <f>IF(E4014="","",VLOOKUP(E4014,'2 Pdc unico (segm A)'!F$3:H$723,3,FALSE))</f>
        <v>Altri crediti correnti</v>
      </c>
      <c r="G4014" s="373"/>
      <c r="H4014" s="389"/>
      <c r="I4014" s="65"/>
    </row>
    <row r="4015" spans="1:9" x14ac:dyDescent="0.35">
      <c r="A4015" s="370" t="s">
        <v>22</v>
      </c>
      <c r="B4015" s="371" t="s">
        <v>7311</v>
      </c>
      <c r="C4015" s="371" t="s">
        <v>7312</v>
      </c>
      <c r="D4015" s="363"/>
      <c r="E4015" s="346"/>
      <c r="F4015" s="346" t="str">
        <f>IF(E4015="","",VLOOKUP(E4015,'2 Pdc unico (segm A)'!F$3:H$723,3,FALSE))</f>
        <v/>
      </c>
      <c r="G4015" s="287"/>
      <c r="H4015" s="389"/>
      <c r="I4015" s="65"/>
    </row>
    <row r="4016" spans="1:9" x14ac:dyDescent="0.35">
      <c r="A4016" s="374" t="s">
        <v>4656</v>
      </c>
      <c r="B4016" s="375" t="s">
        <v>7313</v>
      </c>
      <c r="C4016" s="375" t="s">
        <v>7314</v>
      </c>
      <c r="D4016" s="363"/>
      <c r="E4016" s="102" t="s">
        <v>5265</v>
      </c>
      <c r="F4016" s="102" t="str">
        <f>IF(E4016="","",VLOOKUP(E4016,'2 Pdc unico (segm A)'!F$3:H$723,3,FALSE))</f>
        <v>Altri crediti correnti</v>
      </c>
      <c r="G4016" s="373"/>
      <c r="H4016" s="389"/>
      <c r="I4016" s="65"/>
    </row>
    <row r="4017" spans="1:9" x14ac:dyDescent="0.35">
      <c r="A4017" s="370" t="s">
        <v>22</v>
      </c>
      <c r="B4017" s="371" t="s">
        <v>7315</v>
      </c>
      <c r="C4017" s="371" t="s">
        <v>7316</v>
      </c>
      <c r="D4017" s="363"/>
      <c r="E4017" s="346"/>
      <c r="F4017" s="346" t="str">
        <f>IF(E4017="","",VLOOKUP(E4017,'2 Pdc unico (segm A)'!F$3:H$723,3,FALSE))</f>
        <v/>
      </c>
      <c r="G4017" s="287"/>
      <c r="H4017" s="389"/>
      <c r="I4017" s="65"/>
    </row>
    <row r="4018" spans="1:9" x14ac:dyDescent="0.35">
      <c r="A4018" s="374" t="s">
        <v>4656</v>
      </c>
      <c r="B4018" s="375" t="s">
        <v>7317</v>
      </c>
      <c r="C4018" s="375" t="s">
        <v>7318</v>
      </c>
      <c r="D4018" s="363"/>
      <c r="E4018" s="102" t="s">
        <v>5265</v>
      </c>
      <c r="F4018" s="102" t="str">
        <f>IF(E4018="","",VLOOKUP(E4018,'2 Pdc unico (segm A)'!F$3:H$723,3,FALSE))</f>
        <v>Altri crediti correnti</v>
      </c>
      <c r="G4018" s="373"/>
      <c r="H4018" s="389"/>
      <c r="I4018" s="65"/>
    </row>
    <row r="4019" spans="1:9" ht="18.5" x14ac:dyDescent="0.35">
      <c r="A4019" s="100" t="s">
        <v>16</v>
      </c>
      <c r="B4019" s="367" t="s">
        <v>7319</v>
      </c>
      <c r="C4019" s="367" t="s">
        <v>7320</v>
      </c>
      <c r="D4019" s="363"/>
      <c r="E4019" s="100"/>
      <c r="F4019" s="100" t="str">
        <f>IF(E4019="","",VLOOKUP(E4019,'2 Pdc unico (segm A)'!F$3:H$723,3,FALSE))</f>
        <v/>
      </c>
      <c r="G4019" s="287"/>
      <c r="H4019" s="387"/>
      <c r="I4019" s="65"/>
    </row>
    <row r="4020" spans="1:9" ht="18.5" x14ac:dyDescent="0.35">
      <c r="A4020" s="368" t="s">
        <v>19</v>
      </c>
      <c r="B4020" s="369" t="s">
        <v>7321</v>
      </c>
      <c r="C4020" s="369" t="s">
        <v>7322</v>
      </c>
      <c r="D4020" s="363"/>
      <c r="E4020" s="101"/>
      <c r="F4020" s="101" t="str">
        <f>IF(E4020="","",VLOOKUP(E4020,'2 Pdc unico (segm A)'!F$3:H$723,3,FALSE))</f>
        <v/>
      </c>
      <c r="G4020" s="287"/>
      <c r="H4020" s="388"/>
      <c r="I4020" s="65"/>
    </row>
    <row r="4021" spans="1:9" x14ac:dyDescent="0.35">
      <c r="A4021" s="370" t="s">
        <v>22</v>
      </c>
      <c r="B4021" s="371" t="s">
        <v>7323</v>
      </c>
      <c r="C4021" s="371" t="s">
        <v>7324</v>
      </c>
      <c r="D4021" s="363"/>
      <c r="E4021" s="346"/>
      <c r="F4021" s="346" t="str">
        <f>IF(E4021="","",VLOOKUP(E4021,'2 Pdc unico (segm A)'!F$3:H$723,3,FALSE))</f>
        <v/>
      </c>
      <c r="G4021" s="287"/>
      <c r="H4021" s="389"/>
      <c r="I4021" s="65"/>
    </row>
    <row r="4022" spans="1:9" x14ac:dyDescent="0.35">
      <c r="A4022" s="374" t="s">
        <v>4656</v>
      </c>
      <c r="B4022" s="375" t="s">
        <v>7325</v>
      </c>
      <c r="C4022" s="375" t="s">
        <v>7326</v>
      </c>
      <c r="D4022" s="363"/>
      <c r="E4022" s="102" t="s">
        <v>5265</v>
      </c>
      <c r="F4022" s="102" t="str">
        <f>IF(E4022="","",VLOOKUP(E4022,'2 Pdc unico (segm A)'!F$3:H$723,3,FALSE))</f>
        <v>Altri crediti correnti</v>
      </c>
      <c r="G4022" s="373"/>
      <c r="H4022" s="389"/>
      <c r="I4022" s="65"/>
    </row>
    <row r="4023" spans="1:9" x14ac:dyDescent="0.35">
      <c r="A4023" s="374" t="s">
        <v>4656</v>
      </c>
      <c r="B4023" s="375" t="s">
        <v>7327</v>
      </c>
      <c r="C4023" s="375" t="s">
        <v>7328</v>
      </c>
      <c r="D4023" s="363"/>
      <c r="E4023" s="102" t="s">
        <v>5265</v>
      </c>
      <c r="F4023" s="102" t="str">
        <f>IF(E4023="","",VLOOKUP(E4023,'2 Pdc unico (segm A)'!F$3:H$723,3,FALSE))</f>
        <v>Altri crediti correnti</v>
      </c>
      <c r="G4023" s="373"/>
      <c r="H4023" s="389"/>
      <c r="I4023" s="65"/>
    </row>
    <row r="4024" spans="1:9" x14ac:dyDescent="0.35">
      <c r="A4024" s="374" t="s">
        <v>4656</v>
      </c>
      <c r="B4024" s="375" t="s">
        <v>7329</v>
      </c>
      <c r="C4024" s="375" t="s">
        <v>7330</v>
      </c>
      <c r="D4024" s="363"/>
      <c r="E4024" s="102" t="s">
        <v>5265</v>
      </c>
      <c r="F4024" s="102" t="str">
        <f>IF(E4024="","",VLOOKUP(E4024,'2 Pdc unico (segm A)'!F$3:H$723,3,FALSE))</f>
        <v>Altri crediti correnti</v>
      </c>
      <c r="G4024" s="373"/>
      <c r="H4024" s="389"/>
      <c r="I4024" s="65"/>
    </row>
    <row r="4025" spans="1:9" x14ac:dyDescent="0.35">
      <c r="A4025" s="374" t="s">
        <v>4656</v>
      </c>
      <c r="B4025" s="375" t="s">
        <v>7331</v>
      </c>
      <c r="C4025" s="375" t="s">
        <v>7332</v>
      </c>
      <c r="D4025" s="363"/>
      <c r="E4025" s="102" t="s">
        <v>5265</v>
      </c>
      <c r="F4025" s="102" t="str">
        <f>IF(E4025="","",VLOOKUP(E4025,'2 Pdc unico (segm A)'!F$3:H$723,3,FALSE))</f>
        <v>Altri crediti correnti</v>
      </c>
      <c r="G4025" s="373"/>
      <c r="H4025" s="389"/>
      <c r="I4025" s="65"/>
    </row>
    <row r="4026" spans="1:9" x14ac:dyDescent="0.35">
      <c r="A4026" s="370" t="s">
        <v>22</v>
      </c>
      <c r="B4026" s="371" t="s">
        <v>7333</v>
      </c>
      <c r="C4026" s="371" t="s">
        <v>7334</v>
      </c>
      <c r="D4026" s="363"/>
      <c r="E4026" s="346"/>
      <c r="F4026" s="346" t="str">
        <f>IF(E4026="","",VLOOKUP(E4026,'2 Pdc unico (segm A)'!F$3:H$723,3,FALSE))</f>
        <v/>
      </c>
      <c r="G4026" s="287"/>
      <c r="H4026" s="389"/>
      <c r="I4026" s="65"/>
    </row>
    <row r="4027" spans="1:9" x14ac:dyDescent="0.35">
      <c r="A4027" s="374" t="s">
        <v>4656</v>
      </c>
      <c r="B4027" s="375" t="s">
        <v>7335</v>
      </c>
      <c r="C4027" s="375" t="s">
        <v>7336</v>
      </c>
      <c r="D4027" s="363"/>
      <c r="E4027" s="102" t="s">
        <v>5265</v>
      </c>
      <c r="F4027" s="102" t="str">
        <f>IF(E4027="","",VLOOKUP(E4027,'2 Pdc unico (segm A)'!F$3:H$723,3,FALSE))</f>
        <v>Altri crediti correnti</v>
      </c>
      <c r="G4027" s="373"/>
      <c r="H4027" s="389"/>
      <c r="I4027" s="65"/>
    </row>
    <row r="4028" spans="1:9" x14ac:dyDescent="0.35">
      <c r="A4028" s="374" t="s">
        <v>4656</v>
      </c>
      <c r="B4028" s="375" t="s">
        <v>7337</v>
      </c>
      <c r="C4028" s="375" t="s">
        <v>7338</v>
      </c>
      <c r="D4028" s="363"/>
      <c r="E4028" s="102" t="s">
        <v>5265</v>
      </c>
      <c r="F4028" s="102" t="str">
        <f>IF(E4028="","",VLOOKUP(E4028,'2 Pdc unico (segm A)'!F$3:H$723,3,FALSE))</f>
        <v>Altri crediti correnti</v>
      </c>
      <c r="G4028" s="373"/>
      <c r="H4028" s="389"/>
      <c r="I4028" s="65"/>
    </row>
    <row r="4029" spans="1:9" x14ac:dyDescent="0.35">
      <c r="A4029" s="374" t="s">
        <v>4656</v>
      </c>
      <c r="B4029" s="375" t="s">
        <v>7339</v>
      </c>
      <c r="C4029" s="375" t="s">
        <v>7340</v>
      </c>
      <c r="D4029" s="363"/>
      <c r="E4029" s="102" t="s">
        <v>5265</v>
      </c>
      <c r="F4029" s="102" t="str">
        <f>IF(E4029="","",VLOOKUP(E4029,'2 Pdc unico (segm A)'!F$3:H$723,3,FALSE))</f>
        <v>Altri crediti correnti</v>
      </c>
      <c r="G4029" s="373"/>
      <c r="H4029" s="389"/>
      <c r="I4029" s="65"/>
    </row>
    <row r="4030" spans="1:9" x14ac:dyDescent="0.35">
      <c r="A4030" s="374" t="s">
        <v>4656</v>
      </c>
      <c r="B4030" s="375" t="s">
        <v>7341</v>
      </c>
      <c r="C4030" s="375" t="s">
        <v>7342</v>
      </c>
      <c r="D4030" s="363"/>
      <c r="E4030" s="102" t="s">
        <v>5265</v>
      </c>
      <c r="F4030" s="102" t="str">
        <f>IF(E4030="","",VLOOKUP(E4030,'2 Pdc unico (segm A)'!F$3:H$723,3,FALSE))</f>
        <v>Altri crediti correnti</v>
      </c>
      <c r="G4030" s="373"/>
      <c r="H4030" s="389"/>
      <c r="I4030" s="65"/>
    </row>
    <row r="4031" spans="1:9" ht="18.5" x14ac:dyDescent="0.35">
      <c r="A4031" s="368" t="s">
        <v>19</v>
      </c>
      <c r="B4031" s="369" t="s">
        <v>7343</v>
      </c>
      <c r="C4031" s="369" t="s">
        <v>7344</v>
      </c>
      <c r="D4031" s="363"/>
      <c r="E4031" s="101"/>
      <c r="F4031" s="101" t="str">
        <f>IF(E4031="","",VLOOKUP(E4031,'2 Pdc unico (segm A)'!F$3:H$723,3,FALSE))</f>
        <v/>
      </c>
      <c r="G4031" s="287"/>
      <c r="H4031" s="388"/>
      <c r="I4031" s="65"/>
    </row>
    <row r="4032" spans="1:9" x14ac:dyDescent="0.35">
      <c r="A4032" s="370" t="s">
        <v>22</v>
      </c>
      <c r="B4032" s="371" t="s">
        <v>7345</v>
      </c>
      <c r="C4032" s="371" t="s">
        <v>7346</v>
      </c>
      <c r="D4032" s="363"/>
      <c r="E4032" s="346"/>
      <c r="F4032" s="346" t="str">
        <f>IF(E4032="","",VLOOKUP(E4032,'2 Pdc unico (segm A)'!F$3:H$723,3,FALSE))</f>
        <v/>
      </c>
      <c r="G4032" s="287"/>
      <c r="H4032" s="389"/>
      <c r="I4032" s="65"/>
    </row>
    <row r="4033" spans="1:9" x14ac:dyDescent="0.35">
      <c r="A4033" s="374" t="s">
        <v>4656</v>
      </c>
      <c r="B4033" s="375" t="s">
        <v>7347</v>
      </c>
      <c r="C4033" s="375" t="s">
        <v>7348</v>
      </c>
      <c r="D4033" s="363"/>
      <c r="E4033" s="102" t="s">
        <v>5265</v>
      </c>
      <c r="F4033" s="102" t="str">
        <f>IF(E4033="","",VLOOKUP(E4033,'2 Pdc unico (segm A)'!F$3:H$723,3,FALSE))</f>
        <v>Altri crediti correnti</v>
      </c>
      <c r="G4033" s="373"/>
      <c r="H4033" s="389"/>
      <c r="I4033" s="65"/>
    </row>
    <row r="4034" spans="1:9" x14ac:dyDescent="0.35">
      <c r="A4034" s="374" t="s">
        <v>4656</v>
      </c>
      <c r="B4034" s="375" t="s">
        <v>7349</v>
      </c>
      <c r="C4034" s="375" t="s">
        <v>7350</v>
      </c>
      <c r="D4034" s="363"/>
      <c r="E4034" s="102" t="s">
        <v>5265</v>
      </c>
      <c r="F4034" s="102" t="str">
        <f>IF(E4034="","",VLOOKUP(E4034,'2 Pdc unico (segm A)'!F$3:H$723,3,FALSE))</f>
        <v>Altri crediti correnti</v>
      </c>
      <c r="G4034" s="373"/>
      <c r="H4034" s="389"/>
      <c r="I4034" s="65"/>
    </row>
    <row r="4035" spans="1:9" x14ac:dyDescent="0.35">
      <c r="A4035" s="374" t="s">
        <v>4656</v>
      </c>
      <c r="B4035" s="375" t="s">
        <v>7351</v>
      </c>
      <c r="C4035" s="375" t="s">
        <v>7352</v>
      </c>
      <c r="D4035" s="363"/>
      <c r="E4035" s="102" t="s">
        <v>5265</v>
      </c>
      <c r="F4035" s="102" t="str">
        <f>IF(E4035="","",VLOOKUP(E4035,'2 Pdc unico (segm A)'!F$3:H$723,3,FALSE))</f>
        <v>Altri crediti correnti</v>
      </c>
      <c r="G4035" s="373"/>
      <c r="H4035" s="389"/>
      <c r="I4035" s="65"/>
    </row>
    <row r="4036" spans="1:9" x14ac:dyDescent="0.35">
      <c r="A4036" s="374" t="s">
        <v>4656</v>
      </c>
      <c r="B4036" s="375" t="s">
        <v>7353</v>
      </c>
      <c r="C4036" s="375" t="s">
        <v>7354</v>
      </c>
      <c r="D4036" s="363"/>
      <c r="E4036" s="102" t="s">
        <v>5265</v>
      </c>
      <c r="F4036" s="102" t="str">
        <f>IF(E4036="","",VLOOKUP(E4036,'2 Pdc unico (segm A)'!F$3:H$723,3,FALSE))</f>
        <v>Altri crediti correnti</v>
      </c>
      <c r="G4036" s="373"/>
      <c r="H4036" s="389"/>
      <c r="I4036" s="65"/>
    </row>
    <row r="4037" spans="1:9" x14ac:dyDescent="0.35">
      <c r="A4037" s="374" t="s">
        <v>4656</v>
      </c>
      <c r="B4037" s="375" t="s">
        <v>7355</v>
      </c>
      <c r="C4037" s="375" t="s">
        <v>7356</v>
      </c>
      <c r="D4037" s="363"/>
      <c r="E4037" s="102" t="s">
        <v>5265</v>
      </c>
      <c r="F4037" s="102" t="str">
        <f>IF(E4037="","",VLOOKUP(E4037,'2 Pdc unico (segm A)'!F$3:H$723,3,FALSE))</f>
        <v>Altri crediti correnti</v>
      </c>
      <c r="G4037" s="373"/>
      <c r="H4037" s="389"/>
      <c r="I4037" s="65"/>
    </row>
    <row r="4038" spans="1:9" x14ac:dyDescent="0.35">
      <c r="A4038" s="374" t="s">
        <v>4656</v>
      </c>
      <c r="B4038" s="375" t="s">
        <v>7357</v>
      </c>
      <c r="C4038" s="375" t="s">
        <v>7358</v>
      </c>
      <c r="D4038" s="363"/>
      <c r="E4038" s="102" t="s">
        <v>5265</v>
      </c>
      <c r="F4038" s="102" t="str">
        <f>IF(E4038="","",VLOOKUP(E4038,'2 Pdc unico (segm A)'!F$3:H$723,3,FALSE))</f>
        <v>Altri crediti correnti</v>
      </c>
      <c r="G4038" s="373"/>
      <c r="H4038" s="389"/>
      <c r="I4038" s="65"/>
    </row>
    <row r="4039" spans="1:9" x14ac:dyDescent="0.35">
      <c r="A4039" s="374" t="s">
        <v>4656</v>
      </c>
      <c r="B4039" s="375" t="s">
        <v>7359</v>
      </c>
      <c r="C4039" s="375" t="s">
        <v>7360</v>
      </c>
      <c r="D4039" s="363"/>
      <c r="E4039" s="102" t="s">
        <v>5265</v>
      </c>
      <c r="F4039" s="102" t="str">
        <f>IF(E4039="","",VLOOKUP(E4039,'2 Pdc unico (segm A)'!F$3:H$723,3,FALSE))</f>
        <v>Altri crediti correnti</v>
      </c>
      <c r="G4039" s="373"/>
      <c r="H4039" s="389"/>
      <c r="I4039" s="65"/>
    </row>
    <row r="4040" spans="1:9" x14ac:dyDescent="0.35">
      <c r="A4040" s="370" t="s">
        <v>22</v>
      </c>
      <c r="B4040" s="371" t="s">
        <v>7361</v>
      </c>
      <c r="C4040" s="371" t="s">
        <v>7362</v>
      </c>
      <c r="D4040" s="363"/>
      <c r="E4040" s="346"/>
      <c r="F4040" s="346" t="str">
        <f>IF(E4040="","",VLOOKUP(E4040,'2 Pdc unico (segm A)'!F$3:H$723,3,FALSE))</f>
        <v/>
      </c>
      <c r="G4040" s="287"/>
      <c r="H4040" s="389"/>
      <c r="I4040" s="65"/>
    </row>
    <row r="4041" spans="1:9" x14ac:dyDescent="0.35">
      <c r="A4041" s="374" t="s">
        <v>4656</v>
      </c>
      <c r="B4041" s="375" t="s">
        <v>7363</v>
      </c>
      <c r="C4041" s="375" t="s">
        <v>7364</v>
      </c>
      <c r="D4041" s="363"/>
      <c r="E4041" s="102" t="s">
        <v>5265</v>
      </c>
      <c r="F4041" s="102" t="str">
        <f>IF(E4041="","",VLOOKUP(E4041,'2 Pdc unico (segm A)'!F$3:H$723,3,FALSE))</f>
        <v>Altri crediti correnti</v>
      </c>
      <c r="G4041" s="373"/>
      <c r="H4041" s="389"/>
      <c r="I4041" s="65"/>
    </row>
    <row r="4042" spans="1:9" x14ac:dyDescent="0.35">
      <c r="A4042" s="374" t="s">
        <v>4656</v>
      </c>
      <c r="B4042" s="375" t="s">
        <v>7365</v>
      </c>
      <c r="C4042" s="375" t="s">
        <v>7366</v>
      </c>
      <c r="D4042" s="363"/>
      <c r="E4042" s="102" t="s">
        <v>5265</v>
      </c>
      <c r="F4042" s="102" t="str">
        <f>IF(E4042="","",VLOOKUP(E4042,'2 Pdc unico (segm A)'!F$3:H$723,3,FALSE))</f>
        <v>Altri crediti correnti</v>
      </c>
      <c r="G4042" s="373"/>
      <c r="H4042" s="389"/>
      <c r="I4042" s="65"/>
    </row>
    <row r="4043" spans="1:9" x14ac:dyDescent="0.35">
      <c r="A4043" s="374" t="s">
        <v>4656</v>
      </c>
      <c r="B4043" s="375" t="s">
        <v>7367</v>
      </c>
      <c r="C4043" s="375" t="s">
        <v>7368</v>
      </c>
      <c r="D4043" s="363"/>
      <c r="E4043" s="102" t="s">
        <v>5265</v>
      </c>
      <c r="F4043" s="102" t="str">
        <f>IF(E4043="","",VLOOKUP(E4043,'2 Pdc unico (segm A)'!F$3:H$723,3,FALSE))</f>
        <v>Altri crediti correnti</v>
      </c>
      <c r="G4043" s="373"/>
      <c r="H4043" s="389"/>
      <c r="I4043" s="65"/>
    </row>
    <row r="4044" spans="1:9" x14ac:dyDescent="0.35">
      <c r="A4044" s="374" t="s">
        <v>4656</v>
      </c>
      <c r="B4044" s="375" t="s">
        <v>7369</v>
      </c>
      <c r="C4044" s="375" t="s">
        <v>7370</v>
      </c>
      <c r="D4044" s="363"/>
      <c r="E4044" s="102" t="s">
        <v>5265</v>
      </c>
      <c r="F4044" s="102" t="str">
        <f>IF(E4044="","",VLOOKUP(E4044,'2 Pdc unico (segm A)'!F$3:H$723,3,FALSE))</f>
        <v>Altri crediti correnti</v>
      </c>
      <c r="G4044" s="373"/>
      <c r="H4044" s="389"/>
      <c r="I4044" s="65"/>
    </row>
    <row r="4045" spans="1:9" x14ac:dyDescent="0.35">
      <c r="A4045" s="374" t="s">
        <v>4656</v>
      </c>
      <c r="B4045" s="375" t="s">
        <v>7371</v>
      </c>
      <c r="C4045" s="375" t="s">
        <v>7372</v>
      </c>
      <c r="D4045" s="363"/>
      <c r="E4045" s="102" t="s">
        <v>5265</v>
      </c>
      <c r="F4045" s="102" t="str">
        <f>IF(E4045="","",VLOOKUP(E4045,'2 Pdc unico (segm A)'!F$3:H$723,3,FALSE))</f>
        <v>Altri crediti correnti</v>
      </c>
      <c r="G4045" s="373"/>
      <c r="H4045" s="389"/>
      <c r="I4045" s="65"/>
    </row>
    <row r="4046" spans="1:9" x14ac:dyDescent="0.35">
      <c r="A4046" s="374" t="s">
        <v>4656</v>
      </c>
      <c r="B4046" s="375" t="s">
        <v>7373</v>
      </c>
      <c r="C4046" s="375" t="s">
        <v>7374</v>
      </c>
      <c r="D4046" s="363"/>
      <c r="E4046" s="102" t="s">
        <v>5265</v>
      </c>
      <c r="F4046" s="102" t="str">
        <f>IF(E4046="","",VLOOKUP(E4046,'2 Pdc unico (segm A)'!F$3:H$723,3,FALSE))</f>
        <v>Altri crediti correnti</v>
      </c>
      <c r="G4046" s="373"/>
      <c r="H4046" s="389"/>
      <c r="I4046" s="65"/>
    </row>
    <row r="4047" spans="1:9" x14ac:dyDescent="0.35">
      <c r="A4047" s="374" t="s">
        <v>4656</v>
      </c>
      <c r="B4047" s="375" t="s">
        <v>7375</v>
      </c>
      <c r="C4047" s="375" t="s">
        <v>7376</v>
      </c>
      <c r="D4047" s="363"/>
      <c r="E4047" s="102" t="s">
        <v>5265</v>
      </c>
      <c r="F4047" s="102" t="str">
        <f>IF(E4047="","",VLOOKUP(E4047,'2 Pdc unico (segm A)'!F$3:H$723,3,FALSE))</f>
        <v>Altri crediti correnti</v>
      </c>
      <c r="G4047" s="373"/>
      <c r="H4047" s="389"/>
      <c r="I4047" s="65"/>
    </row>
    <row r="4048" spans="1:9" ht="18.5" x14ac:dyDescent="0.35">
      <c r="A4048" s="368" t="s">
        <v>19</v>
      </c>
      <c r="B4048" s="369" t="s">
        <v>7377</v>
      </c>
      <c r="C4048" s="369" t="s">
        <v>7378</v>
      </c>
      <c r="D4048" s="363"/>
      <c r="E4048" s="101"/>
      <c r="F4048" s="101" t="str">
        <f>IF(E4048="","",VLOOKUP(E4048,'2 Pdc unico (segm A)'!F$3:H$723,3,FALSE))</f>
        <v/>
      </c>
      <c r="G4048" s="287"/>
      <c r="H4048" s="388"/>
      <c r="I4048" s="65"/>
    </row>
    <row r="4049" spans="1:9" x14ac:dyDescent="0.35">
      <c r="A4049" s="370" t="s">
        <v>22</v>
      </c>
      <c r="B4049" s="371" t="s">
        <v>7379</v>
      </c>
      <c r="C4049" s="371" t="s">
        <v>7380</v>
      </c>
      <c r="D4049" s="363"/>
      <c r="E4049" s="346"/>
      <c r="F4049" s="346" t="str">
        <f>IF(E4049="","",VLOOKUP(E4049,'2 Pdc unico (segm A)'!F$3:H$723,3,FALSE))</f>
        <v/>
      </c>
      <c r="G4049" s="287"/>
      <c r="H4049" s="389"/>
      <c r="I4049" s="65"/>
    </row>
    <row r="4050" spans="1:9" x14ac:dyDescent="0.35">
      <c r="A4050" s="374" t="s">
        <v>4656</v>
      </c>
      <c r="B4050" s="375" t="s">
        <v>3132</v>
      </c>
      <c r="C4050" s="375" t="s">
        <v>7381</v>
      </c>
      <c r="D4050" s="363"/>
      <c r="E4050" s="102" t="s">
        <v>5265</v>
      </c>
      <c r="F4050" s="102" t="str">
        <f>IF(E4050="","",VLOOKUP(E4050,'2 Pdc unico (segm A)'!F$3:H$723,3,FALSE))</f>
        <v>Altri crediti correnti</v>
      </c>
      <c r="G4050" s="373"/>
      <c r="H4050" s="389"/>
      <c r="I4050" s="65"/>
    </row>
    <row r="4051" spans="1:9" x14ac:dyDescent="0.35">
      <c r="A4051" s="374" t="s">
        <v>4656</v>
      </c>
      <c r="B4051" s="375" t="s">
        <v>3136</v>
      </c>
      <c r="C4051" s="375" t="s">
        <v>7382</v>
      </c>
      <c r="D4051" s="363"/>
      <c r="E4051" s="102" t="s">
        <v>5265</v>
      </c>
      <c r="F4051" s="102" t="str">
        <f>IF(E4051="","",VLOOKUP(E4051,'2 Pdc unico (segm A)'!F$3:H$723,3,FALSE))</f>
        <v>Altri crediti correnti</v>
      </c>
      <c r="G4051" s="373"/>
      <c r="H4051" s="389"/>
      <c r="I4051" s="65"/>
    </row>
    <row r="4052" spans="1:9" ht="29" x14ac:dyDescent="0.35">
      <c r="A4052" s="370" t="s">
        <v>22</v>
      </c>
      <c r="B4052" s="371" t="s">
        <v>7383</v>
      </c>
      <c r="C4052" s="371" t="s">
        <v>7384</v>
      </c>
      <c r="D4052" s="363"/>
      <c r="E4052" s="346"/>
      <c r="F4052" s="346" t="str">
        <f>IF(E4052="","",VLOOKUP(E4052,'2 Pdc unico (segm A)'!F$3:H$723,3,FALSE))</f>
        <v/>
      </c>
      <c r="G4052" s="287"/>
      <c r="H4052" s="389"/>
      <c r="I4052" s="65"/>
    </row>
    <row r="4053" spans="1:9" x14ac:dyDescent="0.35">
      <c r="A4053" s="374" t="s">
        <v>4656</v>
      </c>
      <c r="B4053" s="375" t="s">
        <v>7385</v>
      </c>
      <c r="C4053" s="375" t="s">
        <v>7386</v>
      </c>
      <c r="D4053" s="363"/>
      <c r="E4053" s="102" t="s">
        <v>5265</v>
      </c>
      <c r="F4053" s="102" t="str">
        <f>IF(E4053="","",VLOOKUP(E4053,'2 Pdc unico (segm A)'!F$3:H$723,3,FALSE))</f>
        <v>Altri crediti correnti</v>
      </c>
      <c r="G4053" s="373"/>
      <c r="H4053" s="389"/>
      <c r="I4053" s="65"/>
    </row>
    <row r="4054" spans="1:9" x14ac:dyDescent="0.35">
      <c r="A4054" s="370" t="s">
        <v>22</v>
      </c>
      <c r="B4054" s="371" t="s">
        <v>7387</v>
      </c>
      <c r="C4054" s="371" t="s">
        <v>7388</v>
      </c>
      <c r="D4054" s="363"/>
      <c r="E4054" s="346"/>
      <c r="F4054" s="346" t="str">
        <f>IF(E4054="","",VLOOKUP(E4054,'2 Pdc unico (segm A)'!F$3:H$723,3,FALSE))</f>
        <v/>
      </c>
      <c r="G4054" s="287"/>
      <c r="H4054" s="389"/>
      <c r="I4054" s="65"/>
    </row>
    <row r="4055" spans="1:9" x14ac:dyDescent="0.35">
      <c r="A4055" s="374" t="s">
        <v>4656</v>
      </c>
      <c r="B4055" s="375" t="s">
        <v>3126</v>
      </c>
      <c r="C4055" s="375" t="s">
        <v>7389</v>
      </c>
      <c r="D4055" s="363"/>
      <c r="E4055" s="102" t="s">
        <v>5265</v>
      </c>
      <c r="F4055" s="102" t="str">
        <f>IF(E4055="","",VLOOKUP(E4055,'2 Pdc unico (segm A)'!F$3:H$723,3,FALSE))</f>
        <v>Altri crediti correnti</v>
      </c>
      <c r="G4055" s="373"/>
      <c r="H4055" s="389"/>
      <c r="I4055" s="65"/>
    </row>
    <row r="4056" spans="1:9" x14ac:dyDescent="0.35">
      <c r="A4056" s="370" t="s">
        <v>22</v>
      </c>
      <c r="B4056" s="371" t="s">
        <v>7390</v>
      </c>
      <c r="C4056" s="371" t="s">
        <v>7391</v>
      </c>
      <c r="D4056" s="363"/>
      <c r="E4056" s="346"/>
      <c r="F4056" s="346" t="str">
        <f>IF(E4056="","",VLOOKUP(E4056,'2 Pdc unico (segm A)'!F$3:H$723,3,FALSE))</f>
        <v/>
      </c>
      <c r="G4056" s="287"/>
      <c r="H4056" s="389"/>
      <c r="I4056" s="65"/>
    </row>
    <row r="4057" spans="1:9" x14ac:dyDescent="0.35">
      <c r="A4057" s="374" t="s">
        <v>4656</v>
      </c>
      <c r="B4057" s="375" t="s">
        <v>3163</v>
      </c>
      <c r="C4057" s="375" t="s">
        <v>7392</v>
      </c>
      <c r="D4057" s="363"/>
      <c r="E4057" s="102" t="s">
        <v>5265</v>
      </c>
      <c r="F4057" s="102" t="str">
        <f>IF(E4057="","",VLOOKUP(E4057,'2 Pdc unico (segm A)'!F$3:H$723,3,FALSE))</f>
        <v>Altri crediti correnti</v>
      </c>
      <c r="G4057" s="373"/>
      <c r="H4057" s="389"/>
      <c r="I4057" s="65"/>
    </row>
    <row r="4058" spans="1:9" x14ac:dyDescent="0.35">
      <c r="A4058" s="370" t="s">
        <v>22</v>
      </c>
      <c r="B4058" s="371" t="s">
        <v>7393</v>
      </c>
      <c r="C4058" s="371" t="s">
        <v>7394</v>
      </c>
      <c r="D4058" s="363"/>
      <c r="E4058" s="346"/>
      <c r="F4058" s="346" t="str">
        <f>IF(E4058="","",VLOOKUP(E4058,'2 Pdc unico (segm A)'!F$3:H$723,3,FALSE))</f>
        <v/>
      </c>
      <c r="G4058" s="287"/>
      <c r="H4058" s="389"/>
      <c r="I4058" s="65"/>
    </row>
    <row r="4059" spans="1:9" x14ac:dyDescent="0.35">
      <c r="A4059" s="374" t="s">
        <v>4656</v>
      </c>
      <c r="B4059" s="375" t="s">
        <v>3166</v>
      </c>
      <c r="C4059" s="375" t="s">
        <v>7395</v>
      </c>
      <c r="D4059" s="363"/>
      <c r="E4059" s="102" t="s">
        <v>5265</v>
      </c>
      <c r="F4059" s="102" t="str">
        <f>IF(E4059="","",VLOOKUP(E4059,'2 Pdc unico (segm A)'!F$3:H$723,3,FALSE))</f>
        <v>Altri crediti correnti</v>
      </c>
      <c r="G4059" s="373"/>
      <c r="H4059" s="389"/>
      <c r="I4059" s="65"/>
    </row>
    <row r="4060" spans="1:9" x14ac:dyDescent="0.35">
      <c r="A4060" s="370" t="s">
        <v>22</v>
      </c>
      <c r="B4060" s="371" t="s">
        <v>7396</v>
      </c>
      <c r="C4060" s="371" t="s">
        <v>7397</v>
      </c>
      <c r="D4060" s="363"/>
      <c r="E4060" s="346"/>
      <c r="F4060" s="346" t="str">
        <f>IF(E4060="","",VLOOKUP(E4060,'2 Pdc unico (segm A)'!F$3:H$723,3,FALSE))</f>
        <v/>
      </c>
      <c r="G4060" s="287"/>
      <c r="H4060" s="389"/>
      <c r="I4060" s="65"/>
    </row>
    <row r="4061" spans="1:9" x14ac:dyDescent="0.35">
      <c r="A4061" s="374" t="s">
        <v>4656</v>
      </c>
      <c r="B4061" s="375" t="s">
        <v>3169</v>
      </c>
      <c r="C4061" s="375" t="s">
        <v>7398</v>
      </c>
      <c r="D4061" s="363"/>
      <c r="E4061" s="102" t="s">
        <v>5265</v>
      </c>
      <c r="F4061" s="102" t="str">
        <f>IF(E4061="","",VLOOKUP(E4061,'2 Pdc unico (segm A)'!F$3:H$723,3,FALSE))</f>
        <v>Altri crediti correnti</v>
      </c>
      <c r="G4061" s="373"/>
      <c r="H4061" s="389"/>
      <c r="I4061" s="65"/>
    </row>
    <row r="4062" spans="1:9" x14ac:dyDescent="0.35">
      <c r="A4062" s="370" t="s">
        <v>22</v>
      </c>
      <c r="B4062" s="371" t="s">
        <v>7399</v>
      </c>
      <c r="C4062" s="371" t="s">
        <v>7400</v>
      </c>
      <c r="D4062" s="363"/>
      <c r="E4062" s="346"/>
      <c r="F4062" s="346" t="str">
        <f>IF(E4062="","",VLOOKUP(E4062,'2 Pdc unico (segm A)'!F$3:H$723,3,FALSE))</f>
        <v/>
      </c>
      <c r="G4062" s="287"/>
      <c r="H4062" s="389"/>
      <c r="I4062" s="65"/>
    </row>
    <row r="4063" spans="1:9" x14ac:dyDescent="0.35">
      <c r="A4063" s="374" t="s">
        <v>4656</v>
      </c>
      <c r="B4063" s="375" t="s">
        <v>3172</v>
      </c>
      <c r="C4063" s="375" t="s">
        <v>7401</v>
      </c>
      <c r="D4063" s="363"/>
      <c r="E4063" s="102" t="s">
        <v>5265</v>
      </c>
      <c r="F4063" s="102" t="str">
        <f>IF(E4063="","",VLOOKUP(E4063,'2 Pdc unico (segm A)'!F$3:H$723,3,FALSE))</f>
        <v>Altri crediti correnti</v>
      </c>
      <c r="G4063" s="373"/>
      <c r="H4063" s="389"/>
      <c r="I4063" s="65"/>
    </row>
    <row r="4064" spans="1:9" x14ac:dyDescent="0.35">
      <c r="A4064" s="370" t="s">
        <v>22</v>
      </c>
      <c r="B4064" s="371" t="s">
        <v>7402</v>
      </c>
      <c r="C4064" s="371" t="s">
        <v>7403</v>
      </c>
      <c r="D4064" s="363"/>
      <c r="E4064" s="346"/>
      <c r="F4064" s="346" t="str">
        <f>IF(E4064="","",VLOOKUP(E4064,'2 Pdc unico (segm A)'!F$3:H$723,3,FALSE))</f>
        <v/>
      </c>
      <c r="G4064" s="287"/>
      <c r="H4064" s="389"/>
      <c r="I4064" s="65"/>
    </row>
    <row r="4065" spans="1:9" x14ac:dyDescent="0.35">
      <c r="A4065" s="374" t="s">
        <v>4656</v>
      </c>
      <c r="B4065" s="375" t="s">
        <v>7404</v>
      </c>
      <c r="C4065" s="375" t="s">
        <v>7405</v>
      </c>
      <c r="D4065" s="363"/>
      <c r="E4065" s="102" t="s">
        <v>5265</v>
      </c>
      <c r="F4065" s="102" t="str">
        <f>IF(E4065="","",VLOOKUP(E4065,'2 Pdc unico (segm A)'!F$3:H$723,3,FALSE))</f>
        <v>Altri crediti correnti</v>
      </c>
      <c r="G4065" s="373"/>
      <c r="H4065" s="389"/>
      <c r="I4065" s="65"/>
    </row>
    <row r="4066" spans="1:9" x14ac:dyDescent="0.35">
      <c r="A4066" s="374" t="s">
        <v>4656</v>
      </c>
      <c r="B4066" s="375" t="s">
        <v>7406</v>
      </c>
      <c r="C4066" s="375" t="s">
        <v>7407</v>
      </c>
      <c r="D4066" s="363"/>
      <c r="E4066" s="102" t="s">
        <v>5265</v>
      </c>
      <c r="F4066" s="102" t="str">
        <f>IF(E4066="","",VLOOKUP(E4066,'2 Pdc unico (segm A)'!F$3:H$723,3,FALSE))</f>
        <v>Altri crediti correnti</v>
      </c>
      <c r="G4066" s="373"/>
      <c r="H4066" s="389"/>
      <c r="I4066" s="65"/>
    </row>
    <row r="4067" spans="1:9" x14ac:dyDescent="0.35">
      <c r="A4067" s="370" t="s">
        <v>22</v>
      </c>
      <c r="B4067" s="371" t="s">
        <v>7408</v>
      </c>
      <c r="C4067" s="371" t="s">
        <v>7409</v>
      </c>
      <c r="D4067" s="363"/>
      <c r="E4067" s="346"/>
      <c r="F4067" s="346" t="str">
        <f>IF(E4067="","",VLOOKUP(E4067,'2 Pdc unico (segm A)'!F$3:H$723,3,FALSE))</f>
        <v/>
      </c>
      <c r="G4067" s="287"/>
      <c r="H4067" s="389"/>
      <c r="I4067" s="65"/>
    </row>
    <row r="4068" spans="1:9" x14ac:dyDescent="0.35">
      <c r="A4068" s="374" t="s">
        <v>4656</v>
      </c>
      <c r="B4068" s="375" t="s">
        <v>7410</v>
      </c>
      <c r="C4068" s="375" t="s">
        <v>7411</v>
      </c>
      <c r="D4068" s="363"/>
      <c r="E4068" s="102" t="s">
        <v>5265</v>
      </c>
      <c r="F4068" s="102" t="str">
        <f>IF(E4068="","",VLOOKUP(E4068,'2 Pdc unico (segm A)'!F$3:H$723,3,FALSE))</f>
        <v>Altri crediti correnti</v>
      </c>
      <c r="G4068" s="373"/>
      <c r="H4068" s="389"/>
      <c r="I4068" s="65"/>
    </row>
    <row r="4069" spans="1:9" x14ac:dyDescent="0.35">
      <c r="A4069" s="374" t="s">
        <v>4656</v>
      </c>
      <c r="B4069" s="375" t="s">
        <v>7412</v>
      </c>
      <c r="C4069" s="375" t="s">
        <v>7413</v>
      </c>
      <c r="D4069" s="363"/>
      <c r="E4069" s="102" t="s">
        <v>5265</v>
      </c>
      <c r="F4069" s="102" t="str">
        <f>IF(E4069="","",VLOOKUP(E4069,'2 Pdc unico (segm A)'!F$3:H$723,3,FALSE))</f>
        <v>Altri crediti correnti</v>
      </c>
      <c r="G4069" s="373"/>
      <c r="H4069" s="389"/>
      <c r="I4069" s="65"/>
    </row>
    <row r="4070" spans="1:9" x14ac:dyDescent="0.35">
      <c r="A4070" s="374" t="s">
        <v>4656</v>
      </c>
      <c r="B4070" s="375" t="s">
        <v>7414</v>
      </c>
      <c r="C4070" s="375" t="s">
        <v>7415</v>
      </c>
      <c r="D4070" s="363"/>
      <c r="E4070" s="102" t="s">
        <v>5265</v>
      </c>
      <c r="F4070" s="102" t="str">
        <f>IF(E4070="","",VLOOKUP(E4070,'2 Pdc unico (segm A)'!F$3:H$723,3,FALSE))</f>
        <v>Altri crediti correnti</v>
      </c>
      <c r="G4070" s="373"/>
      <c r="H4070" s="389"/>
      <c r="I4070" s="65"/>
    </row>
    <row r="4071" spans="1:9" x14ac:dyDescent="0.35">
      <c r="A4071" s="370" t="s">
        <v>22</v>
      </c>
      <c r="B4071" s="371" t="s">
        <v>7416</v>
      </c>
      <c r="C4071" s="371" t="s">
        <v>7417</v>
      </c>
      <c r="D4071" s="363"/>
      <c r="E4071" s="346"/>
      <c r="F4071" s="346" t="str">
        <f>IF(E4071="","",VLOOKUP(E4071,'2 Pdc unico (segm A)'!F$3:H$723,3,FALSE))</f>
        <v/>
      </c>
      <c r="G4071" s="287"/>
      <c r="H4071" s="389"/>
      <c r="I4071" s="65"/>
    </row>
    <row r="4072" spans="1:9" x14ac:dyDescent="0.35">
      <c r="A4072" s="374" t="s">
        <v>4656</v>
      </c>
      <c r="B4072" s="375" t="s">
        <v>7418</v>
      </c>
      <c r="C4072" s="375" t="s">
        <v>7419</v>
      </c>
      <c r="D4072" s="363"/>
      <c r="E4072" s="102" t="s">
        <v>5265</v>
      </c>
      <c r="F4072" s="102" t="str">
        <f>IF(E4072="","",VLOOKUP(E4072,'2 Pdc unico (segm A)'!F$3:H$723,3,FALSE))</f>
        <v>Altri crediti correnti</v>
      </c>
      <c r="G4072" s="373"/>
      <c r="H4072" s="389"/>
      <c r="I4072" s="65"/>
    </row>
    <row r="4073" spans="1:9" x14ac:dyDescent="0.35">
      <c r="A4073" s="374" t="s">
        <v>4656</v>
      </c>
      <c r="B4073" s="375" t="s">
        <v>7420</v>
      </c>
      <c r="C4073" s="375" t="s">
        <v>7421</v>
      </c>
      <c r="D4073" s="363"/>
      <c r="E4073" s="102" t="s">
        <v>5265</v>
      </c>
      <c r="F4073" s="102" t="str">
        <f>IF(E4073="","",VLOOKUP(E4073,'2 Pdc unico (segm A)'!F$3:H$723,3,FALSE))</f>
        <v>Altri crediti correnti</v>
      </c>
      <c r="G4073" s="373"/>
      <c r="H4073" s="389"/>
      <c r="I4073" s="65"/>
    </row>
    <row r="4074" spans="1:9" x14ac:dyDescent="0.35">
      <c r="A4074" s="374" t="s">
        <v>4656</v>
      </c>
      <c r="B4074" s="375" t="s">
        <v>7422</v>
      </c>
      <c r="C4074" s="375" t="s">
        <v>7423</v>
      </c>
      <c r="D4074" s="363"/>
      <c r="E4074" s="102" t="s">
        <v>5265</v>
      </c>
      <c r="F4074" s="102" t="str">
        <f>IF(E4074="","",VLOOKUP(E4074,'2 Pdc unico (segm A)'!F$3:H$723,3,FALSE))</f>
        <v>Altri crediti correnti</v>
      </c>
      <c r="G4074" s="373"/>
      <c r="H4074" s="389"/>
      <c r="I4074" s="65"/>
    </row>
    <row r="4075" spans="1:9" x14ac:dyDescent="0.35">
      <c r="A4075" s="370" t="s">
        <v>22</v>
      </c>
      <c r="B4075" s="371" t="s">
        <v>7424</v>
      </c>
      <c r="C4075" s="371" t="s">
        <v>7425</v>
      </c>
      <c r="D4075" s="363"/>
      <c r="E4075" s="346"/>
      <c r="F4075" s="346" t="str">
        <f>IF(E4075="","",VLOOKUP(E4075,'2 Pdc unico (segm A)'!F$3:H$723,3,FALSE))</f>
        <v/>
      </c>
      <c r="G4075" s="287"/>
      <c r="H4075" s="389"/>
      <c r="I4075" s="65"/>
    </row>
    <row r="4076" spans="1:9" x14ac:dyDescent="0.35">
      <c r="A4076" s="374" t="s">
        <v>4656</v>
      </c>
      <c r="B4076" s="375" t="s">
        <v>7426</v>
      </c>
      <c r="C4076" s="375" t="s">
        <v>7427</v>
      </c>
      <c r="D4076" s="363"/>
      <c r="E4076" s="102" t="s">
        <v>5265</v>
      </c>
      <c r="F4076" s="102" t="str">
        <f>IF(E4076="","",VLOOKUP(E4076,'2 Pdc unico (segm A)'!F$3:H$723,3,FALSE))</f>
        <v>Altri crediti correnti</v>
      </c>
      <c r="G4076" s="373"/>
      <c r="H4076" s="389"/>
      <c r="I4076" s="65"/>
    </row>
    <row r="4077" spans="1:9" x14ac:dyDescent="0.35">
      <c r="A4077" s="374" t="s">
        <v>4656</v>
      </c>
      <c r="B4077" s="375" t="s">
        <v>7428</v>
      </c>
      <c r="C4077" s="375" t="s">
        <v>7429</v>
      </c>
      <c r="D4077" s="363"/>
      <c r="E4077" s="102" t="s">
        <v>5265</v>
      </c>
      <c r="F4077" s="102" t="str">
        <f>IF(E4077="","",VLOOKUP(E4077,'2 Pdc unico (segm A)'!F$3:H$723,3,FALSE))</f>
        <v>Altri crediti correnti</v>
      </c>
      <c r="G4077" s="373"/>
      <c r="H4077" s="389"/>
      <c r="I4077" s="65"/>
    </row>
    <row r="4078" spans="1:9" x14ac:dyDescent="0.35">
      <c r="A4078" s="374" t="s">
        <v>4656</v>
      </c>
      <c r="B4078" s="375" t="s">
        <v>7430</v>
      </c>
      <c r="C4078" s="375" t="s">
        <v>7431</v>
      </c>
      <c r="D4078" s="363"/>
      <c r="E4078" s="102" t="s">
        <v>5265</v>
      </c>
      <c r="F4078" s="102" t="str">
        <f>IF(E4078="","",VLOOKUP(E4078,'2 Pdc unico (segm A)'!F$3:H$723,3,FALSE))</f>
        <v>Altri crediti correnti</v>
      </c>
      <c r="G4078" s="373"/>
      <c r="H4078" s="389"/>
      <c r="I4078" s="65"/>
    </row>
    <row r="4079" spans="1:9" x14ac:dyDescent="0.35">
      <c r="A4079" s="370" t="s">
        <v>22</v>
      </c>
      <c r="B4079" s="371" t="s">
        <v>7432</v>
      </c>
      <c r="C4079" s="371" t="s">
        <v>7433</v>
      </c>
      <c r="D4079" s="363"/>
      <c r="E4079" s="346"/>
      <c r="F4079" s="346" t="str">
        <f>IF(E4079="","",VLOOKUP(E4079,'2 Pdc unico (segm A)'!F$3:H$723,3,FALSE))</f>
        <v/>
      </c>
      <c r="G4079" s="287"/>
      <c r="H4079" s="389"/>
      <c r="I4079" s="65"/>
    </row>
    <row r="4080" spans="1:9" x14ac:dyDescent="0.35">
      <c r="A4080" s="374" t="s">
        <v>4656</v>
      </c>
      <c r="B4080" s="375" t="s">
        <v>3149</v>
      </c>
      <c r="C4080" s="375" t="s">
        <v>7434</v>
      </c>
      <c r="D4080" s="363"/>
      <c r="E4080" s="102" t="s">
        <v>5265</v>
      </c>
      <c r="F4080" s="102" t="str">
        <f>IF(E4080="","",VLOOKUP(E4080,'2 Pdc unico (segm A)'!F$3:H$723,3,FALSE))</f>
        <v>Altri crediti correnti</v>
      </c>
      <c r="G4080" s="373"/>
      <c r="H4080" s="389"/>
      <c r="I4080" s="65"/>
    </row>
    <row r="4081" spans="1:9" x14ac:dyDescent="0.35">
      <c r="A4081" s="374" t="s">
        <v>4656</v>
      </c>
      <c r="B4081" s="375" t="s">
        <v>3152</v>
      </c>
      <c r="C4081" s="375" t="s">
        <v>7435</v>
      </c>
      <c r="D4081" s="363"/>
      <c r="E4081" s="102" t="s">
        <v>5265</v>
      </c>
      <c r="F4081" s="102" t="str">
        <f>IF(E4081="","",VLOOKUP(E4081,'2 Pdc unico (segm A)'!F$3:H$723,3,FALSE))</f>
        <v>Altri crediti correnti</v>
      </c>
      <c r="G4081" s="373"/>
      <c r="H4081" s="389"/>
      <c r="I4081" s="65"/>
    </row>
    <row r="4082" spans="1:9" x14ac:dyDescent="0.35">
      <c r="A4082" s="374" t="s">
        <v>4656</v>
      </c>
      <c r="B4082" s="375" t="s">
        <v>3155</v>
      </c>
      <c r="C4082" s="375" t="s">
        <v>7436</v>
      </c>
      <c r="D4082" s="363"/>
      <c r="E4082" s="102" t="s">
        <v>5265</v>
      </c>
      <c r="F4082" s="102" t="str">
        <f>IF(E4082="","",VLOOKUP(E4082,'2 Pdc unico (segm A)'!F$3:H$723,3,FALSE))</f>
        <v>Altri crediti correnti</v>
      </c>
      <c r="G4082" s="373"/>
      <c r="H4082" s="389"/>
      <c r="I4082" s="65"/>
    </row>
    <row r="4083" spans="1:9" x14ac:dyDescent="0.35">
      <c r="A4083" s="374" t="s">
        <v>4656</v>
      </c>
      <c r="B4083" s="375" t="s">
        <v>3158</v>
      </c>
      <c r="C4083" s="375" t="s">
        <v>7437</v>
      </c>
      <c r="D4083" s="363"/>
      <c r="E4083" s="102" t="s">
        <v>5265</v>
      </c>
      <c r="F4083" s="102" t="str">
        <f>IF(E4083="","",VLOOKUP(E4083,'2 Pdc unico (segm A)'!F$3:H$723,3,FALSE))</f>
        <v>Altri crediti correnti</v>
      </c>
      <c r="G4083" s="373"/>
      <c r="H4083" s="389"/>
      <c r="I4083" s="65"/>
    </row>
    <row r="4084" spans="1:9" ht="18.5" x14ac:dyDescent="0.35">
      <c r="A4084" s="100" t="s">
        <v>16</v>
      </c>
      <c r="B4084" s="367" t="s">
        <v>7438</v>
      </c>
      <c r="C4084" s="367" t="s">
        <v>7439</v>
      </c>
      <c r="D4084" s="363"/>
      <c r="E4084" s="100"/>
      <c r="F4084" s="100" t="str">
        <f>IF(E4084="","",VLOOKUP(E4084,'2 Pdc unico (segm A)'!F$3:H$723,3,FALSE))</f>
        <v/>
      </c>
      <c r="G4084" s="287"/>
      <c r="H4084" s="387"/>
      <c r="I4084" s="65"/>
    </row>
    <row r="4085" spans="1:9" ht="18.5" x14ac:dyDescent="0.35">
      <c r="A4085" s="368" t="s">
        <v>19</v>
      </c>
      <c r="B4085" s="369" t="s">
        <v>7440</v>
      </c>
      <c r="C4085" s="369" t="s">
        <v>7441</v>
      </c>
      <c r="D4085" s="363"/>
      <c r="E4085" s="101"/>
      <c r="F4085" s="101" t="str">
        <f>IF(E4085="","",VLOOKUP(E4085,'2 Pdc unico (segm A)'!F$3:H$723,3,FALSE))</f>
        <v/>
      </c>
      <c r="G4085" s="287"/>
      <c r="H4085" s="388"/>
      <c r="I4085" s="65"/>
    </row>
    <row r="4086" spans="1:9" x14ac:dyDescent="0.35">
      <c r="A4086" s="370" t="s">
        <v>22</v>
      </c>
      <c r="B4086" s="371" t="s">
        <v>7440</v>
      </c>
      <c r="C4086" s="371" t="s">
        <v>7442</v>
      </c>
      <c r="D4086" s="363"/>
      <c r="E4086" s="346"/>
      <c r="F4086" s="346" t="str">
        <f>IF(E4086="","",VLOOKUP(E4086,'2 Pdc unico (segm A)'!F$3:H$723,3,FALSE))</f>
        <v/>
      </c>
      <c r="G4086" s="287"/>
      <c r="H4086" s="389"/>
      <c r="I4086" s="65"/>
    </row>
    <row r="4087" spans="1:9" x14ac:dyDescent="0.35">
      <c r="A4087" s="374" t="s">
        <v>4656</v>
      </c>
      <c r="B4087" s="375" t="s">
        <v>7440</v>
      </c>
      <c r="C4087" s="375" t="s">
        <v>7443</v>
      </c>
      <c r="D4087" s="363"/>
      <c r="E4087" s="102" t="s">
        <v>5265</v>
      </c>
      <c r="F4087" s="102" t="str">
        <f>IF(E4087="","",VLOOKUP(E4087,'2 Pdc unico (segm A)'!F$3:H$723,3,FALSE))</f>
        <v>Altri crediti correnti</v>
      </c>
      <c r="G4087" s="373"/>
      <c r="H4087" s="389"/>
      <c r="I4087" s="65"/>
    </row>
    <row r="4088" spans="1:9" ht="18.5" x14ac:dyDescent="0.35">
      <c r="A4088" s="368" t="s">
        <v>19</v>
      </c>
      <c r="B4088" s="369" t="s">
        <v>7444</v>
      </c>
      <c r="C4088" s="369" t="s">
        <v>7445</v>
      </c>
      <c r="D4088" s="363"/>
      <c r="E4088" s="101"/>
      <c r="F4088" s="101" t="str">
        <f>IF(E4088="","",VLOOKUP(E4088,'2 Pdc unico (segm A)'!F$3:H$723,3,FALSE))</f>
        <v/>
      </c>
      <c r="G4088" s="287"/>
      <c r="H4088" s="388"/>
      <c r="I4088" s="65"/>
    </row>
    <row r="4089" spans="1:9" x14ac:dyDescent="0.35">
      <c r="A4089" s="370" t="s">
        <v>22</v>
      </c>
      <c r="B4089" s="371" t="s">
        <v>7444</v>
      </c>
      <c r="C4089" s="371" t="s">
        <v>7446</v>
      </c>
      <c r="D4089" s="363"/>
      <c r="E4089" s="346"/>
      <c r="F4089" s="346" t="str">
        <f>IF(E4089="","",VLOOKUP(E4089,'2 Pdc unico (segm A)'!F$3:H$723,3,FALSE))</f>
        <v/>
      </c>
      <c r="G4089" s="287"/>
      <c r="H4089" s="389"/>
      <c r="I4089" s="65"/>
    </row>
    <row r="4090" spans="1:9" x14ac:dyDescent="0.35">
      <c r="A4090" s="374" t="s">
        <v>4656</v>
      </c>
      <c r="B4090" s="375" t="s">
        <v>7444</v>
      </c>
      <c r="C4090" s="375" t="s">
        <v>7447</v>
      </c>
      <c r="D4090" s="363"/>
      <c r="E4090" s="102" t="s">
        <v>5265</v>
      </c>
      <c r="F4090" s="102" t="str">
        <f>IF(E4090="","",VLOOKUP(E4090,'2 Pdc unico (segm A)'!F$3:H$723,3,FALSE))</f>
        <v>Altri crediti correnti</v>
      </c>
      <c r="G4090" s="373"/>
      <c r="H4090" s="389"/>
      <c r="I4090" s="65"/>
    </row>
    <row r="4091" spans="1:9" ht="18.5" x14ac:dyDescent="0.35">
      <c r="A4091" s="368" t="s">
        <v>19</v>
      </c>
      <c r="B4091" s="369" t="s">
        <v>7448</v>
      </c>
      <c r="C4091" s="369" t="s">
        <v>7449</v>
      </c>
      <c r="D4091" s="363"/>
      <c r="E4091" s="101"/>
      <c r="F4091" s="101" t="str">
        <f>IF(E4091="","",VLOOKUP(E4091,'2 Pdc unico (segm A)'!F$3:H$723,3,FALSE))</f>
        <v/>
      </c>
      <c r="G4091" s="287"/>
      <c r="H4091" s="388"/>
      <c r="I4091" s="65"/>
    </row>
    <row r="4092" spans="1:9" x14ac:dyDescent="0.35">
      <c r="A4092" s="370" t="s">
        <v>22</v>
      </c>
      <c r="B4092" s="371" t="s">
        <v>7448</v>
      </c>
      <c r="C4092" s="371" t="s">
        <v>7450</v>
      </c>
      <c r="D4092" s="363"/>
      <c r="E4092" s="346"/>
      <c r="F4092" s="346" t="str">
        <f>IF(E4092="","",VLOOKUP(E4092,'2 Pdc unico (segm A)'!F$3:H$723,3,FALSE))</f>
        <v/>
      </c>
      <c r="G4092" s="287"/>
      <c r="H4092" s="389"/>
      <c r="I4092" s="65"/>
    </row>
    <row r="4093" spans="1:9" x14ac:dyDescent="0.35">
      <c r="A4093" s="374" t="s">
        <v>4656</v>
      </c>
      <c r="B4093" s="375" t="s">
        <v>7448</v>
      </c>
      <c r="C4093" s="375" t="s">
        <v>7451</v>
      </c>
      <c r="D4093" s="363"/>
      <c r="E4093" s="102" t="s">
        <v>5265</v>
      </c>
      <c r="F4093" s="102" t="str">
        <f>IF(E4093="","",VLOOKUP(E4093,'2 Pdc unico (segm A)'!F$3:H$723,3,FALSE))</f>
        <v>Altri crediti correnti</v>
      </c>
      <c r="G4093" s="373"/>
      <c r="H4093" s="389"/>
      <c r="I4093" s="65"/>
    </row>
    <row r="4094" spans="1:9" ht="18.5" x14ac:dyDescent="0.35">
      <c r="A4094" s="368" t="s">
        <v>19</v>
      </c>
      <c r="B4094" s="369" t="s">
        <v>7452</v>
      </c>
      <c r="C4094" s="369" t="s">
        <v>7453</v>
      </c>
      <c r="D4094" s="363"/>
      <c r="E4094" s="101"/>
      <c r="F4094" s="101" t="str">
        <f>IF(E4094="","",VLOOKUP(E4094,'2 Pdc unico (segm A)'!F$3:H$723,3,FALSE))</f>
        <v/>
      </c>
      <c r="G4094" s="287"/>
      <c r="H4094" s="388"/>
      <c r="I4094" s="65"/>
    </row>
    <row r="4095" spans="1:9" ht="29" x14ac:dyDescent="0.35">
      <c r="A4095" s="370" t="s">
        <v>22</v>
      </c>
      <c r="B4095" s="371" t="s">
        <v>7454</v>
      </c>
      <c r="C4095" s="371" t="s">
        <v>7455</v>
      </c>
      <c r="D4095" s="363"/>
      <c r="E4095" s="346"/>
      <c r="F4095" s="346" t="str">
        <f>IF(E4095="","",VLOOKUP(E4095,'2 Pdc unico (segm A)'!F$3:H$723,3,FALSE))</f>
        <v/>
      </c>
      <c r="G4095" s="287"/>
      <c r="H4095" s="389"/>
      <c r="I4095" s="65"/>
    </row>
    <row r="4096" spans="1:9" ht="21" x14ac:dyDescent="0.35">
      <c r="A4096" s="374" t="s">
        <v>4656</v>
      </c>
      <c r="B4096" s="375" t="s">
        <v>7456</v>
      </c>
      <c r="C4096" s="375" t="s">
        <v>7457</v>
      </c>
      <c r="D4096" s="363"/>
      <c r="E4096" s="102" t="s">
        <v>5265</v>
      </c>
      <c r="F4096" s="102" t="str">
        <f>IF(E4096="","",VLOOKUP(E4096,'2 Pdc unico (segm A)'!F$3:H$723,3,FALSE))</f>
        <v>Altri crediti correnti</v>
      </c>
      <c r="G4096" s="373"/>
      <c r="H4096" s="389"/>
      <c r="I4096" s="65"/>
    </row>
    <row r="4097" spans="1:9" ht="21" x14ac:dyDescent="0.35">
      <c r="A4097" s="374" t="s">
        <v>4656</v>
      </c>
      <c r="B4097" s="375" t="s">
        <v>7458</v>
      </c>
      <c r="C4097" s="375" t="s">
        <v>7459</v>
      </c>
      <c r="D4097" s="363"/>
      <c r="E4097" s="102" t="s">
        <v>5265</v>
      </c>
      <c r="F4097" s="102" t="str">
        <f>IF(E4097="","",VLOOKUP(E4097,'2 Pdc unico (segm A)'!F$3:H$723,3,FALSE))</f>
        <v>Altri crediti correnti</v>
      </c>
      <c r="G4097" s="373"/>
      <c r="H4097" s="389"/>
      <c r="I4097" s="65"/>
    </row>
    <row r="4098" spans="1:9" ht="21" x14ac:dyDescent="0.35">
      <c r="A4098" s="374" t="s">
        <v>4656</v>
      </c>
      <c r="B4098" s="375" t="s">
        <v>7460</v>
      </c>
      <c r="C4098" s="375" t="s">
        <v>7461</v>
      </c>
      <c r="D4098" s="363"/>
      <c r="E4098" s="102" t="s">
        <v>5265</v>
      </c>
      <c r="F4098" s="102" t="str">
        <f>IF(E4098="","",VLOOKUP(E4098,'2 Pdc unico (segm A)'!F$3:H$723,3,FALSE))</f>
        <v>Altri crediti correnti</v>
      </c>
      <c r="G4098" s="373"/>
      <c r="H4098" s="389"/>
      <c r="I4098" s="65"/>
    </row>
    <row r="4099" spans="1:9" x14ac:dyDescent="0.35">
      <c r="A4099" s="374" t="s">
        <v>4656</v>
      </c>
      <c r="B4099" s="375" t="s">
        <v>7462</v>
      </c>
      <c r="C4099" s="375" t="s">
        <v>7463</v>
      </c>
      <c r="D4099" s="363"/>
      <c r="E4099" s="102" t="s">
        <v>5265</v>
      </c>
      <c r="F4099" s="102" t="str">
        <f>IF(E4099="","",VLOOKUP(E4099,'2 Pdc unico (segm A)'!F$3:H$723,3,FALSE))</f>
        <v>Altri crediti correnti</v>
      </c>
      <c r="G4099" s="373"/>
      <c r="H4099" s="389"/>
      <c r="I4099" s="65"/>
    </row>
    <row r="4100" spans="1:9" x14ac:dyDescent="0.35">
      <c r="A4100" s="374" t="s">
        <v>4656</v>
      </c>
      <c r="B4100" s="375" t="s">
        <v>7464</v>
      </c>
      <c r="C4100" s="375" t="s">
        <v>7465</v>
      </c>
      <c r="D4100" s="363"/>
      <c r="E4100" s="102" t="s">
        <v>5265</v>
      </c>
      <c r="F4100" s="102" t="str">
        <f>IF(E4100="","",VLOOKUP(E4100,'2 Pdc unico (segm A)'!F$3:H$723,3,FALSE))</f>
        <v>Altri crediti correnti</v>
      </c>
      <c r="G4100" s="373"/>
      <c r="H4100" s="389"/>
      <c r="I4100" s="65"/>
    </row>
    <row r="4101" spans="1:9" x14ac:dyDescent="0.35">
      <c r="A4101" s="374" t="s">
        <v>4656</v>
      </c>
      <c r="B4101" s="375" t="s">
        <v>7466</v>
      </c>
      <c r="C4101" s="375" t="s">
        <v>7467</v>
      </c>
      <c r="D4101" s="363"/>
      <c r="E4101" s="102" t="s">
        <v>5265</v>
      </c>
      <c r="F4101" s="102" t="str">
        <f>IF(E4101="","",VLOOKUP(E4101,'2 Pdc unico (segm A)'!F$3:H$723,3,FALSE))</f>
        <v>Altri crediti correnti</v>
      </c>
      <c r="G4101" s="373"/>
      <c r="H4101" s="389"/>
      <c r="I4101" s="65"/>
    </row>
    <row r="4102" spans="1:9" ht="21" x14ac:dyDescent="0.35">
      <c r="A4102" s="374" t="s">
        <v>4656</v>
      </c>
      <c r="B4102" s="375" t="s">
        <v>7468</v>
      </c>
      <c r="C4102" s="375" t="s">
        <v>7469</v>
      </c>
      <c r="D4102" s="363"/>
      <c r="E4102" s="102" t="s">
        <v>5265</v>
      </c>
      <c r="F4102" s="102" t="str">
        <f>IF(E4102="","",VLOOKUP(E4102,'2 Pdc unico (segm A)'!F$3:H$723,3,FALSE))</f>
        <v>Altri crediti correnti</v>
      </c>
      <c r="G4102" s="373"/>
      <c r="H4102" s="389"/>
      <c r="I4102" s="65"/>
    </row>
    <row r="4103" spans="1:9" x14ac:dyDescent="0.35">
      <c r="A4103" s="370" t="s">
        <v>22</v>
      </c>
      <c r="B4103" s="371" t="s">
        <v>7470</v>
      </c>
      <c r="C4103" s="371" t="s">
        <v>7471</v>
      </c>
      <c r="D4103" s="363"/>
      <c r="E4103" s="346"/>
      <c r="F4103" s="346" t="str">
        <f>IF(E4103="","",VLOOKUP(E4103,'2 Pdc unico (segm A)'!F$3:H$723,3,FALSE))</f>
        <v/>
      </c>
      <c r="G4103" s="287"/>
      <c r="H4103" s="389"/>
      <c r="I4103" s="65"/>
    </row>
    <row r="4104" spans="1:9" x14ac:dyDescent="0.35">
      <c r="A4104" s="374" t="s">
        <v>4656</v>
      </c>
      <c r="B4104" s="375" t="s">
        <v>7470</v>
      </c>
      <c r="C4104" s="375" t="s">
        <v>7472</v>
      </c>
      <c r="D4104" s="363"/>
      <c r="E4104" s="102" t="s">
        <v>5265</v>
      </c>
      <c r="F4104" s="102" t="str">
        <f>IF(E4104="","",VLOOKUP(E4104,'2 Pdc unico (segm A)'!F$3:H$723,3,FALSE))</f>
        <v>Altri crediti correnti</v>
      </c>
      <c r="G4104" s="373"/>
      <c r="H4104" s="389"/>
      <c r="I4104" s="65"/>
    </row>
    <row r="4105" spans="1:9" x14ac:dyDescent="0.35">
      <c r="A4105" s="370" t="s">
        <v>22</v>
      </c>
      <c r="B4105" s="371" t="s">
        <v>7473</v>
      </c>
      <c r="C4105" s="371" t="s">
        <v>7474</v>
      </c>
      <c r="D4105" s="363"/>
      <c r="E4105" s="346"/>
      <c r="F4105" s="346" t="str">
        <f>IF(E4105="","",VLOOKUP(E4105,'2 Pdc unico (segm A)'!F$3:H$723,3,FALSE))</f>
        <v/>
      </c>
      <c r="G4105" s="287"/>
      <c r="H4105" s="389"/>
      <c r="I4105" s="65"/>
    </row>
    <row r="4106" spans="1:9" x14ac:dyDescent="0.35">
      <c r="A4106" s="374" t="s">
        <v>4656</v>
      </c>
      <c r="B4106" s="375" t="s">
        <v>7473</v>
      </c>
      <c r="C4106" s="375" t="s">
        <v>7475</v>
      </c>
      <c r="D4106" s="363"/>
      <c r="E4106" s="102" t="s">
        <v>5265</v>
      </c>
      <c r="F4106" s="102" t="str">
        <f>IF(E4106="","",VLOOKUP(E4106,'2 Pdc unico (segm A)'!F$3:H$723,3,FALSE))</f>
        <v>Altri crediti correnti</v>
      </c>
      <c r="G4106" s="373"/>
      <c r="H4106" s="389"/>
      <c r="I4106" s="65"/>
    </row>
    <row r="4107" spans="1:9" x14ac:dyDescent="0.35">
      <c r="A4107" s="370" t="s">
        <v>22</v>
      </c>
      <c r="B4107" s="371" t="s">
        <v>7476</v>
      </c>
      <c r="C4107" s="371" t="s">
        <v>7477</v>
      </c>
      <c r="D4107" s="363"/>
      <c r="E4107" s="346"/>
      <c r="F4107" s="346" t="str">
        <f>IF(E4107="","",VLOOKUP(E4107,'2 Pdc unico (segm A)'!F$3:H$723,3,FALSE))</f>
        <v/>
      </c>
      <c r="G4107" s="287"/>
      <c r="H4107" s="389"/>
      <c r="I4107" s="65"/>
    </row>
    <row r="4108" spans="1:9" x14ac:dyDescent="0.35">
      <c r="A4108" s="374" t="s">
        <v>4656</v>
      </c>
      <c r="B4108" s="375" t="s">
        <v>7478</v>
      </c>
      <c r="C4108" s="375" t="s">
        <v>7479</v>
      </c>
      <c r="D4108" s="363"/>
      <c r="E4108" s="102" t="s">
        <v>5265</v>
      </c>
      <c r="F4108" s="102" t="str">
        <f>IF(E4108="","",VLOOKUP(E4108,'2 Pdc unico (segm A)'!F$3:H$723,3,FALSE))</f>
        <v>Altri crediti correnti</v>
      </c>
      <c r="G4108" s="373"/>
      <c r="H4108" s="389"/>
      <c r="I4108" s="65"/>
    </row>
    <row r="4109" spans="1:9" x14ac:dyDescent="0.35">
      <c r="A4109" s="374" t="s">
        <v>4656</v>
      </c>
      <c r="B4109" s="375" t="s">
        <v>7480</v>
      </c>
      <c r="C4109" s="375" t="s">
        <v>7481</v>
      </c>
      <c r="D4109" s="363"/>
      <c r="E4109" s="102" t="s">
        <v>5265</v>
      </c>
      <c r="F4109" s="102" t="str">
        <f>IF(E4109="","",VLOOKUP(E4109,'2 Pdc unico (segm A)'!F$3:H$723,3,FALSE))</f>
        <v>Altri crediti correnti</v>
      </c>
      <c r="G4109" s="373"/>
      <c r="H4109" s="389"/>
      <c r="I4109" s="65"/>
    </row>
    <row r="4110" spans="1:9" x14ac:dyDescent="0.35">
      <c r="A4110" s="374" t="s">
        <v>4656</v>
      </c>
      <c r="B4110" s="375" t="s">
        <v>7482</v>
      </c>
      <c r="C4110" s="375" t="s">
        <v>7483</v>
      </c>
      <c r="D4110" s="363"/>
      <c r="E4110" s="102" t="s">
        <v>5265</v>
      </c>
      <c r="F4110" s="102" t="str">
        <f>IF(E4110="","",VLOOKUP(E4110,'2 Pdc unico (segm A)'!F$3:H$723,3,FALSE))</f>
        <v>Altri crediti correnti</v>
      </c>
      <c r="G4110" s="373"/>
      <c r="H4110" s="389"/>
      <c r="I4110" s="65"/>
    </row>
    <row r="4111" spans="1:9" x14ac:dyDescent="0.35">
      <c r="A4111" s="374" t="s">
        <v>4656</v>
      </c>
      <c r="B4111" s="375" t="s">
        <v>7484</v>
      </c>
      <c r="C4111" s="375" t="s">
        <v>7485</v>
      </c>
      <c r="D4111" s="363"/>
      <c r="E4111" s="102" t="s">
        <v>5265</v>
      </c>
      <c r="F4111" s="102" t="str">
        <f>IF(E4111="","",VLOOKUP(E4111,'2 Pdc unico (segm A)'!F$3:H$723,3,FALSE))</f>
        <v>Altri crediti correnti</v>
      </c>
      <c r="G4111" s="373"/>
      <c r="H4111" s="389"/>
      <c r="I4111" s="65"/>
    </row>
    <row r="4112" spans="1:9" x14ac:dyDescent="0.35">
      <c r="A4112" s="370" t="s">
        <v>22</v>
      </c>
      <c r="B4112" s="371" t="s">
        <v>7486</v>
      </c>
      <c r="C4112" s="371" t="s">
        <v>7487</v>
      </c>
      <c r="D4112" s="363"/>
      <c r="E4112" s="346"/>
      <c r="F4112" s="346" t="str">
        <f>IF(E4112="","",VLOOKUP(E4112,'2 Pdc unico (segm A)'!F$3:H$723,3,FALSE))</f>
        <v/>
      </c>
      <c r="G4112" s="287"/>
      <c r="H4112" s="389"/>
      <c r="I4112" s="65"/>
    </row>
    <row r="4113" spans="1:9" x14ac:dyDescent="0.35">
      <c r="A4113" s="374" t="s">
        <v>4656</v>
      </c>
      <c r="B4113" s="375" t="s">
        <v>7486</v>
      </c>
      <c r="C4113" s="375" t="s">
        <v>7488</v>
      </c>
      <c r="D4113" s="363"/>
      <c r="E4113" s="102" t="s">
        <v>5265</v>
      </c>
      <c r="F4113" s="102" t="str">
        <f>IF(E4113="","",VLOOKUP(E4113,'2 Pdc unico (segm A)'!F$3:H$723,3,FALSE))</f>
        <v>Altri crediti correnti</v>
      </c>
      <c r="G4113" s="373"/>
      <c r="H4113" s="389"/>
      <c r="I4113" s="65"/>
    </row>
    <row r="4114" spans="1:9" ht="29" x14ac:dyDescent="0.35">
      <c r="A4114" s="370" t="s">
        <v>22</v>
      </c>
      <c r="B4114" s="371" t="s">
        <v>7489</v>
      </c>
      <c r="C4114" s="371" t="s">
        <v>7490</v>
      </c>
      <c r="D4114" s="363"/>
      <c r="E4114" s="346"/>
      <c r="F4114" s="346" t="str">
        <f>IF(E4114="","",VLOOKUP(E4114,'2 Pdc unico (segm A)'!F$3:H$723,3,FALSE))</f>
        <v/>
      </c>
      <c r="G4114" s="287"/>
      <c r="H4114" s="389"/>
      <c r="I4114" s="65"/>
    </row>
    <row r="4115" spans="1:9" x14ac:dyDescent="0.35">
      <c r="A4115" s="374" t="s">
        <v>4656</v>
      </c>
      <c r="B4115" s="375" t="s">
        <v>7491</v>
      </c>
      <c r="C4115" s="375" t="s">
        <v>7492</v>
      </c>
      <c r="D4115" s="363"/>
      <c r="E4115" s="102" t="s">
        <v>5265</v>
      </c>
      <c r="F4115" s="102" t="str">
        <f>IF(E4115="","",VLOOKUP(E4115,'2 Pdc unico (segm A)'!F$3:H$723,3,FALSE))</f>
        <v>Altri crediti correnti</v>
      </c>
      <c r="G4115" s="373"/>
      <c r="H4115" s="389"/>
      <c r="I4115" s="65"/>
    </row>
    <row r="4116" spans="1:9" x14ac:dyDescent="0.35">
      <c r="A4116" s="374" t="s">
        <v>4656</v>
      </c>
      <c r="B4116" s="375" t="s">
        <v>7493</v>
      </c>
      <c r="C4116" s="375" t="s">
        <v>7494</v>
      </c>
      <c r="D4116" s="363"/>
      <c r="E4116" s="102" t="s">
        <v>5265</v>
      </c>
      <c r="F4116" s="102" t="str">
        <f>IF(E4116="","",VLOOKUP(E4116,'2 Pdc unico (segm A)'!F$3:H$723,3,FALSE))</f>
        <v>Altri crediti correnti</v>
      </c>
      <c r="G4116" s="373"/>
      <c r="H4116" s="389"/>
      <c r="I4116" s="65"/>
    </row>
    <row r="4117" spans="1:9" x14ac:dyDescent="0.35">
      <c r="A4117" s="374" t="s">
        <v>4656</v>
      </c>
      <c r="B4117" s="375" t="s">
        <v>7495</v>
      </c>
      <c r="C4117" s="375" t="s">
        <v>7496</v>
      </c>
      <c r="D4117" s="363"/>
      <c r="E4117" s="102" t="s">
        <v>5265</v>
      </c>
      <c r="F4117" s="102" t="str">
        <f>IF(E4117="","",VLOOKUP(E4117,'2 Pdc unico (segm A)'!F$3:H$723,3,FALSE))</f>
        <v>Altri crediti correnti</v>
      </c>
      <c r="G4117" s="373"/>
      <c r="H4117" s="389"/>
      <c r="I4117" s="65"/>
    </row>
    <row r="4118" spans="1:9" x14ac:dyDescent="0.35">
      <c r="A4118" s="374" t="s">
        <v>4656</v>
      </c>
      <c r="B4118" s="375" t="s">
        <v>7497</v>
      </c>
      <c r="C4118" s="375" t="s">
        <v>7498</v>
      </c>
      <c r="D4118" s="363"/>
      <c r="E4118" s="102" t="s">
        <v>5265</v>
      </c>
      <c r="F4118" s="102" t="str">
        <f>IF(E4118="","",VLOOKUP(E4118,'2 Pdc unico (segm A)'!F$3:H$723,3,FALSE))</f>
        <v>Altri crediti correnti</v>
      </c>
      <c r="G4118" s="373"/>
      <c r="H4118" s="389"/>
      <c r="I4118" s="65"/>
    </row>
    <row r="4119" spans="1:9" x14ac:dyDescent="0.35">
      <c r="A4119" s="374" t="s">
        <v>4656</v>
      </c>
      <c r="B4119" s="375" t="s">
        <v>7499</v>
      </c>
      <c r="C4119" s="375" t="s">
        <v>7500</v>
      </c>
      <c r="D4119" s="363"/>
      <c r="E4119" s="102" t="s">
        <v>5265</v>
      </c>
      <c r="F4119" s="102" t="str">
        <f>IF(E4119="","",VLOOKUP(E4119,'2 Pdc unico (segm A)'!F$3:H$723,3,FALSE))</f>
        <v>Altri crediti correnti</v>
      </c>
      <c r="G4119" s="373"/>
      <c r="H4119" s="389"/>
      <c r="I4119" s="65"/>
    </row>
    <row r="4120" spans="1:9" x14ac:dyDescent="0.35">
      <c r="A4120" s="374" t="s">
        <v>4656</v>
      </c>
      <c r="B4120" s="375" t="s">
        <v>7501</v>
      </c>
      <c r="C4120" s="375" t="s">
        <v>7502</v>
      </c>
      <c r="D4120" s="363"/>
      <c r="E4120" s="102" t="s">
        <v>5265</v>
      </c>
      <c r="F4120" s="102" t="str">
        <f>IF(E4120="","",VLOOKUP(E4120,'2 Pdc unico (segm A)'!F$3:H$723,3,FALSE))</f>
        <v>Altri crediti correnti</v>
      </c>
      <c r="G4120" s="373"/>
      <c r="H4120" s="389"/>
      <c r="I4120" s="65"/>
    </row>
    <row r="4121" spans="1:9" x14ac:dyDescent="0.35">
      <c r="A4121" s="374" t="s">
        <v>4656</v>
      </c>
      <c r="B4121" s="375" t="s">
        <v>7503</v>
      </c>
      <c r="C4121" s="375" t="s">
        <v>7504</v>
      </c>
      <c r="D4121" s="363"/>
      <c r="E4121" s="102" t="s">
        <v>5265</v>
      </c>
      <c r="F4121" s="102" t="str">
        <f>IF(E4121="","",VLOOKUP(E4121,'2 Pdc unico (segm A)'!F$3:H$723,3,FALSE))</f>
        <v>Altri crediti correnti</v>
      </c>
      <c r="G4121" s="373"/>
      <c r="H4121" s="389"/>
      <c r="I4121" s="65"/>
    </row>
    <row r="4122" spans="1:9" x14ac:dyDescent="0.35">
      <c r="A4122" s="374" t="s">
        <v>4656</v>
      </c>
      <c r="B4122" s="375" t="s">
        <v>7505</v>
      </c>
      <c r="C4122" s="375" t="s">
        <v>7506</v>
      </c>
      <c r="D4122" s="363"/>
      <c r="E4122" s="102" t="s">
        <v>5265</v>
      </c>
      <c r="F4122" s="102" t="str">
        <f>IF(E4122="","",VLOOKUP(E4122,'2 Pdc unico (segm A)'!F$3:H$723,3,FALSE))</f>
        <v>Altri crediti correnti</v>
      </c>
      <c r="G4122" s="373"/>
      <c r="H4122" s="389"/>
      <c r="I4122" s="65"/>
    </row>
    <row r="4123" spans="1:9" x14ac:dyDescent="0.35">
      <c r="A4123" s="370" t="s">
        <v>22</v>
      </c>
      <c r="B4123" s="371" t="s">
        <v>7507</v>
      </c>
      <c r="C4123" s="371" t="s">
        <v>7508</v>
      </c>
      <c r="D4123" s="363"/>
      <c r="E4123" s="346"/>
      <c r="F4123" s="346" t="str">
        <f>IF(E4123="","",VLOOKUP(E4123,'2 Pdc unico (segm A)'!F$3:H$723,3,FALSE))</f>
        <v/>
      </c>
      <c r="G4123" s="287"/>
      <c r="H4123" s="389"/>
      <c r="I4123" s="65"/>
    </row>
    <row r="4124" spans="1:9" x14ac:dyDescent="0.35">
      <c r="A4124" s="374" t="s">
        <v>4656</v>
      </c>
      <c r="B4124" s="375" t="s">
        <v>7509</v>
      </c>
      <c r="C4124" s="375" t="s">
        <v>7510</v>
      </c>
      <c r="D4124" s="363"/>
      <c r="E4124" s="102" t="s">
        <v>5265</v>
      </c>
      <c r="F4124" s="102" t="str">
        <f>IF(E4124="","",VLOOKUP(E4124,'2 Pdc unico (segm A)'!F$3:H$723,3,FALSE))</f>
        <v>Altri crediti correnti</v>
      </c>
      <c r="G4124" s="373"/>
      <c r="H4124" s="389"/>
      <c r="I4124" s="65"/>
    </row>
    <row r="4125" spans="1:9" x14ac:dyDescent="0.35">
      <c r="A4125" s="374" t="s">
        <v>4656</v>
      </c>
      <c r="B4125" s="375" t="s">
        <v>7511</v>
      </c>
      <c r="C4125" s="375" t="s">
        <v>7512</v>
      </c>
      <c r="D4125" s="363"/>
      <c r="E4125" s="102" t="s">
        <v>5265</v>
      </c>
      <c r="F4125" s="102" t="str">
        <f>IF(E4125="","",VLOOKUP(E4125,'2 Pdc unico (segm A)'!F$3:H$723,3,FALSE))</f>
        <v>Altri crediti correnti</v>
      </c>
      <c r="G4125" s="373"/>
      <c r="H4125" s="389"/>
      <c r="I4125" s="65"/>
    </row>
    <row r="4126" spans="1:9" x14ac:dyDescent="0.35">
      <c r="A4126" s="370" t="s">
        <v>22</v>
      </c>
      <c r="B4126" s="371" t="s">
        <v>1411</v>
      </c>
      <c r="C4126" s="371" t="s">
        <v>7513</v>
      </c>
      <c r="D4126" s="363"/>
      <c r="E4126" s="346"/>
      <c r="F4126" s="346" t="str">
        <f>IF(E4126="","",VLOOKUP(E4126,'2 Pdc unico (segm A)'!F$3:H$723,3,FALSE))</f>
        <v/>
      </c>
      <c r="G4126" s="287"/>
      <c r="H4126" s="389"/>
      <c r="I4126" s="65"/>
    </row>
    <row r="4127" spans="1:9" x14ac:dyDescent="0.35">
      <c r="A4127" s="374" t="s">
        <v>4656</v>
      </c>
      <c r="B4127" s="375" t="s">
        <v>1411</v>
      </c>
      <c r="C4127" s="375" t="s">
        <v>7514</v>
      </c>
      <c r="D4127" s="363"/>
      <c r="E4127" s="102" t="s">
        <v>5265</v>
      </c>
      <c r="F4127" s="102" t="str">
        <f>IF(E4127="","",VLOOKUP(E4127,'2 Pdc unico (segm A)'!F$3:H$723,3,FALSE))</f>
        <v>Altri crediti correnti</v>
      </c>
      <c r="G4127" s="373"/>
      <c r="H4127" s="389"/>
      <c r="I4127" s="65"/>
    </row>
    <row r="4128" spans="1:9" x14ac:dyDescent="0.35">
      <c r="A4128" s="370" t="s">
        <v>22</v>
      </c>
      <c r="B4128" s="371" t="s">
        <v>7515</v>
      </c>
      <c r="C4128" s="371" t="s">
        <v>7516</v>
      </c>
      <c r="D4128" s="363"/>
      <c r="E4128" s="346"/>
      <c r="F4128" s="346" t="str">
        <f>IF(E4128="","",VLOOKUP(E4128,'2 Pdc unico (segm A)'!F$3:H$723,3,FALSE))</f>
        <v/>
      </c>
      <c r="G4128" s="287"/>
      <c r="H4128" s="389"/>
      <c r="I4128" s="65"/>
    </row>
    <row r="4129" spans="1:9" x14ac:dyDescent="0.35">
      <c r="A4129" s="374" t="s">
        <v>4656</v>
      </c>
      <c r="B4129" s="375" t="s">
        <v>7517</v>
      </c>
      <c r="C4129" s="375" t="s">
        <v>7518</v>
      </c>
      <c r="D4129" s="363"/>
      <c r="E4129" s="102" t="s">
        <v>5265</v>
      </c>
      <c r="F4129" s="102" t="str">
        <f>IF(E4129="","",VLOOKUP(E4129,'2 Pdc unico (segm A)'!F$3:H$723,3,FALSE))</f>
        <v>Altri crediti correnti</v>
      </c>
      <c r="G4129" s="373"/>
      <c r="H4129" s="389"/>
      <c r="I4129" s="65"/>
    </row>
    <row r="4130" spans="1:9" x14ac:dyDescent="0.35">
      <c r="A4130" s="374" t="s">
        <v>4656</v>
      </c>
      <c r="B4130" s="375" t="s">
        <v>7519</v>
      </c>
      <c r="C4130" s="375" t="s">
        <v>7520</v>
      </c>
      <c r="D4130" s="363"/>
      <c r="E4130" s="102" t="s">
        <v>5265</v>
      </c>
      <c r="F4130" s="102" t="str">
        <f>IF(E4130="","",VLOOKUP(E4130,'2 Pdc unico (segm A)'!F$3:H$723,3,FALSE))</f>
        <v>Altri crediti correnti</v>
      </c>
      <c r="G4130" s="373"/>
      <c r="H4130" s="389"/>
      <c r="I4130" s="65"/>
    </row>
    <row r="4131" spans="1:9" x14ac:dyDescent="0.35">
      <c r="A4131" s="374" t="s">
        <v>4656</v>
      </c>
      <c r="B4131" s="375" t="s">
        <v>7521</v>
      </c>
      <c r="C4131" s="375" t="s">
        <v>7522</v>
      </c>
      <c r="D4131" s="363"/>
      <c r="E4131" s="102" t="s">
        <v>5265</v>
      </c>
      <c r="F4131" s="102" t="str">
        <f>IF(E4131="","",VLOOKUP(E4131,'2 Pdc unico (segm A)'!F$3:H$723,3,FALSE))</f>
        <v>Altri crediti correnti</v>
      </c>
      <c r="G4131" s="373"/>
      <c r="H4131" s="389"/>
      <c r="I4131" s="65"/>
    </row>
    <row r="4132" spans="1:9" x14ac:dyDescent="0.35">
      <c r="A4132" s="370" t="s">
        <v>22</v>
      </c>
      <c r="B4132" s="371" t="s">
        <v>7523</v>
      </c>
      <c r="C4132" s="371" t="s">
        <v>7524</v>
      </c>
      <c r="D4132" s="363"/>
      <c r="E4132" s="346"/>
      <c r="F4132" s="346" t="str">
        <f>IF(E4132="","",VLOOKUP(E4132,'2 Pdc unico (segm A)'!F$3:H$723,3,FALSE))</f>
        <v/>
      </c>
      <c r="G4132" s="287"/>
      <c r="H4132" s="389"/>
      <c r="I4132" s="65"/>
    </row>
    <row r="4133" spans="1:9" x14ac:dyDescent="0.35">
      <c r="A4133" s="374" t="s">
        <v>4656</v>
      </c>
      <c r="B4133" s="375" t="s">
        <v>7523</v>
      </c>
      <c r="C4133" s="375" t="s">
        <v>7525</v>
      </c>
      <c r="D4133" s="363"/>
      <c r="E4133" s="102" t="s">
        <v>5265</v>
      </c>
      <c r="F4133" s="102" t="str">
        <f>IF(E4133="","",VLOOKUP(E4133,'2 Pdc unico (segm A)'!F$3:H$723,3,FALSE))</f>
        <v>Altri crediti correnti</v>
      </c>
      <c r="G4133" s="373"/>
      <c r="H4133" s="389"/>
      <c r="I4133" s="65"/>
    </row>
    <row r="4134" spans="1:9" x14ac:dyDescent="0.35">
      <c r="A4134" s="370" t="s">
        <v>22</v>
      </c>
      <c r="B4134" s="371" t="s">
        <v>7526</v>
      </c>
      <c r="C4134" s="371" t="s">
        <v>7527</v>
      </c>
      <c r="D4134" s="363"/>
      <c r="E4134" s="346"/>
      <c r="F4134" s="346" t="str">
        <f>IF(E4134="","",VLOOKUP(E4134,'2 Pdc unico (segm A)'!F$3:H$723,3,FALSE))</f>
        <v/>
      </c>
      <c r="G4134" s="287"/>
      <c r="H4134" s="389"/>
      <c r="I4134" s="65"/>
    </row>
    <row r="4135" spans="1:9" x14ac:dyDescent="0.35">
      <c r="A4135" s="374" t="s">
        <v>4656</v>
      </c>
      <c r="B4135" s="375" t="s">
        <v>7526</v>
      </c>
      <c r="C4135" s="375" t="s">
        <v>7528</v>
      </c>
      <c r="D4135" s="363"/>
      <c r="E4135" s="102" t="s">
        <v>5265</v>
      </c>
      <c r="F4135" s="102" t="str">
        <f>IF(E4135="","",VLOOKUP(E4135,'2 Pdc unico (segm A)'!F$3:H$723,3,FALSE))</f>
        <v>Altri crediti correnti</v>
      </c>
      <c r="G4135" s="373"/>
      <c r="H4135" s="389"/>
      <c r="I4135" s="65"/>
    </row>
    <row r="4136" spans="1:9" x14ac:dyDescent="0.35">
      <c r="A4136" s="370" t="s">
        <v>22</v>
      </c>
      <c r="B4136" s="371" t="s">
        <v>7529</v>
      </c>
      <c r="C4136" s="371" t="s">
        <v>7530</v>
      </c>
      <c r="D4136" s="363"/>
      <c r="E4136" s="346"/>
      <c r="F4136" s="346" t="str">
        <f>IF(E4136="","",VLOOKUP(E4136,'2 Pdc unico (segm A)'!F$3:H$723,3,FALSE))</f>
        <v/>
      </c>
      <c r="G4136" s="287"/>
      <c r="H4136" s="389"/>
      <c r="I4136" s="65"/>
    </row>
    <row r="4137" spans="1:9" x14ac:dyDescent="0.35">
      <c r="A4137" s="374" t="s">
        <v>4656</v>
      </c>
      <c r="B4137" s="375" t="s">
        <v>7529</v>
      </c>
      <c r="C4137" s="375" t="s">
        <v>7531</v>
      </c>
      <c r="D4137" s="363"/>
      <c r="E4137" s="102" t="s">
        <v>5265</v>
      </c>
      <c r="F4137" s="102" t="str">
        <f>IF(E4137="","",VLOOKUP(E4137,'2 Pdc unico (segm A)'!F$3:H$723,3,FALSE))</f>
        <v>Altri crediti correnti</v>
      </c>
      <c r="G4137" s="373"/>
      <c r="H4137" s="389"/>
      <c r="I4137" s="65"/>
    </row>
    <row r="4138" spans="1:9" x14ac:dyDescent="0.35">
      <c r="A4138" s="370" t="s">
        <v>22</v>
      </c>
      <c r="B4138" s="371" t="s">
        <v>7532</v>
      </c>
      <c r="C4138" s="371" t="s">
        <v>7533</v>
      </c>
      <c r="D4138" s="363"/>
      <c r="E4138" s="346"/>
      <c r="F4138" s="346" t="str">
        <f>IF(E4138="","",VLOOKUP(E4138,'2 Pdc unico (segm A)'!F$3:H$723,3,FALSE))</f>
        <v/>
      </c>
      <c r="G4138" s="287"/>
      <c r="H4138" s="389"/>
      <c r="I4138" s="65"/>
    </row>
    <row r="4139" spans="1:9" x14ac:dyDescent="0.35">
      <c r="A4139" s="374" t="s">
        <v>4656</v>
      </c>
      <c r="B4139" s="375" t="s">
        <v>7532</v>
      </c>
      <c r="C4139" s="375" t="s">
        <v>7534</v>
      </c>
      <c r="D4139" s="363"/>
      <c r="E4139" s="102" t="s">
        <v>5265</v>
      </c>
      <c r="F4139" s="102" t="str">
        <f>IF(E4139="","",VLOOKUP(E4139,'2 Pdc unico (segm A)'!F$3:H$723,3,FALSE))</f>
        <v>Altri crediti correnti</v>
      </c>
      <c r="G4139" s="373"/>
      <c r="H4139" s="389"/>
      <c r="I4139" s="65"/>
    </row>
    <row r="4140" spans="1:9" ht="18.5" x14ac:dyDescent="0.35">
      <c r="A4140" s="368" t="s">
        <v>19</v>
      </c>
      <c r="B4140" s="369" t="s">
        <v>7535</v>
      </c>
      <c r="C4140" s="369" t="s">
        <v>7536</v>
      </c>
      <c r="D4140" s="363"/>
      <c r="E4140" s="101"/>
      <c r="F4140" s="101" t="str">
        <f>IF(E4140="","",VLOOKUP(E4140,'2 Pdc unico (segm A)'!F$3:H$723,3,FALSE))</f>
        <v/>
      </c>
      <c r="G4140" s="287"/>
      <c r="H4140" s="388"/>
      <c r="I4140" s="65"/>
    </row>
    <row r="4141" spans="1:9" x14ac:dyDescent="0.35">
      <c r="A4141" s="370" t="s">
        <v>22</v>
      </c>
      <c r="B4141" s="371" t="s">
        <v>7537</v>
      </c>
      <c r="C4141" s="371" t="s">
        <v>7538</v>
      </c>
      <c r="D4141" s="363"/>
      <c r="E4141" s="346"/>
      <c r="F4141" s="346" t="str">
        <f>IF(E4141="","",VLOOKUP(E4141,'2 Pdc unico (segm A)'!F$3:H$723,3,FALSE))</f>
        <v/>
      </c>
      <c r="G4141" s="287"/>
      <c r="H4141" s="389"/>
      <c r="I4141" s="65"/>
    </row>
    <row r="4142" spans="1:9" x14ac:dyDescent="0.35">
      <c r="A4142" s="374" t="s">
        <v>4656</v>
      </c>
      <c r="B4142" s="375" t="s">
        <v>7537</v>
      </c>
      <c r="C4142" s="375" t="s">
        <v>7539</v>
      </c>
      <c r="D4142" s="363"/>
      <c r="E4142" s="102" t="s">
        <v>5265</v>
      </c>
      <c r="F4142" s="102" t="str">
        <f>IF(E4142="","",VLOOKUP(E4142,'2 Pdc unico (segm A)'!F$3:H$723,3,FALSE))</f>
        <v>Altri crediti correnti</v>
      </c>
      <c r="G4142" s="373"/>
      <c r="H4142" s="389"/>
      <c r="I4142" s="65"/>
    </row>
    <row r="4143" spans="1:9" x14ac:dyDescent="0.35">
      <c r="A4143" s="370" t="s">
        <v>22</v>
      </c>
      <c r="B4143" s="371" t="s">
        <v>7540</v>
      </c>
      <c r="C4143" s="371" t="s">
        <v>7541</v>
      </c>
      <c r="D4143" s="363"/>
      <c r="E4143" s="346"/>
      <c r="F4143" s="346" t="str">
        <f>IF(E4143="","",VLOOKUP(E4143,'2 Pdc unico (segm A)'!F$3:H$723,3,FALSE))</f>
        <v/>
      </c>
      <c r="G4143" s="287"/>
      <c r="H4143" s="389"/>
      <c r="I4143" s="65"/>
    </row>
    <row r="4144" spans="1:9" x14ac:dyDescent="0.35">
      <c r="A4144" s="374" t="s">
        <v>4656</v>
      </c>
      <c r="B4144" s="375" t="s">
        <v>7540</v>
      </c>
      <c r="C4144" s="375" t="s">
        <v>7542</v>
      </c>
      <c r="D4144" s="363"/>
      <c r="E4144" s="102" t="s">
        <v>5265</v>
      </c>
      <c r="F4144" s="102" t="str">
        <f>IF(E4144="","",VLOOKUP(E4144,'2 Pdc unico (segm A)'!F$3:H$723,3,FALSE))</f>
        <v>Altri crediti correnti</v>
      </c>
      <c r="G4144" s="373"/>
      <c r="H4144" s="389"/>
      <c r="I4144" s="65"/>
    </row>
    <row r="4145" spans="1:9" ht="18.5" x14ac:dyDescent="0.35">
      <c r="A4145" s="368" t="s">
        <v>19</v>
      </c>
      <c r="B4145" s="369" t="s">
        <v>7543</v>
      </c>
      <c r="C4145" s="369" t="s">
        <v>7544</v>
      </c>
      <c r="D4145" s="363"/>
      <c r="E4145" s="101"/>
      <c r="F4145" s="101" t="str">
        <f>IF(E4145="","",VLOOKUP(E4145,'2 Pdc unico (segm A)'!F$3:H$723,3,FALSE))</f>
        <v/>
      </c>
      <c r="G4145" s="287"/>
      <c r="H4145" s="388"/>
      <c r="I4145" s="65"/>
    </row>
    <row r="4146" spans="1:9" x14ac:dyDescent="0.35">
      <c r="A4146" s="370" t="s">
        <v>22</v>
      </c>
      <c r="B4146" s="371" t="s">
        <v>7543</v>
      </c>
      <c r="C4146" s="371" t="s">
        <v>7545</v>
      </c>
      <c r="D4146" s="363"/>
      <c r="E4146" s="346"/>
      <c r="F4146" s="346" t="str">
        <f>IF(E4146="","",VLOOKUP(E4146,'2 Pdc unico (segm A)'!F$3:H$723,3,FALSE))</f>
        <v/>
      </c>
      <c r="G4146" s="287"/>
      <c r="H4146" s="389"/>
      <c r="I4146" s="65"/>
    </row>
    <row r="4147" spans="1:9" x14ac:dyDescent="0.35">
      <c r="A4147" s="374" t="s">
        <v>4656</v>
      </c>
      <c r="B4147" s="375" t="s">
        <v>7543</v>
      </c>
      <c r="C4147" s="375" t="s">
        <v>7546</v>
      </c>
      <c r="D4147" s="363"/>
      <c r="E4147" s="102" t="s">
        <v>5265</v>
      </c>
      <c r="F4147" s="102" t="str">
        <f>IF(E4147="","",VLOOKUP(E4147,'2 Pdc unico (segm A)'!F$3:H$723,3,FALSE))</f>
        <v>Altri crediti correnti</v>
      </c>
      <c r="G4147" s="373"/>
      <c r="H4147" s="389"/>
      <c r="I4147" s="65"/>
    </row>
    <row r="4148" spans="1:9" ht="18.5" x14ac:dyDescent="0.35">
      <c r="A4148" s="368" t="s">
        <v>19</v>
      </c>
      <c r="B4148" s="369" t="s">
        <v>7547</v>
      </c>
      <c r="C4148" s="369" t="s">
        <v>7548</v>
      </c>
      <c r="D4148" s="363"/>
      <c r="E4148" s="101"/>
      <c r="F4148" s="101" t="str">
        <f>IF(E4148="","",VLOOKUP(E4148,'2 Pdc unico (segm A)'!F$3:H$723,3,FALSE))</f>
        <v/>
      </c>
      <c r="G4148" s="287"/>
      <c r="H4148" s="388"/>
      <c r="I4148" s="65"/>
    </row>
    <row r="4149" spans="1:9" x14ac:dyDescent="0.35">
      <c r="A4149" s="370" t="s">
        <v>22</v>
      </c>
      <c r="B4149" s="371" t="s">
        <v>7549</v>
      </c>
      <c r="C4149" s="371" t="s">
        <v>7550</v>
      </c>
      <c r="D4149" s="363"/>
      <c r="E4149" s="346"/>
      <c r="F4149" s="346" t="str">
        <f>IF(E4149="","",VLOOKUP(E4149,'2 Pdc unico (segm A)'!F$3:H$723,3,FALSE))</f>
        <v/>
      </c>
      <c r="G4149" s="287"/>
      <c r="H4149" s="389"/>
      <c r="I4149" s="65"/>
    </row>
    <row r="4150" spans="1:9" x14ac:dyDescent="0.35">
      <c r="A4150" s="374" t="s">
        <v>4656</v>
      </c>
      <c r="B4150" s="375" t="s">
        <v>7549</v>
      </c>
      <c r="C4150" s="375" t="s">
        <v>7551</v>
      </c>
      <c r="D4150" s="363"/>
      <c r="E4150" s="102" t="s">
        <v>5265</v>
      </c>
      <c r="F4150" s="102" t="str">
        <f>IF(E4150="","",VLOOKUP(E4150,'2 Pdc unico (segm A)'!F$3:H$723,3,FALSE))</f>
        <v>Altri crediti correnti</v>
      </c>
      <c r="G4150" s="373"/>
      <c r="H4150" s="389"/>
      <c r="I4150" s="65"/>
    </row>
    <row r="4151" spans="1:9" ht="29" x14ac:dyDescent="0.35">
      <c r="A4151" s="370" t="s">
        <v>22</v>
      </c>
      <c r="B4151" s="371" t="s">
        <v>7552</v>
      </c>
      <c r="C4151" s="371" t="s">
        <v>7553</v>
      </c>
      <c r="D4151" s="363"/>
      <c r="E4151" s="346"/>
      <c r="F4151" s="346" t="str">
        <f>IF(E4151="","",VLOOKUP(E4151,'2 Pdc unico (segm A)'!F$3:H$723,3,FALSE))</f>
        <v/>
      </c>
      <c r="G4151" s="287"/>
      <c r="H4151" s="389"/>
      <c r="I4151" s="65"/>
    </row>
    <row r="4152" spans="1:9" x14ac:dyDescent="0.35">
      <c r="A4152" s="374" t="s">
        <v>4656</v>
      </c>
      <c r="B4152" s="375" t="s">
        <v>7552</v>
      </c>
      <c r="C4152" s="375" t="s">
        <v>7554</v>
      </c>
      <c r="D4152" s="363"/>
      <c r="E4152" s="102" t="s">
        <v>5265</v>
      </c>
      <c r="F4152" s="102" t="str">
        <f>IF(E4152="","",VLOOKUP(E4152,'2 Pdc unico (segm A)'!F$3:H$723,3,FALSE))</f>
        <v>Altri crediti correnti</v>
      </c>
      <c r="G4152" s="373"/>
      <c r="H4152" s="389"/>
      <c r="I4152" s="65"/>
    </row>
    <row r="4153" spans="1:9" x14ac:dyDescent="0.35">
      <c r="A4153" s="370" t="s">
        <v>22</v>
      </c>
      <c r="B4153" s="371" t="s">
        <v>7555</v>
      </c>
      <c r="C4153" s="371" t="s">
        <v>7556</v>
      </c>
      <c r="D4153" s="363"/>
      <c r="E4153" s="346"/>
      <c r="F4153" s="346" t="str">
        <f>IF(E4153="","",VLOOKUP(E4153,'2 Pdc unico (segm A)'!F$3:H$723,3,FALSE))</f>
        <v/>
      </c>
      <c r="G4153" s="287"/>
      <c r="H4153" s="389"/>
      <c r="I4153" s="65"/>
    </row>
    <row r="4154" spans="1:9" x14ac:dyDescent="0.35">
      <c r="A4154" s="374" t="s">
        <v>4656</v>
      </c>
      <c r="B4154" s="375" t="s">
        <v>7555</v>
      </c>
      <c r="C4154" s="375" t="s">
        <v>7557</v>
      </c>
      <c r="D4154" s="363"/>
      <c r="E4154" s="102" t="s">
        <v>5265</v>
      </c>
      <c r="F4154" s="102" t="str">
        <f>IF(E4154="","",VLOOKUP(E4154,'2 Pdc unico (segm A)'!F$3:H$723,3,FALSE))</f>
        <v>Altri crediti correnti</v>
      </c>
      <c r="G4154" s="373"/>
      <c r="H4154" s="389"/>
      <c r="I4154" s="65"/>
    </row>
    <row r="4155" spans="1:9" ht="18.5" x14ac:dyDescent="0.35">
      <c r="A4155" s="100" t="s">
        <v>16</v>
      </c>
      <c r="B4155" s="367" t="s">
        <v>7558</v>
      </c>
      <c r="C4155" s="367" t="s">
        <v>7559</v>
      </c>
      <c r="D4155" s="363"/>
      <c r="E4155" s="100"/>
      <c r="F4155" s="100" t="str">
        <f>IF(E4155="","",VLOOKUP(E4155,'2 Pdc unico (segm A)'!F$3:H$723,3,FALSE))</f>
        <v/>
      </c>
      <c r="G4155" s="287"/>
      <c r="H4155" s="387"/>
      <c r="I4155" s="65"/>
    </row>
    <row r="4156" spans="1:9" ht="18.5" x14ac:dyDescent="0.35">
      <c r="A4156" s="368" t="s">
        <v>19</v>
      </c>
      <c r="B4156" s="369" t="s">
        <v>7558</v>
      </c>
      <c r="C4156" s="369" t="s">
        <v>7560</v>
      </c>
      <c r="D4156" s="363"/>
      <c r="E4156" s="101"/>
      <c r="F4156" s="101" t="str">
        <f>IF(E4156="","",VLOOKUP(E4156,'2 Pdc unico (segm A)'!F$3:H$723,3,FALSE))</f>
        <v/>
      </c>
      <c r="G4156" s="287"/>
      <c r="H4156" s="388"/>
      <c r="I4156" s="65"/>
    </row>
    <row r="4157" spans="1:9" x14ac:dyDescent="0.35">
      <c r="A4157" s="370" t="s">
        <v>22</v>
      </c>
      <c r="B4157" s="371" t="s">
        <v>7558</v>
      </c>
      <c r="C4157" s="371" t="s">
        <v>7561</v>
      </c>
      <c r="D4157" s="363"/>
      <c r="E4157" s="346"/>
      <c r="F4157" s="346" t="str">
        <f>IF(E4157="","",VLOOKUP(E4157,'2 Pdc unico (segm A)'!F$3:H$723,3,FALSE))</f>
        <v/>
      </c>
      <c r="G4157" s="287"/>
      <c r="H4157" s="389"/>
      <c r="I4157" s="65"/>
    </row>
    <row r="4158" spans="1:9" x14ac:dyDescent="0.35">
      <c r="A4158" s="374" t="s">
        <v>4656</v>
      </c>
      <c r="B4158" s="375" t="s">
        <v>7558</v>
      </c>
      <c r="C4158" s="375" t="s">
        <v>7562</v>
      </c>
      <c r="D4158" s="363"/>
      <c r="E4158" s="102" t="s">
        <v>5265</v>
      </c>
      <c r="F4158" s="102" t="str">
        <f>IF(E4158="","",VLOOKUP(E4158,'2 Pdc unico (segm A)'!F$3:H$723,3,FALSE))</f>
        <v>Altri crediti correnti</v>
      </c>
      <c r="G4158" s="373"/>
      <c r="H4158" s="389"/>
      <c r="I4158" s="65"/>
    </row>
    <row r="4159" spans="1:9" ht="18.5" x14ac:dyDescent="0.35">
      <c r="A4159" s="99" t="s">
        <v>13</v>
      </c>
      <c r="B4159" s="366" t="s">
        <v>7563</v>
      </c>
      <c r="C4159" s="366" t="s">
        <v>1138</v>
      </c>
      <c r="D4159" s="363"/>
      <c r="E4159" s="99"/>
      <c r="F4159" s="99" t="str">
        <f>IF(E4159="","",VLOOKUP(E4159,'2 Pdc unico (segm A)'!F$3:H$723,3,FALSE))</f>
        <v/>
      </c>
      <c r="G4159" s="287"/>
      <c r="H4159" s="386"/>
      <c r="I4159" s="65"/>
    </row>
    <row r="4160" spans="1:9" ht="18.5" x14ac:dyDescent="0.35">
      <c r="A4160" s="100" t="s">
        <v>16</v>
      </c>
      <c r="B4160" s="367" t="s">
        <v>5194</v>
      </c>
      <c r="C4160" s="367" t="s">
        <v>1140</v>
      </c>
      <c r="D4160" s="363"/>
      <c r="E4160" s="100"/>
      <c r="F4160" s="100" t="str">
        <f>IF(E4160="","",VLOOKUP(E4160,'2 Pdc unico (segm A)'!F$3:H$723,3,FALSE))</f>
        <v/>
      </c>
      <c r="G4160" s="287"/>
      <c r="H4160" s="387"/>
      <c r="I4160" s="65"/>
    </row>
    <row r="4161" spans="1:9" ht="18.5" x14ac:dyDescent="0.35">
      <c r="A4161" s="368" t="s">
        <v>19</v>
      </c>
      <c r="B4161" s="369" t="s">
        <v>7564</v>
      </c>
      <c r="C4161" s="369" t="s">
        <v>1142</v>
      </c>
      <c r="D4161" s="363"/>
      <c r="E4161" s="101"/>
      <c r="F4161" s="101" t="str">
        <f>IF(E4161="","",VLOOKUP(E4161,'2 Pdc unico (segm A)'!F$3:H$723,3,FALSE))</f>
        <v/>
      </c>
      <c r="G4161" s="287"/>
      <c r="H4161" s="388"/>
      <c r="I4161" s="65"/>
    </row>
    <row r="4162" spans="1:9" x14ac:dyDescent="0.35">
      <c r="A4162" s="370" t="s">
        <v>22</v>
      </c>
      <c r="B4162" s="371" t="s">
        <v>7564</v>
      </c>
      <c r="C4162" s="371" t="s">
        <v>7565</v>
      </c>
      <c r="D4162" s="363"/>
      <c r="E4162" s="346"/>
      <c r="F4162" s="346" t="str">
        <f>IF(E4162="","",VLOOKUP(E4162,'2 Pdc unico (segm A)'!F$3:H$723,3,FALSE))</f>
        <v/>
      </c>
      <c r="G4162" s="287"/>
      <c r="H4162" s="389"/>
      <c r="I4162" s="65"/>
    </row>
    <row r="4163" spans="1:9" x14ac:dyDescent="0.35">
      <c r="A4163" s="374" t="s">
        <v>4656</v>
      </c>
      <c r="B4163" s="375" t="s">
        <v>7564</v>
      </c>
      <c r="C4163" s="375" t="s">
        <v>7566</v>
      </c>
      <c r="D4163" s="363"/>
      <c r="E4163" s="102" t="s">
        <v>7567</v>
      </c>
      <c r="F4163" s="102" t="str">
        <f>IF(E4163="","",VLOOKUP(E4163,'2 Pdc unico (segm A)'!F$3:H$723,3,FALSE))</f>
        <v>Attività finanziarie destinate alla dismissione</v>
      </c>
      <c r="G4163" s="373"/>
      <c r="H4163" s="389"/>
      <c r="I4163" s="65"/>
    </row>
    <row r="4164" spans="1:9" ht="18.5" x14ac:dyDescent="0.35">
      <c r="A4164" s="368" t="s">
        <v>19</v>
      </c>
      <c r="B4164" s="369" t="s">
        <v>7568</v>
      </c>
      <c r="C4164" s="369" t="s">
        <v>1173</v>
      </c>
      <c r="D4164" s="363"/>
      <c r="E4164" s="101"/>
      <c r="F4164" s="101" t="str">
        <f>IF(E4164="","",VLOOKUP(E4164,'2 Pdc unico (segm A)'!F$3:H$723,3,FALSE))</f>
        <v/>
      </c>
      <c r="G4164" s="287"/>
      <c r="H4164" s="388"/>
      <c r="I4164" s="65"/>
    </row>
    <row r="4165" spans="1:9" x14ac:dyDescent="0.35">
      <c r="A4165" s="370" t="s">
        <v>22</v>
      </c>
      <c r="B4165" s="371" t="s">
        <v>7568</v>
      </c>
      <c r="C4165" s="371" t="s">
        <v>7569</v>
      </c>
      <c r="D4165" s="363"/>
      <c r="E4165" s="346"/>
      <c r="F4165" s="346" t="str">
        <f>IF(E4165="","",VLOOKUP(E4165,'2 Pdc unico (segm A)'!F$3:H$723,3,FALSE))</f>
        <v/>
      </c>
      <c r="G4165" s="287"/>
      <c r="H4165" s="389"/>
      <c r="I4165" s="65"/>
    </row>
    <row r="4166" spans="1:9" x14ac:dyDescent="0.35">
      <c r="A4166" s="374" t="s">
        <v>4656</v>
      </c>
      <c r="B4166" s="375" t="s">
        <v>7568</v>
      </c>
      <c r="C4166" s="375" t="s">
        <v>7570</v>
      </c>
      <c r="D4166" s="363"/>
      <c r="E4166" s="102" t="s">
        <v>7567</v>
      </c>
      <c r="F4166" s="102" t="str">
        <f>IF(E4166="","",VLOOKUP(E4166,'2 Pdc unico (segm A)'!F$3:H$723,3,FALSE))</f>
        <v>Attività finanziarie destinate alla dismissione</v>
      </c>
      <c r="G4166" s="373"/>
      <c r="H4166" s="389"/>
      <c r="I4166" s="65"/>
    </row>
    <row r="4167" spans="1:9" ht="18.5" x14ac:dyDescent="0.35">
      <c r="A4167" s="100" t="s">
        <v>16</v>
      </c>
      <c r="B4167" s="367" t="s">
        <v>5908</v>
      </c>
      <c r="C4167" s="367" t="s">
        <v>1227</v>
      </c>
      <c r="D4167" s="363"/>
      <c r="E4167" s="100"/>
      <c r="F4167" s="100" t="str">
        <f>IF(E4167="","",VLOOKUP(E4167,'2 Pdc unico (segm A)'!F$3:H$723,3,FALSE))</f>
        <v/>
      </c>
      <c r="G4167" s="287"/>
      <c r="H4167" s="387"/>
      <c r="I4167" s="65"/>
    </row>
    <row r="4168" spans="1:9" ht="18.5" x14ac:dyDescent="0.35">
      <c r="A4168" s="368" t="s">
        <v>19</v>
      </c>
      <c r="B4168" s="369" t="s">
        <v>5908</v>
      </c>
      <c r="C4168" s="369" t="s">
        <v>7571</v>
      </c>
      <c r="D4168" s="363"/>
      <c r="E4168" s="101"/>
      <c r="F4168" s="101" t="str">
        <f>IF(E4168="","",VLOOKUP(E4168,'2 Pdc unico (segm A)'!F$3:H$723,3,FALSE))</f>
        <v/>
      </c>
      <c r="G4168" s="287"/>
      <c r="H4168" s="388"/>
      <c r="I4168" s="65"/>
    </row>
    <row r="4169" spans="1:9" x14ac:dyDescent="0.35">
      <c r="A4169" s="370" t="s">
        <v>22</v>
      </c>
      <c r="B4169" s="371" t="s">
        <v>5908</v>
      </c>
      <c r="C4169" s="371" t="s">
        <v>7572</v>
      </c>
      <c r="D4169" s="363"/>
      <c r="E4169" s="346"/>
      <c r="F4169" s="346" t="str">
        <f>IF(E4169="","",VLOOKUP(E4169,'2 Pdc unico (segm A)'!F$3:H$723,3,FALSE))</f>
        <v/>
      </c>
      <c r="G4169" s="287"/>
      <c r="H4169" s="389"/>
      <c r="I4169" s="65"/>
    </row>
    <row r="4170" spans="1:9" x14ac:dyDescent="0.35">
      <c r="A4170" s="374" t="s">
        <v>4656</v>
      </c>
      <c r="B4170" s="375" t="s">
        <v>5908</v>
      </c>
      <c r="C4170" s="375" t="s">
        <v>7573</v>
      </c>
      <c r="D4170" s="363"/>
      <c r="E4170" s="102" t="s">
        <v>7567</v>
      </c>
      <c r="F4170" s="102" t="str">
        <f>IF(E4170="","",VLOOKUP(E4170,'2 Pdc unico (segm A)'!F$3:H$723,3,FALSE))</f>
        <v>Attività finanziarie destinate alla dismissione</v>
      </c>
      <c r="G4170" s="373"/>
      <c r="H4170" s="389"/>
      <c r="I4170" s="65"/>
    </row>
    <row r="4171" spans="1:9" ht="18.5" x14ac:dyDescent="0.35">
      <c r="A4171" s="99" t="s">
        <v>13</v>
      </c>
      <c r="B4171" s="366" t="s">
        <v>7574</v>
      </c>
      <c r="C4171" s="366" t="s">
        <v>7575</v>
      </c>
      <c r="D4171" s="363"/>
      <c r="E4171" s="99"/>
      <c r="F4171" s="99" t="str">
        <f>IF(E4171="","",VLOOKUP(E4171,'2 Pdc unico (segm A)'!F$3:H$723,3,FALSE))</f>
        <v/>
      </c>
      <c r="G4171" s="287"/>
      <c r="H4171" s="386"/>
      <c r="I4171" s="65"/>
    </row>
    <row r="4172" spans="1:9" ht="18.5" x14ac:dyDescent="0.35">
      <c r="A4172" s="100" t="s">
        <v>16</v>
      </c>
      <c r="B4172" s="367" t="s">
        <v>7576</v>
      </c>
      <c r="C4172" s="367" t="s">
        <v>7577</v>
      </c>
      <c r="D4172" s="363"/>
      <c r="E4172" s="100"/>
      <c r="F4172" s="100" t="str">
        <f>IF(E4172="","",VLOOKUP(E4172,'2 Pdc unico (segm A)'!F$3:H$723,3,FALSE))</f>
        <v/>
      </c>
      <c r="G4172" s="287"/>
      <c r="H4172" s="387"/>
      <c r="I4172" s="65"/>
    </row>
    <row r="4173" spans="1:9" ht="18.5" x14ac:dyDescent="0.35">
      <c r="A4173" s="368" t="s">
        <v>19</v>
      </c>
      <c r="B4173" s="369" t="s">
        <v>7578</v>
      </c>
      <c r="C4173" s="369" t="s">
        <v>7579</v>
      </c>
      <c r="D4173" s="363"/>
      <c r="E4173" s="101"/>
      <c r="F4173" s="101" t="str">
        <f>IF(E4173="","",VLOOKUP(E4173,'2 Pdc unico (segm A)'!F$3:H$723,3,FALSE))</f>
        <v/>
      </c>
      <c r="G4173" s="287"/>
      <c r="H4173" s="388"/>
      <c r="I4173" s="65"/>
    </row>
    <row r="4174" spans="1:9" x14ac:dyDescent="0.35">
      <c r="A4174" s="370" t="s">
        <v>22</v>
      </c>
      <c r="B4174" s="371" t="s">
        <v>7578</v>
      </c>
      <c r="C4174" s="371" t="s">
        <v>7580</v>
      </c>
      <c r="D4174" s="363"/>
      <c r="E4174" s="346"/>
      <c r="F4174" s="346" t="str">
        <f>IF(E4174="","",VLOOKUP(E4174,'2 Pdc unico (segm A)'!F$3:H$723,3,FALSE))</f>
        <v/>
      </c>
      <c r="G4174" s="287"/>
      <c r="H4174" s="389"/>
      <c r="I4174" s="65"/>
    </row>
    <row r="4175" spans="1:9" x14ac:dyDescent="0.35">
      <c r="A4175" s="374" t="s">
        <v>4656</v>
      </c>
      <c r="B4175" s="375" t="s">
        <v>7578</v>
      </c>
      <c r="C4175" s="375" t="s">
        <v>7581</v>
      </c>
      <c r="D4175" s="363"/>
      <c r="E4175" s="102" t="s">
        <v>7582</v>
      </c>
      <c r="F4175" s="102" t="str">
        <f>IF(E4175="","",VLOOKUP(E4175,'2 Pdc unico (segm A)'!F$3:H$723,3,FALSE))</f>
        <v>Fondi presso istituti tesorieri (diversi da BKI)</v>
      </c>
      <c r="G4175" s="373"/>
      <c r="H4175" s="389"/>
      <c r="I4175" s="65"/>
    </row>
    <row r="4176" spans="1:9" x14ac:dyDescent="0.35">
      <c r="A4176" s="374" t="s">
        <v>4656</v>
      </c>
      <c r="B4176" s="375" t="s">
        <v>7583</v>
      </c>
      <c r="C4176" s="375" t="s">
        <v>7584</v>
      </c>
      <c r="D4176" s="363"/>
      <c r="E4176" s="102" t="s">
        <v>7582</v>
      </c>
      <c r="F4176" s="102" t="str">
        <f>IF(E4176="","",VLOOKUP(E4176,'2 Pdc unico (segm A)'!F$3:H$723,3,FALSE))</f>
        <v>Fondi presso istituti tesorieri (diversi da BKI)</v>
      </c>
      <c r="G4176" s="373"/>
      <c r="H4176" s="389"/>
      <c r="I4176" s="65"/>
    </row>
    <row r="4177" spans="1:9" x14ac:dyDescent="0.35">
      <c r="A4177" s="374" t="s">
        <v>4656</v>
      </c>
      <c r="B4177" s="375" t="s">
        <v>7585</v>
      </c>
      <c r="C4177" s="375" t="s">
        <v>7586</v>
      </c>
      <c r="D4177" s="363"/>
      <c r="E4177" s="102" t="s">
        <v>7582</v>
      </c>
      <c r="F4177" s="102" t="str">
        <f>IF(E4177="","",VLOOKUP(E4177,'2 Pdc unico (segm A)'!F$3:H$723,3,FALSE))</f>
        <v>Fondi presso istituti tesorieri (diversi da BKI)</v>
      </c>
      <c r="G4177" s="373"/>
      <c r="H4177" s="389"/>
      <c r="I4177" s="65"/>
    </row>
    <row r="4178" spans="1:9" ht="18.5" x14ac:dyDescent="0.35">
      <c r="A4178" s="368" t="s">
        <v>19</v>
      </c>
      <c r="B4178" s="369" t="s">
        <v>7587</v>
      </c>
      <c r="C4178" s="369" t="s">
        <v>7588</v>
      </c>
      <c r="D4178" s="363"/>
      <c r="E4178" s="101"/>
      <c r="F4178" s="101" t="str">
        <f>IF(E4178="","",VLOOKUP(E4178,'2 Pdc unico (segm A)'!F$3:H$723,3,FALSE))</f>
        <v/>
      </c>
      <c r="G4178" s="287"/>
      <c r="H4178" s="388"/>
      <c r="I4178" s="65"/>
    </row>
    <row r="4179" spans="1:9" x14ac:dyDescent="0.35">
      <c r="A4179" s="370" t="s">
        <v>22</v>
      </c>
      <c r="B4179" s="371" t="s">
        <v>7587</v>
      </c>
      <c r="C4179" s="371" t="s">
        <v>7589</v>
      </c>
      <c r="D4179" s="363"/>
      <c r="E4179" s="346"/>
      <c r="F4179" s="346" t="str">
        <f>IF(E4179="","",VLOOKUP(E4179,'2 Pdc unico (segm A)'!F$3:H$723,3,FALSE))</f>
        <v/>
      </c>
      <c r="G4179" s="287"/>
      <c r="H4179" s="389"/>
      <c r="I4179" s="65"/>
    </row>
    <row r="4180" spans="1:9" x14ac:dyDescent="0.35">
      <c r="A4180" s="374" t="s">
        <v>4656</v>
      </c>
      <c r="B4180" s="375" t="s">
        <v>7587</v>
      </c>
      <c r="C4180" s="375" t="s">
        <v>7590</v>
      </c>
      <c r="D4180" s="363"/>
      <c r="E4180" s="102" t="s">
        <v>7591</v>
      </c>
      <c r="F4180" s="102" t="str">
        <f>IF(E4180="","",VLOOKUP(E4180,'2 Pdc unico (segm A)'!F$3:H$723,3,FALSE))</f>
        <v>Altri conti presso la tesoreria statale (BKI) intestati all'amministrazione</v>
      </c>
      <c r="G4180" s="373"/>
      <c r="H4180" s="389"/>
      <c r="I4180" s="65"/>
    </row>
    <row r="4181" spans="1:9" ht="18.5" x14ac:dyDescent="0.35">
      <c r="A4181" s="368" t="s">
        <v>19</v>
      </c>
      <c r="B4181" s="369" t="s">
        <v>7592</v>
      </c>
      <c r="C4181" s="369" t="s">
        <v>7593</v>
      </c>
      <c r="D4181" s="363"/>
      <c r="E4181" s="101"/>
      <c r="F4181" s="101" t="str">
        <f>IF(E4181="","",VLOOKUP(E4181,'2 Pdc unico (segm A)'!F$3:H$723,3,FALSE))</f>
        <v/>
      </c>
      <c r="G4181" s="287"/>
      <c r="H4181" s="388"/>
      <c r="I4181" s="65"/>
    </row>
    <row r="4182" spans="1:9" x14ac:dyDescent="0.35">
      <c r="A4182" s="370" t="s">
        <v>22</v>
      </c>
      <c r="B4182" s="371" t="s">
        <v>7594</v>
      </c>
      <c r="C4182" s="371" t="s">
        <v>7595</v>
      </c>
      <c r="D4182" s="363"/>
      <c r="E4182" s="346"/>
      <c r="F4182" s="346" t="str">
        <f>IF(E4182="","",VLOOKUP(E4182,'2 Pdc unico (segm A)'!F$3:H$723,3,FALSE))</f>
        <v/>
      </c>
      <c r="G4182" s="287"/>
      <c r="H4182" s="389"/>
      <c r="I4182" s="65"/>
    </row>
    <row r="4183" spans="1:9" x14ac:dyDescent="0.35">
      <c r="A4183" s="374" t="s">
        <v>4656</v>
      </c>
      <c r="B4183" s="375" t="s">
        <v>7594</v>
      </c>
      <c r="C4183" s="375" t="s">
        <v>7596</v>
      </c>
      <c r="D4183" s="363"/>
      <c r="E4183" s="102" t="s">
        <v>7591</v>
      </c>
      <c r="F4183" s="102" t="str">
        <f>IF(E4183="","",VLOOKUP(E4183,'2 Pdc unico (segm A)'!F$3:H$723,3,FALSE))</f>
        <v>Altri conti presso la tesoreria statale (BKI) intestati all'amministrazione</v>
      </c>
      <c r="G4183" s="373"/>
      <c r="H4183" s="389"/>
      <c r="I4183" s="65"/>
    </row>
    <row r="4184" spans="1:9" x14ac:dyDescent="0.35">
      <c r="A4184" s="374" t="s">
        <v>4656</v>
      </c>
      <c r="B4184" s="375" t="s">
        <v>7597</v>
      </c>
      <c r="C4184" s="375" t="s">
        <v>7598</v>
      </c>
      <c r="D4184" s="363"/>
      <c r="E4184" s="102" t="s">
        <v>7591</v>
      </c>
      <c r="F4184" s="102" t="str">
        <f>IF(E4184="","",VLOOKUP(E4184,'2 Pdc unico (segm A)'!F$3:H$723,3,FALSE))</f>
        <v>Altri conti presso la tesoreria statale (BKI) intestati all'amministrazione</v>
      </c>
      <c r="G4184" s="373"/>
      <c r="H4184" s="389"/>
      <c r="I4184" s="65"/>
    </row>
    <row r="4185" spans="1:9" ht="18.5" x14ac:dyDescent="0.35">
      <c r="A4185" s="100" t="s">
        <v>16</v>
      </c>
      <c r="B4185" s="367" t="s">
        <v>7599</v>
      </c>
      <c r="C4185" s="367" t="s">
        <v>7600</v>
      </c>
      <c r="D4185" s="363"/>
      <c r="E4185" s="100"/>
      <c r="F4185" s="100" t="str">
        <f>IF(E4185="","",VLOOKUP(E4185,'2 Pdc unico (segm A)'!F$3:H$723,3,FALSE))</f>
        <v/>
      </c>
      <c r="G4185" s="287"/>
      <c r="H4185" s="387"/>
      <c r="I4185" s="65"/>
    </row>
    <row r="4186" spans="1:9" ht="18.5" x14ac:dyDescent="0.35">
      <c r="A4186" s="368" t="s">
        <v>19</v>
      </c>
      <c r="B4186" s="369" t="s">
        <v>7601</v>
      </c>
      <c r="C4186" s="369" t="s">
        <v>7602</v>
      </c>
      <c r="D4186" s="363"/>
      <c r="E4186" s="101"/>
      <c r="F4186" s="101" t="str">
        <f>IF(E4186="","",VLOOKUP(E4186,'2 Pdc unico (segm A)'!F$3:H$723,3,FALSE))</f>
        <v/>
      </c>
      <c r="G4186" s="287"/>
      <c r="H4186" s="388"/>
      <c r="I4186" s="65"/>
    </row>
    <row r="4187" spans="1:9" x14ac:dyDescent="0.35">
      <c r="A4187" s="370" t="s">
        <v>22</v>
      </c>
      <c r="B4187" s="371" t="s">
        <v>7601</v>
      </c>
      <c r="C4187" s="371" t="s">
        <v>7603</v>
      </c>
      <c r="D4187" s="363"/>
      <c r="E4187" s="346"/>
      <c r="F4187" s="346" t="str">
        <f>IF(E4187="","",VLOOKUP(E4187,'2 Pdc unico (segm A)'!F$3:H$723,3,FALSE))</f>
        <v/>
      </c>
      <c r="G4187" s="287"/>
      <c r="H4187" s="389"/>
      <c r="I4187" s="65"/>
    </row>
    <row r="4188" spans="1:9" x14ac:dyDescent="0.35">
      <c r="A4188" s="374" t="s">
        <v>4656</v>
      </c>
      <c r="B4188" s="375" t="s">
        <v>7601</v>
      </c>
      <c r="C4188" s="375" t="s">
        <v>7604</v>
      </c>
      <c r="D4188" s="363"/>
      <c r="E4188" s="102" t="s">
        <v>7605</v>
      </c>
      <c r="F4188" s="102" t="str">
        <f>IF(E4188="","",VLOOKUP(E4188,'2 Pdc unico (segm A)'!F$3:H$723,3,FALSE))</f>
        <v>Altri depositi bancari e postali</v>
      </c>
      <c r="G4188" s="373"/>
      <c r="H4188" s="389"/>
      <c r="I4188" s="65"/>
    </row>
    <row r="4189" spans="1:9" ht="18.5" x14ac:dyDescent="0.35">
      <c r="A4189" s="368" t="s">
        <v>19</v>
      </c>
      <c r="B4189" s="369" t="s">
        <v>7606</v>
      </c>
      <c r="C4189" s="369" t="s">
        <v>7607</v>
      </c>
      <c r="D4189" s="363"/>
      <c r="E4189" s="101"/>
      <c r="F4189" s="101" t="str">
        <f>IF(E4189="","",VLOOKUP(E4189,'2 Pdc unico (segm A)'!F$3:H$723,3,FALSE))</f>
        <v/>
      </c>
      <c r="G4189" s="287"/>
      <c r="H4189" s="388"/>
      <c r="I4189" s="65"/>
    </row>
    <row r="4190" spans="1:9" x14ac:dyDescent="0.35">
      <c r="A4190" s="370" t="s">
        <v>22</v>
      </c>
      <c r="B4190" s="371" t="s">
        <v>7606</v>
      </c>
      <c r="C4190" s="371" t="s">
        <v>7608</v>
      </c>
      <c r="D4190" s="363"/>
      <c r="E4190" s="346"/>
      <c r="F4190" s="346" t="str">
        <f>IF(E4190="","",VLOOKUP(E4190,'2 Pdc unico (segm A)'!F$3:H$723,3,FALSE))</f>
        <v/>
      </c>
      <c r="G4190" s="287"/>
      <c r="H4190" s="389"/>
      <c r="I4190" s="65"/>
    </row>
    <row r="4191" spans="1:9" x14ac:dyDescent="0.35">
      <c r="A4191" s="374" t="s">
        <v>4656</v>
      </c>
      <c r="B4191" s="375" t="s">
        <v>7606</v>
      </c>
      <c r="C4191" s="375" t="s">
        <v>7609</v>
      </c>
      <c r="D4191" s="363"/>
      <c r="E4191" s="102" t="s">
        <v>7605</v>
      </c>
      <c r="F4191" s="102" t="str">
        <f>IF(E4191="","",VLOOKUP(E4191,'2 Pdc unico (segm A)'!F$3:H$723,3,FALSE))</f>
        <v>Altri depositi bancari e postali</v>
      </c>
      <c r="G4191" s="373"/>
      <c r="H4191" s="389"/>
      <c r="I4191" s="65"/>
    </row>
    <row r="4192" spans="1:9" ht="18.5" x14ac:dyDescent="0.35">
      <c r="A4192" s="100" t="s">
        <v>16</v>
      </c>
      <c r="B4192" s="367" t="s">
        <v>7610</v>
      </c>
      <c r="C4192" s="367" t="s">
        <v>7611</v>
      </c>
      <c r="D4192" s="363"/>
      <c r="E4192" s="100"/>
      <c r="F4192" s="100" t="str">
        <f>IF(E4192="","",VLOOKUP(E4192,'2 Pdc unico (segm A)'!F$3:H$723,3,FALSE))</f>
        <v/>
      </c>
      <c r="G4192" s="287"/>
      <c r="H4192" s="387"/>
      <c r="I4192" s="65"/>
    </row>
    <row r="4193" spans="1:9" ht="18.5" x14ac:dyDescent="0.35">
      <c r="A4193" s="368" t="s">
        <v>19</v>
      </c>
      <c r="B4193" s="369" t="s">
        <v>7610</v>
      </c>
      <c r="C4193" s="369" t="s">
        <v>7612</v>
      </c>
      <c r="D4193" s="363"/>
      <c r="E4193" s="101"/>
      <c r="F4193" s="101" t="str">
        <f>IF(E4193="","",VLOOKUP(E4193,'2 Pdc unico (segm A)'!F$3:H$723,3,FALSE))</f>
        <v/>
      </c>
      <c r="G4193" s="287"/>
      <c r="H4193" s="388"/>
      <c r="I4193" s="65"/>
    </row>
    <row r="4194" spans="1:9" x14ac:dyDescent="0.35">
      <c r="A4194" s="370" t="s">
        <v>22</v>
      </c>
      <c r="B4194" s="371" t="s">
        <v>7610</v>
      </c>
      <c r="C4194" s="371" t="s">
        <v>7613</v>
      </c>
      <c r="D4194" s="363"/>
      <c r="E4194" s="346"/>
      <c r="F4194" s="346" t="str">
        <f>IF(E4194="","",VLOOKUP(E4194,'2 Pdc unico (segm A)'!F$3:H$723,3,FALSE))</f>
        <v/>
      </c>
      <c r="G4194" s="287"/>
      <c r="H4194" s="389"/>
      <c r="I4194" s="65"/>
    </row>
    <row r="4195" spans="1:9" x14ac:dyDescent="0.35">
      <c r="A4195" s="374" t="s">
        <v>4656</v>
      </c>
      <c r="B4195" s="375" t="s">
        <v>7610</v>
      </c>
      <c r="C4195" s="375" t="s">
        <v>7614</v>
      </c>
      <c r="D4195" s="363"/>
      <c r="E4195" s="102" t="s">
        <v>7615</v>
      </c>
      <c r="F4195" s="102" t="str">
        <f>IF(E4195="","",VLOOKUP(E4195,'2 Pdc unico (segm A)'!F$3:H$723,3,FALSE))</f>
        <v>Denaro e valori in cassa</v>
      </c>
      <c r="G4195" s="373"/>
      <c r="H4195" s="389"/>
      <c r="I4195" s="65"/>
    </row>
    <row r="4196" spans="1:9" ht="18.5" x14ac:dyDescent="0.35">
      <c r="A4196" s="100" t="s">
        <v>16</v>
      </c>
      <c r="B4196" s="367" t="s">
        <v>7616</v>
      </c>
      <c r="C4196" s="367" t="s">
        <v>7617</v>
      </c>
      <c r="D4196" s="363"/>
      <c r="E4196" s="100"/>
      <c r="F4196" s="100" t="str">
        <f>IF(E4196="","",VLOOKUP(E4196,'2 Pdc unico (segm A)'!F$3:H$723,3,FALSE))</f>
        <v/>
      </c>
      <c r="G4196" s="287"/>
      <c r="H4196" s="387"/>
      <c r="I4196" s="65"/>
    </row>
    <row r="4197" spans="1:9" ht="18.5" x14ac:dyDescent="0.35">
      <c r="A4197" s="368" t="s">
        <v>19</v>
      </c>
      <c r="B4197" s="369" t="s">
        <v>7616</v>
      </c>
      <c r="C4197" s="369" t="s">
        <v>7618</v>
      </c>
      <c r="D4197" s="363"/>
      <c r="E4197" s="101"/>
      <c r="F4197" s="101" t="str">
        <f>IF(E4197="","",VLOOKUP(E4197,'2 Pdc unico (segm A)'!F$3:H$723,3,FALSE))</f>
        <v/>
      </c>
      <c r="G4197" s="287"/>
      <c r="H4197" s="388"/>
      <c r="I4197" s="65"/>
    </row>
    <row r="4198" spans="1:9" x14ac:dyDescent="0.35">
      <c r="A4198" s="370" t="s">
        <v>22</v>
      </c>
      <c r="B4198" s="371" t="s">
        <v>7616</v>
      </c>
      <c r="C4198" s="371" t="s">
        <v>7619</v>
      </c>
      <c r="D4198" s="363"/>
      <c r="E4198" s="346"/>
      <c r="F4198" s="346" t="str">
        <f>IF(E4198="","",VLOOKUP(E4198,'2 Pdc unico (segm A)'!F$3:H$723,3,FALSE))</f>
        <v/>
      </c>
      <c r="G4198" s="287"/>
      <c r="H4198" s="389"/>
      <c r="I4198" s="65"/>
    </row>
    <row r="4199" spans="1:9" x14ac:dyDescent="0.35">
      <c r="A4199" s="374" t="s">
        <v>4656</v>
      </c>
      <c r="B4199" s="375" t="s">
        <v>7616</v>
      </c>
      <c r="C4199" s="375" t="s">
        <v>7620</v>
      </c>
      <c r="D4199" s="363"/>
      <c r="E4199" s="102" t="s">
        <v>7615</v>
      </c>
      <c r="F4199" s="102" t="str">
        <f>IF(E4199="","",VLOOKUP(E4199,'2 Pdc unico (segm A)'!F$3:H$723,3,FALSE))</f>
        <v>Denaro e valori in cassa</v>
      </c>
      <c r="G4199" s="373"/>
      <c r="H4199" s="389"/>
      <c r="I4199" s="65"/>
    </row>
    <row r="4200" spans="1:9" ht="18.5" x14ac:dyDescent="0.35">
      <c r="A4200" s="98" t="s">
        <v>10</v>
      </c>
      <c r="B4200" s="365" t="s">
        <v>7621</v>
      </c>
      <c r="C4200" s="365" t="s">
        <v>1273</v>
      </c>
      <c r="D4200" s="363"/>
      <c r="E4200" s="98"/>
      <c r="F4200" s="98" t="str">
        <f>IF(E4200="","",VLOOKUP(E4200,'2 Pdc unico (segm A)'!F$3:H$723,3,FALSE))</f>
        <v/>
      </c>
      <c r="G4200" s="287"/>
      <c r="H4200" s="385"/>
      <c r="I4200" s="65"/>
    </row>
    <row r="4201" spans="1:9" ht="18.5" x14ac:dyDescent="0.35">
      <c r="A4201" s="99" t="s">
        <v>13</v>
      </c>
      <c r="B4201" s="366" t="s">
        <v>7622</v>
      </c>
      <c r="C4201" s="366" t="s">
        <v>1275</v>
      </c>
      <c r="D4201" s="363"/>
      <c r="E4201" s="99"/>
      <c r="F4201" s="99" t="str">
        <f>IF(E4201="","",VLOOKUP(E4201,'2 Pdc unico (segm A)'!F$3:H$723,3,FALSE))</f>
        <v/>
      </c>
      <c r="G4201" s="287"/>
      <c r="H4201" s="386"/>
      <c r="I4201" s="65"/>
    </row>
    <row r="4202" spans="1:9" ht="18.5" x14ac:dyDescent="0.35">
      <c r="A4202" s="100" t="s">
        <v>16</v>
      </c>
      <c r="B4202" s="367" t="s">
        <v>7622</v>
      </c>
      <c r="C4202" s="367" t="s">
        <v>1277</v>
      </c>
      <c r="D4202" s="363"/>
      <c r="E4202" s="100"/>
      <c r="F4202" s="100" t="str">
        <f>IF(E4202="","",VLOOKUP(E4202,'2 Pdc unico (segm A)'!F$3:H$723,3,FALSE))</f>
        <v/>
      </c>
      <c r="G4202" s="287"/>
      <c r="H4202" s="387"/>
      <c r="I4202" s="65"/>
    </row>
    <row r="4203" spans="1:9" ht="18.5" x14ac:dyDescent="0.35">
      <c r="A4203" s="368" t="s">
        <v>19</v>
      </c>
      <c r="B4203" s="369" t="s">
        <v>7622</v>
      </c>
      <c r="C4203" s="369" t="s">
        <v>1279</v>
      </c>
      <c r="D4203" s="363"/>
      <c r="E4203" s="101"/>
      <c r="F4203" s="101" t="str">
        <f>IF(E4203="","",VLOOKUP(E4203,'2 Pdc unico (segm A)'!F$3:H$723,3,FALSE))</f>
        <v/>
      </c>
      <c r="G4203" s="287"/>
      <c r="H4203" s="388"/>
      <c r="I4203" s="65"/>
    </row>
    <row r="4204" spans="1:9" x14ac:dyDescent="0.35">
      <c r="A4204" s="370" t="s">
        <v>22</v>
      </c>
      <c r="B4204" s="371" t="s">
        <v>7622</v>
      </c>
      <c r="C4204" s="371" t="s">
        <v>7623</v>
      </c>
      <c r="D4204" s="363"/>
      <c r="E4204" s="346"/>
      <c r="F4204" s="346" t="str">
        <f>IF(E4204="","",VLOOKUP(E4204,'2 Pdc unico (segm A)'!F$3:H$723,3,FALSE))</f>
        <v/>
      </c>
      <c r="G4204" s="287"/>
      <c r="H4204" s="389"/>
      <c r="I4204" s="65"/>
    </row>
    <row r="4205" spans="1:9" x14ac:dyDescent="0.35">
      <c r="A4205" s="374" t="s">
        <v>4656</v>
      </c>
      <c r="B4205" s="375" t="s">
        <v>7622</v>
      </c>
      <c r="C4205" s="375" t="s">
        <v>7624</v>
      </c>
      <c r="D4205" s="363"/>
      <c r="E4205" s="102" t="s">
        <v>7625</v>
      </c>
      <c r="F4205" s="102" t="str">
        <f>IF(E4205="","",VLOOKUP(E4205,'2 Pdc unico (segm A)'!F$3:H$723,3,FALSE))</f>
        <v>Ratei attivi</v>
      </c>
      <c r="G4205" s="373"/>
      <c r="H4205" s="389"/>
      <c r="I4205" s="65"/>
    </row>
    <row r="4206" spans="1:9" ht="18.5" x14ac:dyDescent="0.35">
      <c r="A4206" s="99" t="s">
        <v>13</v>
      </c>
      <c r="B4206" s="366" t="s">
        <v>7626</v>
      </c>
      <c r="C4206" s="366" t="s">
        <v>1293</v>
      </c>
      <c r="D4206" s="363"/>
      <c r="E4206" s="99"/>
      <c r="F4206" s="99" t="str">
        <f>IF(E4206="","",VLOOKUP(E4206,'2 Pdc unico (segm A)'!F$3:H$723,3,FALSE))</f>
        <v/>
      </c>
      <c r="G4206" s="287"/>
      <c r="H4206" s="386"/>
      <c r="I4206" s="65"/>
    </row>
    <row r="4207" spans="1:9" ht="18.5" x14ac:dyDescent="0.35">
      <c r="A4207" s="100" t="s">
        <v>16</v>
      </c>
      <c r="B4207" s="367" t="s">
        <v>7626</v>
      </c>
      <c r="C4207" s="367" t="s">
        <v>1295</v>
      </c>
      <c r="D4207" s="363"/>
      <c r="E4207" s="100"/>
      <c r="F4207" s="100" t="str">
        <f>IF(E4207="","",VLOOKUP(E4207,'2 Pdc unico (segm A)'!F$3:H$723,3,FALSE))</f>
        <v/>
      </c>
      <c r="G4207" s="287"/>
      <c r="H4207" s="387"/>
      <c r="I4207" s="65"/>
    </row>
    <row r="4208" spans="1:9" ht="18.5" x14ac:dyDescent="0.35">
      <c r="A4208" s="368" t="s">
        <v>19</v>
      </c>
      <c r="B4208" s="369" t="s">
        <v>7626</v>
      </c>
      <c r="C4208" s="369" t="s">
        <v>1297</v>
      </c>
      <c r="D4208" s="363"/>
      <c r="E4208" s="101"/>
      <c r="F4208" s="101" t="str">
        <f>IF(E4208="","",VLOOKUP(E4208,'2 Pdc unico (segm A)'!F$3:H$723,3,FALSE))</f>
        <v/>
      </c>
      <c r="G4208" s="287"/>
      <c r="H4208" s="388"/>
      <c r="I4208" s="65"/>
    </row>
    <row r="4209" spans="1:9" x14ac:dyDescent="0.35">
      <c r="A4209" s="370" t="s">
        <v>22</v>
      </c>
      <c r="B4209" s="371" t="s">
        <v>7626</v>
      </c>
      <c r="C4209" s="371" t="s">
        <v>7627</v>
      </c>
      <c r="D4209" s="363"/>
      <c r="E4209" s="346"/>
      <c r="F4209" s="346" t="str">
        <f>IF(E4209="","",VLOOKUP(E4209,'2 Pdc unico (segm A)'!F$3:H$723,3,FALSE))</f>
        <v/>
      </c>
      <c r="G4209" s="287"/>
      <c r="H4209" s="389"/>
      <c r="I4209" s="65"/>
    </row>
    <row r="4210" spans="1:9" x14ac:dyDescent="0.35">
      <c r="A4210" s="374" t="s">
        <v>4656</v>
      </c>
      <c r="B4210" s="375" t="s">
        <v>7626</v>
      </c>
      <c r="C4210" s="375" t="s">
        <v>7628</v>
      </c>
      <c r="D4210" s="363"/>
      <c r="E4210" s="102" t="s">
        <v>7629</v>
      </c>
      <c r="F4210" s="102" t="str">
        <f>IF(E4210="","",VLOOKUP(E4210,'2 Pdc unico (segm A)'!F$3:H$723,3,FALSE))</f>
        <v>Risconti attivi annuali (correnti)</v>
      </c>
      <c r="G4210" s="373"/>
      <c r="H4210" s="389"/>
      <c r="I4210" s="65"/>
    </row>
    <row r="4211" spans="1:9" ht="18.5" x14ac:dyDescent="0.35">
      <c r="A4211" s="349" t="s">
        <v>8</v>
      </c>
      <c r="B4211" s="362" t="s">
        <v>7630</v>
      </c>
      <c r="C4211" s="362">
        <v>2</v>
      </c>
      <c r="D4211" s="363"/>
      <c r="E4211" s="349"/>
      <c r="F4211" s="349" t="str">
        <f>IF(E4211="","",VLOOKUP(E4211,'2 Pdc unico (segm A)'!F$3:H$723,3,FALSE))</f>
        <v/>
      </c>
      <c r="G4211" s="364"/>
      <c r="H4211" s="384"/>
      <c r="I4211" s="65"/>
    </row>
    <row r="4212" spans="1:9" ht="18.5" x14ac:dyDescent="0.35">
      <c r="A4212" s="98" t="s">
        <v>10</v>
      </c>
      <c r="B4212" s="365" t="s">
        <v>7631</v>
      </c>
      <c r="C4212" s="365" t="s">
        <v>1442</v>
      </c>
      <c r="D4212" s="363"/>
      <c r="E4212" s="98"/>
      <c r="F4212" s="98" t="str">
        <f>IF(E4212="","",VLOOKUP(E4212,'2 Pdc unico (segm A)'!F$3:H$723,3,FALSE))</f>
        <v/>
      </c>
      <c r="G4212" s="287"/>
      <c r="H4212" s="385"/>
      <c r="I4212" s="65"/>
    </row>
    <row r="4213" spans="1:9" ht="18.5" x14ac:dyDescent="0.35">
      <c r="A4213" s="99" t="s">
        <v>13</v>
      </c>
      <c r="B4213" s="366" t="s">
        <v>7632</v>
      </c>
      <c r="C4213" s="366" t="s">
        <v>1444</v>
      </c>
      <c r="D4213" s="363"/>
      <c r="E4213" s="99"/>
      <c r="F4213" s="99" t="str">
        <f>IF(E4213="","",VLOOKUP(E4213,'2 Pdc unico (segm A)'!F$3:H$723,3,FALSE))</f>
        <v/>
      </c>
      <c r="G4213" s="287"/>
      <c r="H4213" s="386"/>
      <c r="I4213" s="65"/>
    </row>
    <row r="4214" spans="1:9" ht="18.5" x14ac:dyDescent="0.35">
      <c r="A4214" s="100" t="s">
        <v>16</v>
      </c>
      <c r="B4214" s="367" t="s">
        <v>7633</v>
      </c>
      <c r="C4214" s="367" t="s">
        <v>7634</v>
      </c>
      <c r="D4214" s="363"/>
      <c r="E4214" s="100"/>
      <c r="F4214" s="100" t="str">
        <f>IF(E4214="","",VLOOKUP(E4214,'2 Pdc unico (segm A)'!F$3:H$723,3,FALSE))</f>
        <v/>
      </c>
      <c r="G4214" s="287"/>
      <c r="H4214" s="387"/>
      <c r="I4214" s="65"/>
    </row>
    <row r="4215" spans="1:9" ht="18.5" x14ac:dyDescent="0.35">
      <c r="A4215" s="368" t="s">
        <v>19</v>
      </c>
      <c r="B4215" s="369" t="s">
        <v>7633</v>
      </c>
      <c r="C4215" s="369" t="s">
        <v>7635</v>
      </c>
      <c r="D4215" s="363"/>
      <c r="E4215" s="101"/>
      <c r="F4215" s="101" t="str">
        <f>IF(E4215="","",VLOOKUP(E4215,'2 Pdc unico (segm A)'!F$3:H$723,3,FALSE))</f>
        <v/>
      </c>
      <c r="G4215" s="287"/>
      <c r="H4215" s="388"/>
      <c r="I4215" s="65"/>
    </row>
    <row r="4216" spans="1:9" x14ac:dyDescent="0.35">
      <c r="A4216" s="370" t="s">
        <v>22</v>
      </c>
      <c r="B4216" s="371" t="s">
        <v>7633</v>
      </c>
      <c r="C4216" s="371" t="s">
        <v>7636</v>
      </c>
      <c r="D4216" s="363"/>
      <c r="E4216" s="346"/>
      <c r="F4216" s="346" t="str">
        <f>IF(E4216="","",VLOOKUP(E4216,'2 Pdc unico (segm A)'!F$3:H$723,3,FALSE))</f>
        <v/>
      </c>
      <c r="G4216" s="287"/>
      <c r="H4216" s="389"/>
      <c r="I4216" s="65"/>
    </row>
    <row r="4217" spans="1:9" x14ac:dyDescent="0.35">
      <c r="A4217" s="374" t="s">
        <v>4656</v>
      </c>
      <c r="B4217" s="375" t="s">
        <v>7633</v>
      </c>
      <c r="C4217" s="375" t="s">
        <v>7637</v>
      </c>
      <c r="D4217" s="363"/>
      <c r="E4217" s="352"/>
      <c r="F4217" s="352" t="str">
        <f>IF(E4217="","",VLOOKUP(E4217,'2 Pdc unico (segm A)'!F$3:H$723,3,FALSE))</f>
        <v/>
      </c>
      <c r="G4217" s="373"/>
      <c r="H4217" s="390"/>
      <c r="I4217" s="65"/>
    </row>
    <row r="4218" spans="1:9" ht="18.5" x14ac:dyDescent="0.35">
      <c r="A4218" s="99" t="s">
        <v>13</v>
      </c>
      <c r="B4218" s="366" t="s">
        <v>7638</v>
      </c>
      <c r="C4218" s="366" t="s">
        <v>1515</v>
      </c>
      <c r="D4218" s="363"/>
      <c r="E4218" s="99"/>
      <c r="F4218" s="99" t="str">
        <f>IF(E4218="","",VLOOKUP(E4218,'2 Pdc unico (segm A)'!F$3:H$723,3,FALSE))</f>
        <v/>
      </c>
      <c r="G4218" s="287"/>
      <c r="H4218" s="386"/>
      <c r="I4218" s="65"/>
    </row>
    <row r="4219" spans="1:9" ht="18.5" x14ac:dyDescent="0.35">
      <c r="A4219" s="100" t="s">
        <v>16</v>
      </c>
      <c r="B4219" s="367" t="s">
        <v>7639</v>
      </c>
      <c r="C4219" s="367" t="s">
        <v>1517</v>
      </c>
      <c r="D4219" s="363"/>
      <c r="E4219" s="100"/>
      <c r="F4219" s="100" t="str">
        <f>IF(E4219="","",VLOOKUP(E4219,'2 Pdc unico (segm A)'!F$3:H$723,3,FALSE))</f>
        <v/>
      </c>
      <c r="G4219" s="287"/>
      <c r="H4219" s="387"/>
      <c r="I4219" s="65"/>
    </row>
    <row r="4220" spans="1:9" ht="18.5" x14ac:dyDescent="0.35">
      <c r="A4220" s="368" t="s">
        <v>19</v>
      </c>
      <c r="B4220" s="369" t="s">
        <v>7640</v>
      </c>
      <c r="C4220" s="369" t="s">
        <v>1519</v>
      </c>
      <c r="D4220" s="363"/>
      <c r="E4220" s="101"/>
      <c r="F4220" s="101" t="str">
        <f>IF(E4220="","",VLOOKUP(E4220,'2 Pdc unico (segm A)'!F$3:H$723,3,FALSE))</f>
        <v/>
      </c>
      <c r="G4220" s="287"/>
      <c r="H4220" s="388"/>
      <c r="I4220" s="65"/>
    </row>
    <row r="4221" spans="1:9" x14ac:dyDescent="0.35">
      <c r="A4221" s="370" t="s">
        <v>22</v>
      </c>
      <c r="B4221" s="371" t="s">
        <v>7640</v>
      </c>
      <c r="C4221" s="371" t="s">
        <v>7641</v>
      </c>
      <c r="D4221" s="363"/>
      <c r="E4221" s="346"/>
      <c r="F4221" s="346" t="str">
        <f>IF(E4221="","",VLOOKUP(E4221,'2 Pdc unico (segm A)'!F$3:H$723,3,FALSE))</f>
        <v/>
      </c>
      <c r="G4221" s="287"/>
      <c r="H4221" s="389"/>
      <c r="I4221" s="65"/>
    </row>
    <row r="4222" spans="1:9" x14ac:dyDescent="0.35">
      <c r="A4222" s="374" t="s">
        <v>4656</v>
      </c>
      <c r="B4222" s="375" t="s">
        <v>7640</v>
      </c>
      <c r="C4222" s="375" t="s">
        <v>7642</v>
      </c>
      <c r="D4222" s="363"/>
      <c r="E4222" s="102" t="s">
        <v>7643</v>
      </c>
      <c r="F4222" s="102" t="str">
        <f>IF(E4222="","",VLOOKUP(E4222,'2 Pdc unico (segm A)'!F$3:H$723,3,FALSE))</f>
        <v>Riserve disponibili</v>
      </c>
      <c r="G4222" s="373"/>
      <c r="H4222" s="389"/>
      <c r="I4222" s="65"/>
    </row>
    <row r="4223" spans="1:9" ht="18.5" x14ac:dyDescent="0.35">
      <c r="A4223" s="368" t="s">
        <v>19</v>
      </c>
      <c r="B4223" s="369" t="s">
        <v>7644</v>
      </c>
      <c r="C4223" s="369" t="s">
        <v>1530</v>
      </c>
      <c r="D4223" s="363"/>
      <c r="E4223" s="101"/>
      <c r="F4223" s="101" t="str">
        <f>IF(E4223="","",VLOOKUP(E4223,'2 Pdc unico (segm A)'!F$3:H$723,3,FALSE))</f>
        <v/>
      </c>
      <c r="G4223" s="287"/>
      <c r="H4223" s="388"/>
      <c r="I4223" s="65"/>
    </row>
    <row r="4224" spans="1:9" x14ac:dyDescent="0.35">
      <c r="A4224" s="370" t="s">
        <v>22</v>
      </c>
      <c r="B4224" s="371" t="s">
        <v>7644</v>
      </c>
      <c r="C4224" s="371" t="s">
        <v>7645</v>
      </c>
      <c r="D4224" s="363"/>
      <c r="E4224" s="346"/>
      <c r="F4224" s="346" t="str">
        <f>IF(E4224="","",VLOOKUP(E4224,'2 Pdc unico (segm A)'!F$3:H$723,3,FALSE))</f>
        <v/>
      </c>
      <c r="G4224" s="287"/>
      <c r="H4224" s="389"/>
      <c r="I4224" s="65"/>
    </row>
    <row r="4225" spans="1:9" x14ac:dyDescent="0.35">
      <c r="A4225" s="374" t="s">
        <v>4656</v>
      </c>
      <c r="B4225" s="375" t="s">
        <v>7644</v>
      </c>
      <c r="C4225" s="375" t="s">
        <v>7646</v>
      </c>
      <c r="D4225" s="363"/>
      <c r="E4225" s="102" t="s">
        <v>7643</v>
      </c>
      <c r="F4225" s="102" t="str">
        <f>IF(E4225="","",VLOOKUP(E4225,'2 Pdc unico (segm A)'!F$3:H$723,3,FALSE))</f>
        <v>Riserve disponibili</v>
      </c>
      <c r="G4225" s="373"/>
      <c r="H4225" s="389"/>
      <c r="I4225" s="65"/>
    </row>
    <row r="4226" spans="1:9" ht="18.5" x14ac:dyDescent="0.35">
      <c r="A4226" s="100" t="s">
        <v>16</v>
      </c>
      <c r="B4226" s="367" t="s">
        <v>7647</v>
      </c>
      <c r="C4226" s="367" t="s">
        <v>1781</v>
      </c>
      <c r="D4226" s="363"/>
      <c r="E4226" s="100"/>
      <c r="F4226" s="100" t="str">
        <f>IF(E4226="","",VLOOKUP(E4226,'2 Pdc unico (segm A)'!F$3:H$723,3,FALSE))</f>
        <v/>
      </c>
      <c r="G4226" s="287"/>
      <c r="H4226" s="387"/>
      <c r="I4226" s="65"/>
    </row>
    <row r="4227" spans="1:9" ht="18.5" x14ac:dyDescent="0.35">
      <c r="A4227" s="368" t="s">
        <v>19</v>
      </c>
      <c r="B4227" s="369" t="s">
        <v>7648</v>
      </c>
      <c r="C4227" s="369" t="s">
        <v>1782</v>
      </c>
      <c r="D4227" s="363"/>
      <c r="E4227" s="101"/>
      <c r="F4227" s="101" t="str">
        <f>IF(E4227="","",VLOOKUP(E4227,'2 Pdc unico (segm A)'!F$3:H$723,3,FALSE))</f>
        <v/>
      </c>
      <c r="G4227" s="287"/>
      <c r="H4227" s="388"/>
      <c r="I4227" s="65"/>
    </row>
    <row r="4228" spans="1:9" x14ac:dyDescent="0.35">
      <c r="A4228" s="370" t="s">
        <v>22</v>
      </c>
      <c r="B4228" s="371" t="s">
        <v>7648</v>
      </c>
      <c r="C4228" s="371" t="s">
        <v>7649</v>
      </c>
      <c r="D4228" s="363"/>
      <c r="E4228" s="346"/>
      <c r="F4228" s="346" t="str">
        <f>IF(E4228="","",VLOOKUP(E4228,'2 Pdc unico (segm A)'!F$3:H$723,3,FALSE))</f>
        <v/>
      </c>
      <c r="G4228" s="287"/>
      <c r="H4228" s="389"/>
      <c r="I4228" s="65"/>
    </row>
    <row r="4229" spans="1:9" x14ac:dyDescent="0.35">
      <c r="A4229" s="374" t="s">
        <v>4656</v>
      </c>
      <c r="B4229" s="375" t="s">
        <v>7648</v>
      </c>
      <c r="C4229" s="375" t="s">
        <v>7650</v>
      </c>
      <c r="D4229" s="363"/>
      <c r="E4229" s="102" t="s">
        <v>7651</v>
      </c>
      <c r="F4229" s="102" t="str">
        <f>IF(E4229="","",VLOOKUP(E4229,'2 Pdc unico (segm A)'!F$3:H$723,3,FALSE))</f>
        <v>Altre riserve indisponibili</v>
      </c>
      <c r="G4229" s="373"/>
      <c r="H4229" s="389"/>
      <c r="I4229" s="65"/>
    </row>
    <row r="4230" spans="1:9" ht="18.5" x14ac:dyDescent="0.35">
      <c r="A4230" s="100" t="s">
        <v>16</v>
      </c>
      <c r="B4230" s="367" t="s">
        <v>7652</v>
      </c>
      <c r="C4230" s="367" t="s">
        <v>7653</v>
      </c>
      <c r="D4230" s="363"/>
      <c r="E4230" s="100"/>
      <c r="F4230" s="100" t="str">
        <f>IF(E4230="","",VLOOKUP(E4230,'2 Pdc unico (segm A)'!F$3:H$723,3,FALSE))</f>
        <v/>
      </c>
      <c r="G4230" s="287"/>
      <c r="H4230" s="387"/>
      <c r="I4230" s="65"/>
    </row>
    <row r="4231" spans="1:9" ht="18.5" x14ac:dyDescent="0.35">
      <c r="A4231" s="368" t="s">
        <v>19</v>
      </c>
      <c r="B4231" s="369" t="s">
        <v>7652</v>
      </c>
      <c r="C4231" s="369" t="s">
        <v>7654</v>
      </c>
      <c r="D4231" s="363"/>
      <c r="E4231" s="101"/>
      <c r="F4231" s="101" t="str">
        <f>IF(E4231="","",VLOOKUP(E4231,'2 Pdc unico (segm A)'!F$3:H$723,3,FALSE))</f>
        <v/>
      </c>
      <c r="G4231" s="287"/>
      <c r="H4231" s="388"/>
      <c r="I4231" s="65"/>
    </row>
    <row r="4232" spans="1:9" x14ac:dyDescent="0.35">
      <c r="A4232" s="370" t="s">
        <v>22</v>
      </c>
      <c r="B4232" s="371" t="s">
        <v>7652</v>
      </c>
      <c r="C4232" s="371" t="s">
        <v>7655</v>
      </c>
      <c r="D4232" s="363"/>
      <c r="E4232" s="346"/>
      <c r="F4232" s="346" t="str">
        <f>IF(E4232="","",VLOOKUP(E4232,'2 Pdc unico (segm A)'!F$3:H$723,3,FALSE))</f>
        <v/>
      </c>
      <c r="G4232" s="287"/>
      <c r="H4232" s="389"/>
      <c r="I4232" s="65"/>
    </row>
    <row r="4233" spans="1:9" x14ac:dyDescent="0.35">
      <c r="A4233" s="374" t="s">
        <v>4656</v>
      </c>
      <c r="B4233" s="375" t="s">
        <v>7652</v>
      </c>
      <c r="C4233" s="375" t="s">
        <v>7656</v>
      </c>
      <c r="D4233" s="363"/>
      <c r="E4233" s="102" t="s">
        <v>7643</v>
      </c>
      <c r="F4233" s="102" t="str">
        <f>IF(E4233="","",VLOOKUP(E4233,'2 Pdc unico (segm A)'!F$3:H$723,3,FALSE))</f>
        <v>Riserve disponibili</v>
      </c>
      <c r="G4233" s="373"/>
      <c r="H4233" s="389"/>
      <c r="I4233" s="65"/>
    </row>
    <row r="4234" spans="1:9" ht="18.5" x14ac:dyDescent="0.35">
      <c r="A4234" s="100" t="s">
        <v>16</v>
      </c>
      <c r="B4234" s="367" t="s">
        <v>7657</v>
      </c>
      <c r="C4234" s="367" t="s">
        <v>7658</v>
      </c>
      <c r="D4234" s="363"/>
      <c r="E4234" s="100"/>
      <c r="F4234" s="100" t="str">
        <f>IF(E4234="","",VLOOKUP(E4234,'2 Pdc unico (segm A)'!F$3:H$723,3,FALSE))</f>
        <v/>
      </c>
      <c r="G4234" s="287"/>
      <c r="H4234" s="387"/>
      <c r="I4234" s="65"/>
    </row>
    <row r="4235" spans="1:9" ht="18.5" x14ac:dyDescent="0.35">
      <c r="A4235" s="368" t="s">
        <v>19</v>
      </c>
      <c r="B4235" s="369" t="s">
        <v>7659</v>
      </c>
      <c r="C4235" s="369" t="s">
        <v>7660</v>
      </c>
      <c r="D4235" s="363"/>
      <c r="E4235" s="101"/>
      <c r="F4235" s="101" t="str">
        <f>IF(E4235="","",VLOOKUP(E4235,'2 Pdc unico (segm A)'!F$3:H$723,3,FALSE))</f>
        <v/>
      </c>
      <c r="G4235" s="287"/>
      <c r="H4235" s="388"/>
      <c r="I4235" s="65"/>
    </row>
    <row r="4236" spans="1:9" x14ac:dyDescent="0.35">
      <c r="A4236" s="370" t="s">
        <v>22</v>
      </c>
      <c r="B4236" s="371" t="s">
        <v>7659</v>
      </c>
      <c r="C4236" s="371" t="s">
        <v>7661</v>
      </c>
      <c r="D4236" s="363"/>
      <c r="E4236" s="346"/>
      <c r="F4236" s="346" t="str">
        <f>IF(E4236="","",VLOOKUP(E4236,'2 Pdc unico (segm A)'!F$3:H$723,3,FALSE))</f>
        <v/>
      </c>
      <c r="G4236" s="287"/>
      <c r="H4236" s="389"/>
      <c r="I4236" s="65"/>
    </row>
    <row r="4237" spans="1:9" x14ac:dyDescent="0.35">
      <c r="A4237" s="374" t="s">
        <v>4656</v>
      </c>
      <c r="B4237" s="375" t="s">
        <v>7659</v>
      </c>
      <c r="C4237" s="375" t="s">
        <v>7662</v>
      </c>
      <c r="D4237" s="363"/>
      <c r="E4237" s="102" t="s">
        <v>7643</v>
      </c>
      <c r="F4237" s="102" t="str">
        <f>IF(E4237="","",VLOOKUP(E4237,'2 Pdc unico (segm A)'!F$3:H$723,3,FALSE))</f>
        <v>Riserve disponibili</v>
      </c>
      <c r="G4237" s="373"/>
      <c r="H4237" s="389"/>
      <c r="I4237" s="65"/>
    </row>
    <row r="4238" spans="1:9" ht="29" x14ac:dyDescent="0.35">
      <c r="A4238" s="368" t="s">
        <v>19</v>
      </c>
      <c r="B4238" s="369" t="s">
        <v>7663</v>
      </c>
      <c r="C4238" s="369" t="s">
        <v>7664</v>
      </c>
      <c r="D4238" s="363"/>
      <c r="E4238" s="101"/>
      <c r="F4238" s="101" t="str">
        <f>IF(E4238="","",VLOOKUP(E4238,'2 Pdc unico (segm A)'!F$3:H$723,3,FALSE))</f>
        <v/>
      </c>
      <c r="G4238" s="287"/>
      <c r="H4238" s="388"/>
      <c r="I4238" s="65"/>
    </row>
    <row r="4239" spans="1:9" ht="29" x14ac:dyDescent="0.35">
      <c r="A4239" s="370" t="s">
        <v>22</v>
      </c>
      <c r="B4239" s="371" t="s">
        <v>7663</v>
      </c>
      <c r="C4239" s="371" t="s">
        <v>7665</v>
      </c>
      <c r="D4239" s="363"/>
      <c r="E4239" s="346"/>
      <c r="F4239" s="346" t="str">
        <f>IF(E4239="","",VLOOKUP(E4239,'2 Pdc unico (segm A)'!F$3:H$723,3,FALSE))</f>
        <v/>
      </c>
      <c r="G4239" s="287"/>
      <c r="H4239" s="389"/>
      <c r="I4239" s="65"/>
    </row>
    <row r="4240" spans="1:9" ht="26" x14ac:dyDescent="0.35">
      <c r="A4240" s="374" t="s">
        <v>4656</v>
      </c>
      <c r="B4240" s="375" t="s">
        <v>7663</v>
      </c>
      <c r="C4240" s="375" t="s">
        <v>7666</v>
      </c>
      <c r="D4240" s="363"/>
      <c r="E4240" s="102" t="s">
        <v>7667</v>
      </c>
      <c r="F4240" s="102" t="str">
        <f>IF(E4240="","",VLOOKUP(E4240,'2 Pdc unico (segm A)'!F$3:H$723,3,FALSE))</f>
        <v>Riserve vincolate per beni demaniali e beni patrimoniali indisponibili non soggetti ad ammortamento</v>
      </c>
      <c r="G4240" s="373"/>
      <c r="H4240" s="389"/>
      <c r="I4240" s="65"/>
    </row>
    <row r="4241" spans="1:9" ht="18.5" x14ac:dyDescent="0.35">
      <c r="A4241" s="368" t="s">
        <v>19</v>
      </c>
      <c r="B4241" s="369" t="s">
        <v>7668</v>
      </c>
      <c r="C4241" s="369" t="s">
        <v>7669</v>
      </c>
      <c r="D4241" s="363"/>
      <c r="E4241" s="101"/>
      <c r="F4241" s="101" t="str">
        <f>IF(E4241="","",VLOOKUP(E4241,'2 Pdc unico (segm A)'!F$3:H$723,3,FALSE))</f>
        <v/>
      </c>
      <c r="G4241" s="287"/>
      <c r="H4241" s="388"/>
      <c r="I4241" s="65"/>
    </row>
    <row r="4242" spans="1:9" x14ac:dyDescent="0.35">
      <c r="A4242" s="370" t="s">
        <v>22</v>
      </c>
      <c r="B4242" s="371" t="s">
        <v>7668</v>
      </c>
      <c r="C4242" s="371" t="s">
        <v>7670</v>
      </c>
      <c r="D4242" s="363"/>
      <c r="E4242" s="346"/>
      <c r="F4242" s="346" t="str">
        <f>IF(E4242="","",VLOOKUP(E4242,'2 Pdc unico (segm A)'!F$3:H$723,3,FALSE))</f>
        <v/>
      </c>
      <c r="G4242" s="287"/>
      <c r="H4242" s="389"/>
      <c r="I4242" s="65"/>
    </row>
    <row r="4243" spans="1:9" x14ac:dyDescent="0.35">
      <c r="A4243" s="374" t="s">
        <v>4656</v>
      </c>
      <c r="B4243" s="375" t="s">
        <v>7668</v>
      </c>
      <c r="C4243" s="375" t="s">
        <v>7671</v>
      </c>
      <c r="D4243" s="363"/>
      <c r="E4243" s="102" t="s">
        <v>7651</v>
      </c>
      <c r="F4243" s="102" t="str">
        <f>IF(E4243="","",VLOOKUP(E4243,'2 Pdc unico (segm A)'!F$3:H$723,3,FALSE))</f>
        <v>Altre riserve indisponibili</v>
      </c>
      <c r="G4243" s="373"/>
      <c r="H4243" s="389"/>
      <c r="I4243" s="65"/>
    </row>
    <row r="4244" spans="1:9" ht="18.5" x14ac:dyDescent="0.35">
      <c r="A4244" s="368" t="s">
        <v>19</v>
      </c>
      <c r="B4244" s="369" t="s">
        <v>7672</v>
      </c>
      <c r="C4244" s="369" t="s">
        <v>7673</v>
      </c>
      <c r="D4244" s="363"/>
      <c r="E4244" s="101"/>
      <c r="F4244" s="101" t="str">
        <f>IF(E4244="","",VLOOKUP(E4244,'2 Pdc unico (segm A)'!F$3:H$723,3,FALSE))</f>
        <v/>
      </c>
      <c r="G4244" s="287"/>
      <c r="H4244" s="388"/>
      <c r="I4244" s="65"/>
    </row>
    <row r="4245" spans="1:9" x14ac:dyDescent="0.35">
      <c r="A4245" s="370" t="s">
        <v>22</v>
      </c>
      <c r="B4245" s="371" t="s">
        <v>7672</v>
      </c>
      <c r="C4245" s="371" t="s">
        <v>7674</v>
      </c>
      <c r="D4245" s="363"/>
      <c r="E4245" s="346"/>
      <c r="F4245" s="346" t="str">
        <f>IF(E4245="","",VLOOKUP(E4245,'2 Pdc unico (segm A)'!F$3:H$723,3,FALSE))</f>
        <v/>
      </c>
      <c r="G4245" s="287"/>
      <c r="H4245" s="389"/>
      <c r="I4245" s="65"/>
    </row>
    <row r="4246" spans="1:9" x14ac:dyDescent="0.35">
      <c r="A4246" s="374" t="s">
        <v>4656</v>
      </c>
      <c r="B4246" s="375" t="s">
        <v>7672</v>
      </c>
      <c r="C4246" s="375" t="s">
        <v>7675</v>
      </c>
      <c r="D4246" s="363"/>
      <c r="E4246" s="102" t="s">
        <v>7643</v>
      </c>
      <c r="F4246" s="102" t="str">
        <f>IF(E4246="","",VLOOKUP(E4246,'2 Pdc unico (segm A)'!F$3:H$723,3,FALSE))</f>
        <v>Riserve disponibili</v>
      </c>
      <c r="G4246" s="373"/>
      <c r="H4246" s="389"/>
      <c r="I4246" s="65"/>
    </row>
    <row r="4247" spans="1:9" x14ac:dyDescent="0.35">
      <c r="A4247" s="370" t="s">
        <v>22</v>
      </c>
      <c r="B4247" s="371" t="s">
        <v>7676</v>
      </c>
      <c r="C4247" s="371" t="s">
        <v>7677</v>
      </c>
      <c r="D4247" s="363"/>
      <c r="E4247" s="346"/>
      <c r="F4247" s="346" t="str">
        <f>IF(E4247="","",VLOOKUP(E4247,'2 Pdc unico (segm A)'!F$3:H$723,3,FALSE))</f>
        <v/>
      </c>
      <c r="G4247" s="287"/>
      <c r="H4247" s="389"/>
      <c r="I4247" s="65"/>
    </row>
    <row r="4248" spans="1:9" x14ac:dyDescent="0.35">
      <c r="A4248" s="374" t="s">
        <v>4656</v>
      </c>
      <c r="B4248" s="375" t="s">
        <v>7676</v>
      </c>
      <c r="C4248" s="375" t="s">
        <v>7678</v>
      </c>
      <c r="D4248" s="363"/>
      <c r="E4248" s="102" t="s">
        <v>7651</v>
      </c>
      <c r="F4248" s="102" t="str">
        <f>IF(E4248="","",VLOOKUP(E4248,'2 Pdc unico (segm A)'!F$3:H$723,3,FALSE))</f>
        <v>Altre riserve indisponibili</v>
      </c>
      <c r="G4248" s="373"/>
      <c r="H4248" s="389"/>
      <c r="I4248" s="65"/>
    </row>
    <row r="4249" spans="1:9" ht="18.5" x14ac:dyDescent="0.35">
      <c r="A4249" s="99" t="s">
        <v>13</v>
      </c>
      <c r="B4249" s="366" t="s">
        <v>7679</v>
      </c>
      <c r="C4249" s="366" t="s">
        <v>1816</v>
      </c>
      <c r="D4249" s="363"/>
      <c r="E4249" s="99"/>
      <c r="F4249" s="99" t="str">
        <f>IF(E4249="","",VLOOKUP(E4249,'2 Pdc unico (segm A)'!F$3:H$723,3,FALSE))</f>
        <v/>
      </c>
      <c r="G4249" s="287"/>
      <c r="H4249" s="386"/>
      <c r="I4249" s="65"/>
    </row>
    <row r="4250" spans="1:9" ht="18.5" x14ac:dyDescent="0.35">
      <c r="A4250" s="100" t="s">
        <v>16</v>
      </c>
      <c r="B4250" s="367" t="s">
        <v>7680</v>
      </c>
      <c r="C4250" s="367" t="s">
        <v>1818</v>
      </c>
      <c r="D4250" s="363"/>
      <c r="E4250" s="100"/>
      <c r="F4250" s="100" t="str">
        <f>IF(E4250="","",VLOOKUP(E4250,'2 Pdc unico (segm A)'!F$3:H$723,3,FALSE))</f>
        <v/>
      </c>
      <c r="G4250" s="287"/>
      <c r="H4250" s="387"/>
      <c r="I4250" s="65"/>
    </row>
    <row r="4251" spans="1:9" ht="18.5" x14ac:dyDescent="0.35">
      <c r="A4251" s="368" t="s">
        <v>19</v>
      </c>
      <c r="B4251" s="369" t="s">
        <v>7680</v>
      </c>
      <c r="C4251" s="369" t="s">
        <v>1820</v>
      </c>
      <c r="D4251" s="363"/>
      <c r="E4251" s="101"/>
      <c r="F4251" s="101" t="str">
        <f>IF(E4251="","",VLOOKUP(E4251,'2 Pdc unico (segm A)'!F$3:H$723,3,FALSE))</f>
        <v/>
      </c>
      <c r="G4251" s="287"/>
      <c r="H4251" s="388"/>
      <c r="I4251" s="65"/>
    </row>
    <row r="4252" spans="1:9" x14ac:dyDescent="0.35">
      <c r="A4252" s="370" t="s">
        <v>22</v>
      </c>
      <c r="B4252" s="371" t="s">
        <v>7680</v>
      </c>
      <c r="C4252" s="371" t="s">
        <v>7681</v>
      </c>
      <c r="D4252" s="363"/>
      <c r="E4252" s="346"/>
      <c r="F4252" s="346" t="str">
        <f>IF(E4252="","",VLOOKUP(E4252,'2 Pdc unico (segm A)'!F$3:H$723,3,FALSE))</f>
        <v/>
      </c>
      <c r="G4252" s="287"/>
      <c r="H4252" s="389"/>
      <c r="I4252" s="65"/>
    </row>
    <row r="4253" spans="1:9" x14ac:dyDescent="0.35">
      <c r="A4253" s="374" t="s">
        <v>4656</v>
      </c>
      <c r="B4253" s="375" t="s">
        <v>7680</v>
      </c>
      <c r="C4253" s="375" t="s">
        <v>7682</v>
      </c>
      <c r="D4253" s="363"/>
      <c r="E4253" s="352"/>
      <c r="F4253" s="352" t="str">
        <f>IF(E4253="","",VLOOKUP(E4253,'2 Pdc unico (segm A)'!F$3:H$723,3,FALSE))</f>
        <v/>
      </c>
      <c r="G4253" s="373"/>
      <c r="H4253" s="390"/>
      <c r="I4253" s="65"/>
    </row>
    <row r="4254" spans="1:9" ht="18.5" x14ac:dyDescent="0.35">
      <c r="A4254" s="100" t="s">
        <v>16</v>
      </c>
      <c r="B4254" s="367" t="s">
        <v>7683</v>
      </c>
      <c r="C4254" s="367" t="s">
        <v>1839</v>
      </c>
      <c r="D4254" s="363"/>
      <c r="E4254" s="100"/>
      <c r="F4254" s="100" t="str">
        <f>IF(E4254="","",VLOOKUP(E4254,'2 Pdc unico (segm A)'!F$3:H$723,3,FALSE))</f>
        <v/>
      </c>
      <c r="G4254" s="287"/>
      <c r="H4254" s="387"/>
      <c r="I4254" s="65"/>
    </row>
    <row r="4255" spans="1:9" ht="18.5" x14ac:dyDescent="0.35">
      <c r="A4255" s="368" t="s">
        <v>19</v>
      </c>
      <c r="B4255" s="369" t="s">
        <v>7683</v>
      </c>
      <c r="C4255" s="369" t="s">
        <v>1840</v>
      </c>
      <c r="D4255" s="363"/>
      <c r="E4255" s="101"/>
      <c r="F4255" s="101" t="str">
        <f>IF(E4255="","",VLOOKUP(E4255,'2 Pdc unico (segm A)'!F$3:H$723,3,FALSE))</f>
        <v/>
      </c>
      <c r="G4255" s="287"/>
      <c r="H4255" s="388"/>
      <c r="I4255" s="65"/>
    </row>
    <row r="4256" spans="1:9" x14ac:dyDescent="0.35">
      <c r="A4256" s="370" t="s">
        <v>22</v>
      </c>
      <c r="B4256" s="371" t="s">
        <v>7683</v>
      </c>
      <c r="C4256" s="371" t="s">
        <v>7684</v>
      </c>
      <c r="D4256" s="363"/>
      <c r="E4256" s="346"/>
      <c r="F4256" s="346" t="str">
        <f>IF(E4256="","",VLOOKUP(E4256,'2 Pdc unico (segm A)'!F$3:H$723,3,FALSE))</f>
        <v/>
      </c>
      <c r="G4256" s="287"/>
      <c r="H4256" s="389"/>
      <c r="I4256" s="65"/>
    </row>
    <row r="4257" spans="1:9" x14ac:dyDescent="0.35">
      <c r="A4257" s="374" t="s">
        <v>4656</v>
      </c>
      <c r="B4257" s="375" t="s">
        <v>7683</v>
      </c>
      <c r="C4257" s="375" t="s">
        <v>7685</v>
      </c>
      <c r="D4257" s="363"/>
      <c r="E4257" s="352"/>
      <c r="F4257" s="352" t="str">
        <f>IF(E4257="","",VLOOKUP(E4257,'2 Pdc unico (segm A)'!F$3:H$723,3,FALSE))</f>
        <v/>
      </c>
      <c r="G4257" s="373"/>
      <c r="H4257" s="390"/>
      <c r="I4257" s="65"/>
    </row>
    <row r="4258" spans="1:9" ht="18.5" x14ac:dyDescent="0.35">
      <c r="A4258" s="100" t="s">
        <v>16</v>
      </c>
      <c r="B4258" s="367" t="s">
        <v>7686</v>
      </c>
      <c r="C4258" s="367" t="s">
        <v>1847</v>
      </c>
      <c r="D4258" s="363"/>
      <c r="E4258" s="100"/>
      <c r="F4258" s="100" t="str">
        <f>IF(E4258="","",VLOOKUP(E4258,'2 Pdc unico (segm A)'!F$3:H$723,3,FALSE))</f>
        <v/>
      </c>
      <c r="G4258" s="287"/>
      <c r="H4258" s="387"/>
      <c r="I4258" s="65"/>
    </row>
    <row r="4259" spans="1:9" ht="18.5" x14ac:dyDescent="0.35">
      <c r="A4259" s="368" t="s">
        <v>19</v>
      </c>
      <c r="B4259" s="369" t="s">
        <v>7686</v>
      </c>
      <c r="C4259" s="369" t="s">
        <v>1848</v>
      </c>
      <c r="D4259" s="363"/>
      <c r="E4259" s="101"/>
      <c r="F4259" s="101" t="str">
        <f>IF(E4259="","",VLOOKUP(E4259,'2 Pdc unico (segm A)'!F$3:H$723,3,FALSE))</f>
        <v/>
      </c>
      <c r="G4259" s="287"/>
      <c r="H4259" s="388"/>
      <c r="I4259" s="65"/>
    </row>
    <row r="4260" spans="1:9" x14ac:dyDescent="0.35">
      <c r="A4260" s="370" t="s">
        <v>22</v>
      </c>
      <c r="B4260" s="371" t="s">
        <v>7686</v>
      </c>
      <c r="C4260" s="371" t="s">
        <v>7687</v>
      </c>
      <c r="D4260" s="363"/>
      <c r="E4260" s="346"/>
      <c r="F4260" s="346" t="str">
        <f>IF(E4260="","",VLOOKUP(E4260,'2 Pdc unico (segm A)'!F$3:H$723,3,FALSE))</f>
        <v/>
      </c>
      <c r="G4260" s="287"/>
      <c r="H4260" s="389"/>
      <c r="I4260" s="65"/>
    </row>
    <row r="4261" spans="1:9" x14ac:dyDescent="0.35">
      <c r="A4261" s="374" t="s">
        <v>4656</v>
      </c>
      <c r="B4261" s="375" t="s">
        <v>7686</v>
      </c>
      <c r="C4261" s="375" t="s">
        <v>7688</v>
      </c>
      <c r="D4261" s="363"/>
      <c r="E4261" s="352"/>
      <c r="F4261" s="352" t="str">
        <f>IF(E4261="","",VLOOKUP(E4261,'2 Pdc unico (segm A)'!F$3:H$723,3,FALSE))</f>
        <v/>
      </c>
      <c r="G4261" s="373"/>
      <c r="H4261" s="390"/>
      <c r="I4261" s="65"/>
    </row>
    <row r="4262" spans="1:9" ht="18.5" x14ac:dyDescent="0.35">
      <c r="A4262" s="100" t="s">
        <v>16</v>
      </c>
      <c r="B4262" s="367" t="s">
        <v>7689</v>
      </c>
      <c r="C4262" s="367" t="s">
        <v>1851</v>
      </c>
      <c r="D4262" s="363"/>
      <c r="E4262" s="100"/>
      <c r="F4262" s="100" t="str">
        <f>IF(E4262="","",VLOOKUP(E4262,'2 Pdc unico (segm A)'!F$3:H$723,3,FALSE))</f>
        <v/>
      </c>
      <c r="G4262" s="287"/>
      <c r="H4262" s="387"/>
      <c r="I4262" s="65"/>
    </row>
    <row r="4263" spans="1:9" ht="18.5" x14ac:dyDescent="0.35">
      <c r="A4263" s="368" t="s">
        <v>19</v>
      </c>
      <c r="B4263" s="369" t="s">
        <v>7689</v>
      </c>
      <c r="C4263" s="369" t="s">
        <v>1853</v>
      </c>
      <c r="D4263" s="363"/>
      <c r="E4263" s="101"/>
      <c r="F4263" s="101" t="str">
        <f>IF(E4263="","",VLOOKUP(E4263,'2 Pdc unico (segm A)'!F$3:H$723,3,FALSE))</f>
        <v/>
      </c>
      <c r="G4263" s="287"/>
      <c r="H4263" s="388"/>
      <c r="I4263" s="65"/>
    </row>
    <row r="4264" spans="1:9" x14ac:dyDescent="0.35">
      <c r="A4264" s="370" t="s">
        <v>22</v>
      </c>
      <c r="B4264" s="371" t="s">
        <v>7689</v>
      </c>
      <c r="C4264" s="371" t="s">
        <v>7690</v>
      </c>
      <c r="D4264" s="363"/>
      <c r="E4264" s="346"/>
      <c r="F4264" s="346" t="str">
        <f>IF(E4264="","",VLOOKUP(E4264,'2 Pdc unico (segm A)'!F$3:H$723,3,FALSE))</f>
        <v/>
      </c>
      <c r="G4264" s="287"/>
      <c r="H4264" s="389"/>
      <c r="I4264" s="65"/>
    </row>
    <row r="4265" spans="1:9" x14ac:dyDescent="0.35">
      <c r="A4265" s="374" t="s">
        <v>4656</v>
      </c>
      <c r="B4265" s="375" t="s">
        <v>7689</v>
      </c>
      <c r="C4265" s="375" t="s">
        <v>7691</v>
      </c>
      <c r="D4265" s="363"/>
      <c r="E4265" s="352"/>
      <c r="F4265" s="352" t="str">
        <f>IF(E4265="","",VLOOKUP(E4265,'2 Pdc unico (segm A)'!F$3:H$723,3,FALSE))</f>
        <v/>
      </c>
      <c r="G4265" s="373"/>
      <c r="H4265" s="390"/>
      <c r="I4265" s="65"/>
    </row>
    <row r="4266" spans="1:9" ht="18.5" x14ac:dyDescent="0.35">
      <c r="A4266" s="100" t="s">
        <v>16</v>
      </c>
      <c r="B4266" s="367" t="s">
        <v>7692</v>
      </c>
      <c r="C4266" s="367" t="s">
        <v>7693</v>
      </c>
      <c r="D4266" s="363"/>
      <c r="E4266" s="100"/>
      <c r="F4266" s="100" t="str">
        <f>IF(E4266="","",VLOOKUP(E4266,'2 Pdc unico (segm A)'!F$3:H$723,3,FALSE))</f>
        <v/>
      </c>
      <c r="G4266" s="287"/>
      <c r="H4266" s="387"/>
      <c r="I4266" s="65"/>
    </row>
    <row r="4267" spans="1:9" ht="18.5" x14ac:dyDescent="0.35">
      <c r="A4267" s="368" t="s">
        <v>19</v>
      </c>
      <c r="B4267" s="369" t="s">
        <v>7692</v>
      </c>
      <c r="C4267" s="369" t="s">
        <v>7694</v>
      </c>
      <c r="D4267" s="363"/>
      <c r="E4267" s="101"/>
      <c r="F4267" s="101" t="str">
        <f>IF(E4267="","",VLOOKUP(E4267,'2 Pdc unico (segm A)'!F$3:H$723,3,FALSE))</f>
        <v/>
      </c>
      <c r="G4267" s="287"/>
      <c r="H4267" s="388"/>
      <c r="I4267" s="65"/>
    </row>
    <row r="4268" spans="1:9" x14ac:dyDescent="0.35">
      <c r="A4268" s="370" t="s">
        <v>22</v>
      </c>
      <c r="B4268" s="371" t="s">
        <v>7692</v>
      </c>
      <c r="C4268" s="371" t="s">
        <v>7695</v>
      </c>
      <c r="D4268" s="363"/>
      <c r="E4268" s="346"/>
      <c r="F4268" s="346" t="str">
        <f>IF(E4268="","",VLOOKUP(E4268,'2 Pdc unico (segm A)'!F$3:H$723,3,FALSE))</f>
        <v/>
      </c>
      <c r="G4268" s="287"/>
      <c r="H4268" s="389"/>
      <c r="I4268" s="65"/>
    </row>
    <row r="4269" spans="1:9" x14ac:dyDescent="0.35">
      <c r="A4269" s="374" t="s">
        <v>4656</v>
      </c>
      <c r="B4269" s="375" t="s">
        <v>7692</v>
      </c>
      <c r="C4269" s="375" t="s">
        <v>7696</v>
      </c>
      <c r="D4269" s="363"/>
      <c r="E4269" s="352"/>
      <c r="F4269" s="352" t="str">
        <f>IF(E4269="","",VLOOKUP(E4269,'2 Pdc unico (segm A)'!F$3:H$723,3,FALSE))</f>
        <v/>
      </c>
      <c r="G4269" s="373"/>
      <c r="H4269" s="390"/>
      <c r="I4269" s="65"/>
    </row>
    <row r="4270" spans="1:9" ht="18.5" x14ac:dyDescent="0.35">
      <c r="A4270" s="99" t="s">
        <v>13</v>
      </c>
      <c r="B4270" s="366" t="s">
        <v>7697</v>
      </c>
      <c r="C4270" s="366" t="s">
        <v>1870</v>
      </c>
      <c r="D4270" s="363"/>
      <c r="E4270" s="99"/>
      <c r="F4270" s="99" t="str">
        <f>IF(E4270="","",VLOOKUP(E4270,'2 Pdc unico (segm A)'!F$3:H$723,3,FALSE))</f>
        <v/>
      </c>
      <c r="G4270" s="287"/>
      <c r="H4270" s="386"/>
      <c r="I4270" s="65"/>
    </row>
    <row r="4271" spans="1:9" ht="18.5" x14ac:dyDescent="0.35">
      <c r="A4271" s="100" t="s">
        <v>16</v>
      </c>
      <c r="B4271" s="367" t="s">
        <v>7697</v>
      </c>
      <c r="C4271" s="367" t="s">
        <v>1872</v>
      </c>
      <c r="D4271" s="363"/>
      <c r="E4271" s="100"/>
      <c r="F4271" s="100" t="str">
        <f>IF(E4271="","",VLOOKUP(E4271,'2 Pdc unico (segm A)'!F$3:H$723,3,FALSE))</f>
        <v/>
      </c>
      <c r="G4271" s="287"/>
      <c r="H4271" s="387"/>
      <c r="I4271" s="65"/>
    </row>
    <row r="4272" spans="1:9" ht="18.5" x14ac:dyDescent="0.35">
      <c r="A4272" s="368" t="s">
        <v>19</v>
      </c>
      <c r="B4272" s="369" t="s">
        <v>7697</v>
      </c>
      <c r="C4272" s="369" t="s">
        <v>1874</v>
      </c>
      <c r="D4272" s="363"/>
      <c r="E4272" s="101"/>
      <c r="F4272" s="101" t="str">
        <f>IF(E4272="","",VLOOKUP(E4272,'2 Pdc unico (segm A)'!F$3:H$723,3,FALSE))</f>
        <v/>
      </c>
      <c r="G4272" s="287"/>
      <c r="H4272" s="388"/>
      <c r="I4272" s="65"/>
    </row>
    <row r="4273" spans="1:9" x14ac:dyDescent="0.35">
      <c r="A4273" s="370" t="s">
        <v>22</v>
      </c>
      <c r="B4273" s="371" t="s">
        <v>7697</v>
      </c>
      <c r="C4273" s="371" t="s">
        <v>7698</v>
      </c>
      <c r="D4273" s="363"/>
      <c r="E4273" s="346"/>
      <c r="F4273" s="346" t="str">
        <f>IF(E4273="","",VLOOKUP(E4273,'2 Pdc unico (segm A)'!F$3:H$723,3,FALSE))</f>
        <v/>
      </c>
      <c r="G4273" s="287"/>
      <c r="H4273" s="389"/>
      <c r="I4273" s="65"/>
    </row>
    <row r="4274" spans="1:9" x14ac:dyDescent="0.35">
      <c r="A4274" s="374" t="s">
        <v>4656</v>
      </c>
      <c r="B4274" s="375" t="s">
        <v>7697</v>
      </c>
      <c r="C4274" s="375" t="s">
        <v>7699</v>
      </c>
      <c r="D4274" s="363"/>
      <c r="E4274" s="352"/>
      <c r="F4274" s="352" t="str">
        <f>IF(E4274="","",VLOOKUP(E4274,'2 Pdc unico (segm A)'!F$3:H$723,3,FALSE))</f>
        <v/>
      </c>
      <c r="G4274" s="373"/>
      <c r="H4274" s="390"/>
      <c r="I4274" s="65"/>
    </row>
    <row r="4275" spans="1:9" ht="18.5" x14ac:dyDescent="0.35">
      <c r="A4275" s="99" t="s">
        <v>13</v>
      </c>
      <c r="B4275" s="366" t="s">
        <v>7700</v>
      </c>
      <c r="C4275" s="366" t="s">
        <v>7701</v>
      </c>
      <c r="D4275" s="363"/>
      <c r="E4275" s="99"/>
      <c r="F4275" s="99" t="str">
        <f>IF(E4275="","",VLOOKUP(E4275,'2 Pdc unico (segm A)'!F$3:H$723,3,FALSE))</f>
        <v/>
      </c>
      <c r="G4275" s="287"/>
      <c r="H4275" s="386"/>
      <c r="I4275" s="65"/>
    </row>
    <row r="4276" spans="1:9" ht="18.5" x14ac:dyDescent="0.35">
      <c r="A4276" s="100" t="s">
        <v>16</v>
      </c>
      <c r="B4276" s="367" t="s">
        <v>7700</v>
      </c>
      <c r="C4276" s="367" t="s">
        <v>7702</v>
      </c>
      <c r="D4276" s="363"/>
      <c r="E4276" s="100"/>
      <c r="F4276" s="100" t="str">
        <f>IF(E4276="","",VLOOKUP(E4276,'2 Pdc unico (segm A)'!F$3:H$723,3,FALSE))</f>
        <v/>
      </c>
      <c r="G4276" s="287"/>
      <c r="H4276" s="387"/>
      <c r="I4276" s="65"/>
    </row>
    <row r="4277" spans="1:9" ht="18.5" x14ac:dyDescent="0.35">
      <c r="A4277" s="368" t="s">
        <v>19</v>
      </c>
      <c r="B4277" s="369" t="s">
        <v>7700</v>
      </c>
      <c r="C4277" s="369" t="s">
        <v>7703</v>
      </c>
      <c r="D4277" s="363"/>
      <c r="E4277" s="101"/>
      <c r="F4277" s="101" t="str">
        <f>IF(E4277="","",VLOOKUP(E4277,'2 Pdc unico (segm A)'!F$3:H$723,3,FALSE))</f>
        <v/>
      </c>
      <c r="G4277" s="287"/>
      <c r="H4277" s="388"/>
      <c r="I4277" s="65"/>
    </row>
    <row r="4278" spans="1:9" x14ac:dyDescent="0.35">
      <c r="A4278" s="370" t="s">
        <v>22</v>
      </c>
      <c r="B4278" s="371" t="s">
        <v>7700</v>
      </c>
      <c r="C4278" s="371" t="s">
        <v>7704</v>
      </c>
      <c r="D4278" s="363"/>
      <c r="E4278" s="346"/>
      <c r="F4278" s="346" t="str">
        <f>IF(E4278="","",VLOOKUP(E4278,'2 Pdc unico (segm A)'!F$3:H$723,3,FALSE))</f>
        <v/>
      </c>
      <c r="G4278" s="287"/>
      <c r="H4278" s="389"/>
      <c r="I4278" s="65"/>
    </row>
    <row r="4279" spans="1:9" x14ac:dyDescent="0.35">
      <c r="A4279" s="374" t="s">
        <v>4656</v>
      </c>
      <c r="B4279" s="375" t="s">
        <v>7700</v>
      </c>
      <c r="C4279" s="375" t="s">
        <v>7705</v>
      </c>
      <c r="D4279" s="363"/>
      <c r="E4279" s="102" t="s">
        <v>7706</v>
      </c>
      <c r="F4279" s="102" t="str">
        <f>IF(E4279="","",VLOOKUP(E4279,'2 Pdc unico (segm A)'!F$3:H$723,3,FALSE))</f>
        <v>Risultati economici degli esercizi precedenti</v>
      </c>
      <c r="G4279" s="373"/>
      <c r="H4279" s="389"/>
      <c r="I4279" s="65"/>
    </row>
    <row r="4280" spans="1:9" ht="18.5" x14ac:dyDescent="0.35">
      <c r="A4280" s="99" t="s">
        <v>13</v>
      </c>
      <c r="B4280" s="366" t="s">
        <v>7707</v>
      </c>
      <c r="C4280" s="366" t="s">
        <v>7708</v>
      </c>
      <c r="D4280" s="363"/>
      <c r="E4280" s="99"/>
      <c r="F4280" s="99" t="str">
        <f>IF(E4280="","",VLOOKUP(E4280,'2 Pdc unico (segm A)'!F$3:H$723,3,FALSE))</f>
        <v/>
      </c>
      <c r="G4280" s="287"/>
      <c r="H4280" s="386"/>
      <c r="I4280" s="65"/>
    </row>
    <row r="4281" spans="1:9" ht="18.5" x14ac:dyDescent="0.35">
      <c r="A4281" s="100" t="s">
        <v>16</v>
      </c>
      <c r="B4281" s="367" t="s">
        <v>7707</v>
      </c>
      <c r="C4281" s="367" t="s">
        <v>7709</v>
      </c>
      <c r="D4281" s="363"/>
      <c r="E4281" s="100"/>
      <c r="F4281" s="100" t="str">
        <f>IF(E4281="","",VLOOKUP(E4281,'2 Pdc unico (segm A)'!F$3:H$723,3,FALSE))</f>
        <v/>
      </c>
      <c r="G4281" s="287"/>
      <c r="H4281" s="387"/>
      <c r="I4281" s="65"/>
    </row>
    <row r="4282" spans="1:9" ht="18.5" x14ac:dyDescent="0.35">
      <c r="A4282" s="368" t="s">
        <v>19</v>
      </c>
      <c r="B4282" s="369" t="s">
        <v>7707</v>
      </c>
      <c r="C4282" s="369" t="s">
        <v>7710</v>
      </c>
      <c r="D4282" s="363"/>
      <c r="E4282" s="101"/>
      <c r="F4282" s="101" t="str">
        <f>IF(E4282="","",VLOOKUP(E4282,'2 Pdc unico (segm A)'!F$3:H$723,3,FALSE))</f>
        <v/>
      </c>
      <c r="G4282" s="287"/>
      <c r="H4282" s="388"/>
      <c r="I4282" s="65"/>
    </row>
    <row r="4283" spans="1:9" x14ac:dyDescent="0.35">
      <c r="A4283" s="370" t="s">
        <v>22</v>
      </c>
      <c r="B4283" s="371" t="s">
        <v>7707</v>
      </c>
      <c r="C4283" s="371" t="s">
        <v>7711</v>
      </c>
      <c r="D4283" s="363"/>
      <c r="E4283" s="346"/>
      <c r="F4283" s="346" t="str">
        <f>IF(E4283="","",VLOOKUP(E4283,'2 Pdc unico (segm A)'!F$3:H$723,3,FALSE))</f>
        <v/>
      </c>
      <c r="G4283" s="287"/>
      <c r="H4283" s="389"/>
      <c r="I4283" s="65"/>
    </row>
    <row r="4284" spans="1:9" x14ac:dyDescent="0.35">
      <c r="A4284" s="374" t="s">
        <v>4656</v>
      </c>
      <c r="B4284" s="375" t="s">
        <v>7707</v>
      </c>
      <c r="C4284" s="375" t="s">
        <v>7712</v>
      </c>
      <c r="D4284" s="363"/>
      <c r="E4284" s="102" t="s">
        <v>7713</v>
      </c>
      <c r="F4284" s="102" t="str">
        <f>IF(E4284="","",VLOOKUP(E4284,'2 Pdc unico (segm A)'!F$3:H$723,3,FALSE))</f>
        <v>Riserve negative</v>
      </c>
      <c r="G4284" s="373"/>
      <c r="H4284" s="389"/>
      <c r="I4284" s="65"/>
    </row>
    <row r="4285" spans="1:9" ht="18.5" x14ac:dyDescent="0.35">
      <c r="A4285" s="98" t="s">
        <v>10</v>
      </c>
      <c r="B4285" s="365" t="s">
        <v>7714</v>
      </c>
      <c r="C4285" s="365" t="s">
        <v>2044</v>
      </c>
      <c r="D4285" s="363"/>
      <c r="E4285" s="98"/>
      <c r="F4285" s="98" t="str">
        <f>IF(E4285="","",VLOOKUP(E4285,'2 Pdc unico (segm A)'!F$3:H$723,3,FALSE))</f>
        <v/>
      </c>
      <c r="G4285" s="287"/>
      <c r="H4285" s="385"/>
      <c r="I4285" s="65"/>
    </row>
    <row r="4286" spans="1:9" ht="18.5" x14ac:dyDescent="0.35">
      <c r="A4286" s="99" t="s">
        <v>13</v>
      </c>
      <c r="B4286" s="366" t="s">
        <v>7715</v>
      </c>
      <c r="C4286" s="366" t="s">
        <v>2046</v>
      </c>
      <c r="D4286" s="363"/>
      <c r="E4286" s="99"/>
      <c r="F4286" s="99" t="str">
        <f>IF(E4286="","",VLOOKUP(E4286,'2 Pdc unico (segm A)'!F$3:H$723,3,FALSE))</f>
        <v/>
      </c>
      <c r="G4286" s="287"/>
      <c r="H4286" s="386"/>
      <c r="I4286" s="65"/>
    </row>
    <row r="4287" spans="1:9" ht="18.5" x14ac:dyDescent="0.35">
      <c r="A4287" s="100" t="s">
        <v>16</v>
      </c>
      <c r="B4287" s="367" t="s">
        <v>7715</v>
      </c>
      <c r="C4287" s="367" t="s">
        <v>2048</v>
      </c>
      <c r="D4287" s="363"/>
      <c r="E4287" s="100"/>
      <c r="F4287" s="100" t="str">
        <f>IF(E4287="","",VLOOKUP(E4287,'2 Pdc unico (segm A)'!F$3:H$723,3,FALSE))</f>
        <v/>
      </c>
      <c r="G4287" s="287"/>
      <c r="H4287" s="387"/>
      <c r="I4287" s="65"/>
    </row>
    <row r="4288" spans="1:9" ht="18.5" x14ac:dyDescent="0.35">
      <c r="A4288" s="368" t="s">
        <v>19</v>
      </c>
      <c r="B4288" s="369" t="s">
        <v>7715</v>
      </c>
      <c r="C4288" s="369" t="s">
        <v>2050</v>
      </c>
      <c r="D4288" s="363"/>
      <c r="E4288" s="101"/>
      <c r="F4288" s="101" t="str">
        <f>IF(E4288="","",VLOOKUP(E4288,'2 Pdc unico (segm A)'!F$3:H$723,3,FALSE))</f>
        <v/>
      </c>
      <c r="G4288" s="287"/>
      <c r="H4288" s="388"/>
      <c r="I4288" s="65"/>
    </row>
    <row r="4289" spans="1:9" x14ac:dyDescent="0.35">
      <c r="A4289" s="370" t="s">
        <v>22</v>
      </c>
      <c r="B4289" s="371" t="s">
        <v>7715</v>
      </c>
      <c r="C4289" s="371" t="s">
        <v>7716</v>
      </c>
      <c r="D4289" s="363"/>
      <c r="E4289" s="346"/>
      <c r="F4289" s="346" t="str">
        <f>IF(E4289="","",VLOOKUP(E4289,'2 Pdc unico (segm A)'!F$3:H$723,3,FALSE))</f>
        <v/>
      </c>
      <c r="G4289" s="287"/>
      <c r="H4289" s="389"/>
      <c r="I4289" s="65"/>
    </row>
    <row r="4290" spans="1:9" x14ac:dyDescent="0.35">
      <c r="A4290" s="374" t="s">
        <v>4656</v>
      </c>
      <c r="B4290" s="375" t="s">
        <v>7715</v>
      </c>
      <c r="C4290" s="375" t="s">
        <v>7717</v>
      </c>
      <c r="D4290" s="363"/>
      <c r="E4290" s="102" t="s">
        <v>7718</v>
      </c>
      <c r="F4290" s="102" t="str">
        <f>IF(E4290="","",VLOOKUP(E4290,'2 Pdc unico (segm A)'!F$3:H$723,3,FALSE))</f>
        <v>Fondo per trattamento di quiescenza e TFR (non correnti)</v>
      </c>
      <c r="G4290" s="373"/>
      <c r="H4290" s="389"/>
      <c r="I4290" s="65"/>
    </row>
    <row r="4291" spans="1:9" ht="18.5" x14ac:dyDescent="0.35">
      <c r="A4291" s="99" t="s">
        <v>13</v>
      </c>
      <c r="B4291" s="366" t="s">
        <v>7719</v>
      </c>
      <c r="C4291" s="366" t="s">
        <v>2218</v>
      </c>
      <c r="D4291" s="363"/>
      <c r="E4291" s="99"/>
      <c r="F4291" s="99" t="str">
        <f>IF(E4291="","",VLOOKUP(E4291,'2 Pdc unico (segm A)'!F$3:H$723,3,FALSE))</f>
        <v/>
      </c>
      <c r="G4291" s="287"/>
      <c r="H4291" s="386"/>
      <c r="I4291" s="65"/>
    </row>
    <row r="4292" spans="1:9" ht="18.5" x14ac:dyDescent="0.35">
      <c r="A4292" s="100" t="s">
        <v>16</v>
      </c>
      <c r="B4292" s="367" t="s">
        <v>7719</v>
      </c>
      <c r="C4292" s="367" t="s">
        <v>2220</v>
      </c>
      <c r="D4292" s="363"/>
      <c r="E4292" s="100"/>
      <c r="F4292" s="100" t="str">
        <f>IF(E4292="","",VLOOKUP(E4292,'2 Pdc unico (segm A)'!F$3:H$723,3,FALSE))</f>
        <v/>
      </c>
      <c r="G4292" s="287"/>
      <c r="H4292" s="387"/>
      <c r="I4292" s="65"/>
    </row>
    <row r="4293" spans="1:9" ht="18.5" x14ac:dyDescent="0.35">
      <c r="A4293" s="368" t="s">
        <v>19</v>
      </c>
      <c r="B4293" s="369" t="s">
        <v>7719</v>
      </c>
      <c r="C4293" s="369" t="s">
        <v>2221</v>
      </c>
      <c r="D4293" s="363"/>
      <c r="E4293" s="101"/>
      <c r="F4293" s="101" t="str">
        <f>IF(E4293="","",VLOOKUP(E4293,'2 Pdc unico (segm A)'!F$3:H$723,3,FALSE))</f>
        <v/>
      </c>
      <c r="G4293" s="287"/>
      <c r="H4293" s="388"/>
      <c r="I4293" s="65"/>
    </row>
    <row r="4294" spans="1:9" x14ac:dyDescent="0.35">
      <c r="A4294" s="370" t="s">
        <v>22</v>
      </c>
      <c r="B4294" s="371" t="s">
        <v>7719</v>
      </c>
      <c r="C4294" s="371" t="s">
        <v>7720</v>
      </c>
      <c r="D4294" s="363"/>
      <c r="E4294" s="346"/>
      <c r="F4294" s="346" t="str">
        <f>IF(E4294="","",VLOOKUP(E4294,'2 Pdc unico (segm A)'!F$3:H$723,3,FALSE))</f>
        <v/>
      </c>
      <c r="G4294" s="287"/>
      <c r="H4294" s="389"/>
      <c r="I4294" s="65"/>
    </row>
    <row r="4295" spans="1:9" x14ac:dyDescent="0.35">
      <c r="A4295" s="374" t="s">
        <v>4656</v>
      </c>
      <c r="B4295" s="375" t="s">
        <v>7719</v>
      </c>
      <c r="C4295" s="375" t="s">
        <v>7721</v>
      </c>
      <c r="D4295" s="363"/>
      <c r="E4295" s="102" t="s">
        <v>7722</v>
      </c>
      <c r="F4295" s="102" t="str">
        <f>IF(E4295="","",VLOOKUP(E4295,'2 Pdc unico (segm A)'!F$3:H$723,3,FALSE))</f>
        <v>Fondo imposte (correnti)</v>
      </c>
      <c r="G4295" s="373"/>
      <c r="H4295" s="389"/>
      <c r="I4295" s="65"/>
    </row>
    <row r="4296" spans="1:9" ht="18.5" x14ac:dyDescent="0.35">
      <c r="A4296" s="99" t="s">
        <v>13</v>
      </c>
      <c r="B4296" s="366" t="s">
        <v>7723</v>
      </c>
      <c r="C4296" s="366" t="s">
        <v>2254</v>
      </c>
      <c r="D4296" s="363"/>
      <c r="E4296" s="99"/>
      <c r="F4296" s="99" t="str">
        <f>IF(E4296="","",VLOOKUP(E4296,'2 Pdc unico (segm A)'!F$3:H$723,3,FALSE))</f>
        <v/>
      </c>
      <c r="G4296" s="287"/>
      <c r="H4296" s="386"/>
      <c r="I4296" s="65"/>
    </row>
    <row r="4297" spans="1:9" ht="18.5" x14ac:dyDescent="0.35">
      <c r="A4297" s="100" t="s">
        <v>16</v>
      </c>
      <c r="B4297" s="367" t="s">
        <v>7724</v>
      </c>
      <c r="C4297" s="367" t="s">
        <v>2256</v>
      </c>
      <c r="D4297" s="363"/>
      <c r="E4297" s="100"/>
      <c r="F4297" s="100" t="str">
        <f>IF(E4297="","",VLOOKUP(E4297,'2 Pdc unico (segm A)'!F$3:H$723,3,FALSE))</f>
        <v/>
      </c>
      <c r="G4297" s="287"/>
      <c r="H4297" s="387"/>
      <c r="I4297" s="65"/>
    </row>
    <row r="4298" spans="1:9" ht="18.5" x14ac:dyDescent="0.35">
      <c r="A4298" s="368" t="s">
        <v>19</v>
      </c>
      <c r="B4298" s="369" t="s">
        <v>7725</v>
      </c>
      <c r="C4298" s="369" t="s">
        <v>2258</v>
      </c>
      <c r="D4298" s="363"/>
      <c r="E4298" s="101"/>
      <c r="F4298" s="101" t="str">
        <f>IF(E4298="","",VLOOKUP(E4298,'2 Pdc unico (segm A)'!F$3:H$723,3,FALSE))</f>
        <v/>
      </c>
      <c r="G4298" s="287"/>
      <c r="H4298" s="388"/>
      <c r="I4298" s="65"/>
    </row>
    <row r="4299" spans="1:9" x14ac:dyDescent="0.35">
      <c r="A4299" s="370" t="s">
        <v>22</v>
      </c>
      <c r="B4299" s="371" t="s">
        <v>7725</v>
      </c>
      <c r="C4299" s="371" t="s">
        <v>7726</v>
      </c>
      <c r="D4299" s="363"/>
      <c r="E4299" s="346"/>
      <c r="F4299" s="346" t="str">
        <f>IF(E4299="","",VLOOKUP(E4299,'2 Pdc unico (segm A)'!F$3:H$723,3,FALSE))</f>
        <v/>
      </c>
      <c r="G4299" s="287"/>
      <c r="H4299" s="389"/>
      <c r="I4299" s="65"/>
    </row>
    <row r="4300" spans="1:9" ht="26" x14ac:dyDescent="0.35">
      <c r="A4300" s="374" t="s">
        <v>4656</v>
      </c>
      <c r="B4300" s="375" t="s">
        <v>7727</v>
      </c>
      <c r="C4300" s="375" t="s">
        <v>7728</v>
      </c>
      <c r="D4300" s="363"/>
      <c r="E4300" s="102" t="s">
        <v>7729</v>
      </c>
      <c r="F4300" s="102" t="str">
        <f>IF(E4300="","",VLOOKUP(E4300,'2 Pdc unico (segm A)'!F$3:H$723,3,FALSE))</f>
        <v>Fondo ammortamento Mezzi di trasporto del patrimonio indisponibile (non militari) non in concessione</v>
      </c>
      <c r="G4300" s="373"/>
      <c r="H4300" s="389"/>
      <c r="I4300" s="65"/>
    </row>
    <row r="4301" spans="1:9" ht="26" x14ac:dyDescent="0.35">
      <c r="A4301" s="374" t="s">
        <v>4656</v>
      </c>
      <c r="B4301" s="375" t="s">
        <v>7730</v>
      </c>
      <c r="C4301" s="375" t="s">
        <v>7731</v>
      </c>
      <c r="D4301" s="363"/>
      <c r="E4301" s="102" t="s">
        <v>7729</v>
      </c>
      <c r="F4301" s="102" t="str">
        <f>IF(E4301="","",VLOOKUP(E4301,'2 Pdc unico (segm A)'!F$3:H$723,3,FALSE))</f>
        <v>Fondo ammortamento Mezzi di trasporto del patrimonio indisponibile (non militari) non in concessione</v>
      </c>
      <c r="G4301" s="373"/>
      <c r="H4301" s="389"/>
      <c r="I4301" s="65"/>
    </row>
    <row r="4302" spans="1:9" ht="26" x14ac:dyDescent="0.35">
      <c r="A4302" s="374" t="s">
        <v>4656</v>
      </c>
      <c r="B4302" s="375" t="s">
        <v>7732</v>
      </c>
      <c r="C4302" s="375" t="s">
        <v>7733</v>
      </c>
      <c r="D4302" s="363"/>
      <c r="E4302" s="102" t="s">
        <v>7729</v>
      </c>
      <c r="F4302" s="102" t="str">
        <f>IF(E4302="","",VLOOKUP(E4302,'2 Pdc unico (segm A)'!F$3:H$723,3,FALSE))</f>
        <v>Fondo ammortamento Mezzi di trasporto del patrimonio indisponibile (non militari) non in concessione</v>
      </c>
      <c r="G4302" s="373"/>
      <c r="H4302" s="389"/>
      <c r="I4302" s="65"/>
    </row>
    <row r="4303" spans="1:9" ht="26" x14ac:dyDescent="0.35">
      <c r="A4303" s="374" t="s">
        <v>4656</v>
      </c>
      <c r="B4303" s="375" t="s">
        <v>7734</v>
      </c>
      <c r="C4303" s="375" t="s">
        <v>7735</v>
      </c>
      <c r="D4303" s="363"/>
      <c r="E4303" s="102" t="s">
        <v>7729</v>
      </c>
      <c r="F4303" s="102" t="str">
        <f>IF(E4303="","",VLOOKUP(E4303,'2 Pdc unico (segm A)'!F$3:H$723,3,FALSE))</f>
        <v>Fondo ammortamento Mezzi di trasporto del patrimonio indisponibile (non militari) non in concessione</v>
      </c>
      <c r="G4303" s="373"/>
      <c r="H4303" s="389"/>
      <c r="I4303" s="65"/>
    </row>
    <row r="4304" spans="1:9" ht="18.5" x14ac:dyDescent="0.35">
      <c r="A4304" s="368" t="s">
        <v>19</v>
      </c>
      <c r="B4304" s="369" t="s">
        <v>7736</v>
      </c>
      <c r="C4304" s="369" t="s">
        <v>2265</v>
      </c>
      <c r="D4304" s="363"/>
      <c r="E4304" s="101"/>
      <c r="F4304" s="101" t="str">
        <f>IF(E4304="","",VLOOKUP(E4304,'2 Pdc unico (segm A)'!F$3:H$723,3,FALSE))</f>
        <v/>
      </c>
      <c r="G4304" s="287"/>
      <c r="H4304" s="388"/>
      <c r="I4304" s="65"/>
    </row>
    <row r="4305" spans="1:9" x14ac:dyDescent="0.35">
      <c r="A4305" s="370" t="s">
        <v>22</v>
      </c>
      <c r="B4305" s="371" t="s">
        <v>7736</v>
      </c>
      <c r="C4305" s="371" t="s">
        <v>7737</v>
      </c>
      <c r="D4305" s="363"/>
      <c r="E4305" s="346"/>
      <c r="F4305" s="346" t="str">
        <f>IF(E4305="","",VLOOKUP(E4305,'2 Pdc unico (segm A)'!F$3:H$723,3,FALSE))</f>
        <v/>
      </c>
      <c r="G4305" s="287"/>
      <c r="H4305" s="389"/>
      <c r="I4305" s="65"/>
    </row>
    <row r="4306" spans="1:9" ht="26" x14ac:dyDescent="0.35">
      <c r="A4306" s="374" t="s">
        <v>4656</v>
      </c>
      <c r="B4306" s="375" t="s">
        <v>7738</v>
      </c>
      <c r="C4306" s="375" t="s">
        <v>7739</v>
      </c>
      <c r="D4306" s="363"/>
      <c r="E4306" s="102" t="s">
        <v>7740</v>
      </c>
      <c r="F4306" s="102" t="str">
        <f>IF(E4306="","",VLOOKUP(E4306,'2 Pdc unico (segm A)'!F$3:H$723,3,FALSE))</f>
        <v>Fondo ammortamento Mobili e arredi di fabbricati destinati a pubblici uffici o all'erogazione di servizi pubblici non in concessione</v>
      </c>
      <c r="G4306" s="373"/>
      <c r="H4306" s="389"/>
      <c r="I4306" s="65"/>
    </row>
    <row r="4307" spans="1:9" ht="26" x14ac:dyDescent="0.35">
      <c r="A4307" s="374" t="s">
        <v>4656</v>
      </c>
      <c r="B4307" s="375" t="s">
        <v>7741</v>
      </c>
      <c r="C4307" s="375" t="s">
        <v>7742</v>
      </c>
      <c r="D4307" s="363"/>
      <c r="E4307" s="102" t="s">
        <v>7743</v>
      </c>
      <c r="F4307" s="102" t="str">
        <f>IF(E4307="","",VLOOKUP(E4307,'2 Pdc unico (segm A)'!F$3:H$723,3,FALSE))</f>
        <v>Fondo ammortamento Mobili e arredi del patrimonio disponibile non acquisiti con leasing finanziario</v>
      </c>
      <c r="G4307" s="373"/>
      <c r="H4307" s="389"/>
      <c r="I4307" s="65"/>
    </row>
    <row r="4308" spans="1:9" ht="26" x14ac:dyDescent="0.35">
      <c r="A4308" s="374" t="s">
        <v>4656</v>
      </c>
      <c r="B4308" s="375" t="s">
        <v>7744</v>
      </c>
      <c r="C4308" s="375" t="s">
        <v>7745</v>
      </c>
      <c r="D4308" s="363"/>
      <c r="E4308" s="102" t="s">
        <v>7740</v>
      </c>
      <c r="F4308" s="102" t="str">
        <f>IF(E4308="","",VLOOKUP(E4308,'2 Pdc unico (segm A)'!F$3:H$723,3,FALSE))</f>
        <v>Fondo ammortamento Mobili e arredi di fabbricati destinati a pubblici uffici o all'erogazione di servizi pubblici non in concessione</v>
      </c>
      <c r="G4308" s="373"/>
      <c r="H4308" s="389"/>
      <c r="I4308" s="65"/>
    </row>
    <row r="4309" spans="1:9" ht="26" x14ac:dyDescent="0.35">
      <c r="A4309" s="374" t="s">
        <v>4656</v>
      </c>
      <c r="B4309" s="375" t="s">
        <v>7746</v>
      </c>
      <c r="C4309" s="375" t="s">
        <v>7747</v>
      </c>
      <c r="D4309" s="363"/>
      <c r="E4309" s="102" t="s">
        <v>7743</v>
      </c>
      <c r="F4309" s="102" t="str">
        <f>IF(E4309="","",VLOOKUP(E4309,'2 Pdc unico (segm A)'!F$3:H$723,3,FALSE))</f>
        <v>Fondo ammortamento Mobili e arredi del patrimonio disponibile non acquisiti con leasing finanziario</v>
      </c>
      <c r="G4309" s="373"/>
      <c r="H4309" s="389"/>
      <c r="I4309" s="65"/>
    </row>
    <row r="4310" spans="1:9" ht="18.5" x14ac:dyDescent="0.35">
      <c r="A4310" s="368" t="s">
        <v>19</v>
      </c>
      <c r="B4310" s="369" t="s">
        <v>7748</v>
      </c>
      <c r="C4310" s="369" t="s">
        <v>7749</v>
      </c>
      <c r="D4310" s="363"/>
      <c r="E4310" s="101"/>
      <c r="F4310" s="101" t="str">
        <f>IF(E4310="","",VLOOKUP(E4310,'2 Pdc unico (segm A)'!F$3:H$723,3,FALSE))</f>
        <v/>
      </c>
      <c r="G4310" s="287"/>
      <c r="H4310" s="388"/>
      <c r="I4310" s="65"/>
    </row>
    <row r="4311" spans="1:9" x14ac:dyDescent="0.35">
      <c r="A4311" s="370" t="s">
        <v>22</v>
      </c>
      <c r="B4311" s="371" t="s">
        <v>7748</v>
      </c>
      <c r="C4311" s="371" t="s">
        <v>7750</v>
      </c>
      <c r="D4311" s="363"/>
      <c r="E4311" s="346"/>
      <c r="F4311" s="346"/>
      <c r="G4311" s="287"/>
      <c r="H4311" s="389"/>
      <c r="I4311" s="65"/>
    </row>
    <row r="4312" spans="1:9" ht="26" x14ac:dyDescent="0.35">
      <c r="A4312" s="374" t="s">
        <v>4656</v>
      </c>
      <c r="B4312" s="375" t="s">
        <v>7751</v>
      </c>
      <c r="C4312" s="375" t="s">
        <v>7752</v>
      </c>
      <c r="D4312" s="363"/>
      <c r="E4312" s="102" t="s">
        <v>7753</v>
      </c>
      <c r="F4312" s="102" t="str">
        <f>IF(E4312="","",VLOOKUP(E4312,'2 Pdc unico (segm A)'!F$3:H$723,3,FALSE))</f>
        <v>Fondo ammortamento Impianti e macchinari del patrimonio disponibile non acquisiti con leasing finanziario</v>
      </c>
      <c r="G4312" s="373"/>
      <c r="H4312" s="389"/>
      <c r="I4312" s="65"/>
    </row>
    <row r="4313" spans="1:9" ht="26" x14ac:dyDescent="0.35">
      <c r="A4313" s="374" t="s">
        <v>4656</v>
      </c>
      <c r="B4313" s="375" t="s">
        <v>7754</v>
      </c>
      <c r="C4313" s="375" t="s">
        <v>7755</v>
      </c>
      <c r="D4313" s="363"/>
      <c r="E4313" s="102" t="s">
        <v>7753</v>
      </c>
      <c r="F4313" s="102" t="str">
        <f>IF(E4313="","",VLOOKUP(E4313,'2 Pdc unico (segm A)'!F$3:H$723,3,FALSE))</f>
        <v>Fondo ammortamento Impianti e macchinari del patrimonio disponibile non acquisiti con leasing finanziario</v>
      </c>
      <c r="G4313" s="373"/>
      <c r="H4313" s="389"/>
      <c r="I4313" s="65"/>
    </row>
    <row r="4314" spans="1:9" ht="18.5" x14ac:dyDescent="0.35">
      <c r="A4314" s="368" t="s">
        <v>19</v>
      </c>
      <c r="B4314" s="369" t="s">
        <v>7756</v>
      </c>
      <c r="C4314" s="369" t="s">
        <v>7757</v>
      </c>
      <c r="D4314" s="363"/>
      <c r="E4314" s="101"/>
      <c r="F4314" s="101" t="str">
        <f>IF(E4314="","",VLOOKUP(E4314,'2 Pdc unico (segm A)'!F$3:H$723,3,FALSE))</f>
        <v/>
      </c>
      <c r="G4314" s="287"/>
      <c r="H4314" s="388"/>
      <c r="I4314" s="65"/>
    </row>
    <row r="4315" spans="1:9" x14ac:dyDescent="0.35">
      <c r="A4315" s="370" t="s">
        <v>22</v>
      </c>
      <c r="B4315" s="371" t="s">
        <v>7758</v>
      </c>
      <c r="C4315" s="371" t="s">
        <v>7759</v>
      </c>
      <c r="D4315" s="363"/>
      <c r="E4315" s="346"/>
      <c r="F4315" s="346" t="str">
        <f>IF(E4315="","",VLOOKUP(E4315,'2 Pdc unico (segm A)'!F$3:H$723,3,FALSE))</f>
        <v/>
      </c>
      <c r="G4315" s="287"/>
      <c r="H4315" s="389"/>
      <c r="I4315" s="65"/>
    </row>
    <row r="4316" spans="1:9" ht="26" x14ac:dyDescent="0.35">
      <c r="A4316" s="374" t="s">
        <v>4656</v>
      </c>
      <c r="B4316" s="375" t="s">
        <v>7760</v>
      </c>
      <c r="C4316" s="375" t="s">
        <v>7761</v>
      </c>
      <c r="D4316" s="363"/>
      <c r="E4316" s="102" t="s">
        <v>7762</v>
      </c>
      <c r="F4316" s="102" t="str">
        <f>IF(E4316="","",VLOOKUP(E4316,'2 Pdc unico (segm A)'!F$3:H$723,3,FALSE))</f>
        <v>Fondo ammortamento Attrezzature del patrimonio disponibile non acquisite con leasing finanziario</v>
      </c>
      <c r="G4316" s="373"/>
      <c r="H4316" s="389"/>
      <c r="I4316" s="65"/>
    </row>
    <row r="4317" spans="1:9" x14ac:dyDescent="0.35">
      <c r="A4317" s="374" t="s">
        <v>4656</v>
      </c>
      <c r="B4317" s="375" t="s">
        <v>7763</v>
      </c>
      <c r="C4317" s="375" t="s">
        <v>7764</v>
      </c>
      <c r="D4317" s="363"/>
      <c r="E4317" s="102" t="s">
        <v>7765</v>
      </c>
      <c r="F4317" s="102" t="str">
        <f>IF(E4317="","",VLOOKUP(E4317,'2 Pdc unico (segm A)'!F$3:H$723,3,FALSE))</f>
        <v>Fondo ammortamento Attrezzature del patrimonio indisponibile non in concessione</v>
      </c>
      <c r="G4317" s="373"/>
      <c r="H4317" s="389"/>
      <c r="I4317" s="65"/>
    </row>
    <row r="4318" spans="1:9" ht="26" x14ac:dyDescent="0.35">
      <c r="A4318" s="374" t="s">
        <v>4656</v>
      </c>
      <c r="B4318" s="375" t="s">
        <v>7766</v>
      </c>
      <c r="C4318" s="375" t="s">
        <v>7767</v>
      </c>
      <c r="D4318" s="363"/>
      <c r="E4318" s="102" t="s">
        <v>7762</v>
      </c>
      <c r="F4318" s="102" t="str">
        <f>IF(E4318="","",VLOOKUP(E4318,'2 Pdc unico (segm A)'!F$3:H$723,3,FALSE))</f>
        <v>Fondo ammortamento Attrezzature del patrimonio disponibile non acquisite con leasing finanziario</v>
      </c>
      <c r="G4318" s="373"/>
      <c r="H4318" s="389"/>
      <c r="I4318" s="65"/>
    </row>
    <row r="4319" spans="1:9" ht="18.5" x14ac:dyDescent="0.35">
      <c r="A4319" s="368" t="s">
        <v>19</v>
      </c>
      <c r="B4319" s="369" t="s">
        <v>7768</v>
      </c>
      <c r="C4319" s="369" t="s">
        <v>7769</v>
      </c>
      <c r="D4319" s="363"/>
      <c r="E4319" s="101"/>
      <c r="F4319" s="101" t="str">
        <f>IF(E4319="","",VLOOKUP(E4319,'2 Pdc unico (segm A)'!F$3:H$723,3,FALSE))</f>
        <v/>
      </c>
      <c r="G4319" s="287"/>
      <c r="H4319" s="388"/>
      <c r="I4319" s="65"/>
    </row>
    <row r="4320" spans="1:9" x14ac:dyDescent="0.35">
      <c r="A4320" s="370" t="s">
        <v>22</v>
      </c>
      <c r="B4320" s="371" t="s">
        <v>7768</v>
      </c>
      <c r="C4320" s="371" t="s">
        <v>7770</v>
      </c>
      <c r="D4320" s="363"/>
      <c r="E4320" s="346"/>
      <c r="F4320" s="346" t="str">
        <f>IF(E4320="","",VLOOKUP(E4320,'2 Pdc unico (segm A)'!F$3:H$723,3,FALSE))</f>
        <v/>
      </c>
      <c r="G4320" s="287"/>
      <c r="H4320" s="389"/>
      <c r="I4320" s="65"/>
    </row>
    <row r="4321" spans="1:9" ht="26" x14ac:dyDescent="0.35">
      <c r="A4321" s="374" t="s">
        <v>4656</v>
      </c>
      <c r="B4321" s="375" t="s">
        <v>7768</v>
      </c>
      <c r="C4321" s="375" t="s">
        <v>7771</v>
      </c>
      <c r="D4321" s="363"/>
      <c r="E4321" s="102" t="s">
        <v>7772</v>
      </c>
      <c r="F4321" s="102" t="str">
        <f>IF(E4321="","",VLOOKUP(E4321,'2 Pdc unico (segm A)'!F$3:H$723,3,FALSE))</f>
        <v>Fondo ammortamento Macchine per ufficio e hardware del patrimonio disponibile non acquisiti con leasing finanziario</v>
      </c>
      <c r="G4321" s="373"/>
      <c r="H4321" s="389"/>
      <c r="I4321" s="65"/>
    </row>
    <row r="4322" spans="1:9" ht="18.5" x14ac:dyDescent="0.35">
      <c r="A4322" s="368" t="s">
        <v>19</v>
      </c>
      <c r="B4322" s="369" t="s">
        <v>7773</v>
      </c>
      <c r="C4322" s="369" t="s">
        <v>7774</v>
      </c>
      <c r="D4322" s="363"/>
      <c r="E4322" s="101"/>
      <c r="F4322" s="101" t="str">
        <f>IF(E4322="","",VLOOKUP(E4322,'2 Pdc unico (segm A)'!F$3:H$723,3,FALSE))</f>
        <v/>
      </c>
      <c r="G4322" s="287"/>
      <c r="H4322" s="388"/>
      <c r="I4322" s="65"/>
    </row>
    <row r="4323" spans="1:9" x14ac:dyDescent="0.35">
      <c r="A4323" s="370" t="s">
        <v>22</v>
      </c>
      <c r="B4323" s="371" t="s">
        <v>7773</v>
      </c>
      <c r="C4323" s="371" t="s">
        <v>7775</v>
      </c>
      <c r="D4323" s="363"/>
      <c r="E4323" s="346"/>
      <c r="F4323" s="346" t="str">
        <f>IF(E4323="","",VLOOKUP(E4323,'2 Pdc unico (segm A)'!F$3:H$723,3,FALSE))</f>
        <v/>
      </c>
      <c r="G4323" s="287"/>
      <c r="H4323" s="389"/>
      <c r="I4323" s="65"/>
    </row>
    <row r="4324" spans="1:9" ht="26" x14ac:dyDescent="0.35">
      <c r="A4324" s="374" t="s">
        <v>4656</v>
      </c>
      <c r="B4324" s="375" t="s">
        <v>7776</v>
      </c>
      <c r="C4324" s="375" t="s">
        <v>7777</v>
      </c>
      <c r="D4324" s="363"/>
      <c r="E4324" s="102" t="s">
        <v>7772</v>
      </c>
      <c r="F4324" s="102" t="str">
        <f>IF(E4324="","",VLOOKUP(E4324,'2 Pdc unico (segm A)'!F$3:H$723,3,FALSE))</f>
        <v>Fondo ammortamento Macchine per ufficio e hardware del patrimonio disponibile non acquisiti con leasing finanziario</v>
      </c>
      <c r="G4324" s="373"/>
      <c r="H4324" s="389"/>
      <c r="I4324" s="65"/>
    </row>
    <row r="4325" spans="1:9" ht="26" x14ac:dyDescent="0.35">
      <c r="A4325" s="374" t="s">
        <v>4656</v>
      </c>
      <c r="B4325" s="375" t="s">
        <v>7778</v>
      </c>
      <c r="C4325" s="375" t="s">
        <v>7779</v>
      </c>
      <c r="D4325" s="363"/>
      <c r="E4325" s="102" t="s">
        <v>7772</v>
      </c>
      <c r="F4325" s="102" t="str">
        <f>IF(E4325="","",VLOOKUP(E4325,'2 Pdc unico (segm A)'!F$3:H$723,3,FALSE))</f>
        <v>Fondo ammortamento Macchine per ufficio e hardware del patrimonio disponibile non acquisiti con leasing finanziario</v>
      </c>
      <c r="G4325" s="373"/>
      <c r="H4325" s="389"/>
      <c r="I4325" s="65"/>
    </row>
    <row r="4326" spans="1:9" ht="26" x14ac:dyDescent="0.35">
      <c r="A4326" s="374" t="s">
        <v>4656</v>
      </c>
      <c r="B4326" s="375" t="s">
        <v>7780</v>
      </c>
      <c r="C4326" s="375" t="s">
        <v>7781</v>
      </c>
      <c r="D4326" s="363"/>
      <c r="E4326" s="102" t="s">
        <v>7772</v>
      </c>
      <c r="F4326" s="102" t="str">
        <f>IF(E4326="","",VLOOKUP(E4326,'2 Pdc unico (segm A)'!F$3:H$723,3,FALSE))</f>
        <v>Fondo ammortamento Macchine per ufficio e hardware del patrimonio disponibile non acquisiti con leasing finanziario</v>
      </c>
      <c r="G4326" s="373"/>
      <c r="H4326" s="389"/>
      <c r="I4326" s="65"/>
    </row>
    <row r="4327" spans="1:9" ht="26" x14ac:dyDescent="0.35">
      <c r="A4327" s="374" t="s">
        <v>4656</v>
      </c>
      <c r="B4327" s="375" t="s">
        <v>7782</v>
      </c>
      <c r="C4327" s="375" t="s">
        <v>7783</v>
      </c>
      <c r="D4327" s="363"/>
      <c r="E4327" s="102" t="s">
        <v>7772</v>
      </c>
      <c r="F4327" s="102" t="str">
        <f>IF(E4327="","",VLOOKUP(E4327,'2 Pdc unico (segm A)'!F$3:H$723,3,FALSE))</f>
        <v>Fondo ammortamento Macchine per ufficio e hardware del patrimonio disponibile non acquisiti con leasing finanziario</v>
      </c>
      <c r="G4327" s="373"/>
      <c r="H4327" s="389"/>
      <c r="I4327" s="65"/>
    </row>
    <row r="4328" spans="1:9" ht="26" x14ac:dyDescent="0.35">
      <c r="A4328" s="374" t="s">
        <v>4656</v>
      </c>
      <c r="B4328" s="375" t="s">
        <v>7784</v>
      </c>
      <c r="C4328" s="375" t="s">
        <v>7785</v>
      </c>
      <c r="D4328" s="363"/>
      <c r="E4328" s="102" t="s">
        <v>7772</v>
      </c>
      <c r="F4328" s="102" t="str">
        <f>IF(E4328="","",VLOOKUP(E4328,'2 Pdc unico (segm A)'!F$3:H$723,3,FALSE))</f>
        <v>Fondo ammortamento Macchine per ufficio e hardware del patrimonio disponibile non acquisiti con leasing finanziario</v>
      </c>
      <c r="G4328" s="373"/>
      <c r="H4328" s="389"/>
      <c r="I4328" s="65"/>
    </row>
    <row r="4329" spans="1:9" ht="26" x14ac:dyDescent="0.35">
      <c r="A4329" s="374" t="s">
        <v>4656</v>
      </c>
      <c r="B4329" s="375" t="s">
        <v>7786</v>
      </c>
      <c r="C4329" s="375" t="s">
        <v>7787</v>
      </c>
      <c r="D4329" s="363"/>
      <c r="E4329" s="102" t="s">
        <v>7772</v>
      </c>
      <c r="F4329" s="102" t="str">
        <f>IF(E4329="","",VLOOKUP(E4329,'2 Pdc unico (segm A)'!F$3:H$723,3,FALSE))</f>
        <v>Fondo ammortamento Macchine per ufficio e hardware del patrimonio disponibile non acquisiti con leasing finanziario</v>
      </c>
      <c r="G4329" s="373"/>
      <c r="H4329" s="389"/>
      <c r="I4329" s="65"/>
    </row>
    <row r="4330" spans="1:9" ht="18.5" x14ac:dyDescent="0.35">
      <c r="A4330" s="368" t="s">
        <v>19</v>
      </c>
      <c r="B4330" s="369" t="s">
        <v>7788</v>
      </c>
      <c r="C4330" s="369" t="s">
        <v>7789</v>
      </c>
      <c r="D4330" s="363"/>
      <c r="E4330" s="101"/>
      <c r="F4330" s="101" t="str">
        <f>IF(E4330="","",VLOOKUP(E4330,'2 Pdc unico (segm A)'!F$3:H$723,3,FALSE))</f>
        <v/>
      </c>
      <c r="G4330" s="287"/>
      <c r="H4330" s="388"/>
      <c r="I4330" s="65"/>
    </row>
    <row r="4331" spans="1:9" x14ac:dyDescent="0.35">
      <c r="A4331" s="370" t="s">
        <v>22</v>
      </c>
      <c r="B4331" s="371" t="s">
        <v>7788</v>
      </c>
      <c r="C4331" s="371" t="s">
        <v>7790</v>
      </c>
      <c r="D4331" s="363"/>
      <c r="E4331" s="346"/>
      <c r="F4331" s="346" t="str">
        <f>IF(E4331="","",VLOOKUP(E4331,'2 Pdc unico (segm A)'!F$3:H$723,3,FALSE))</f>
        <v/>
      </c>
      <c r="G4331" s="287"/>
      <c r="H4331" s="389"/>
      <c r="I4331" s="65"/>
    </row>
    <row r="4332" spans="1:9" ht="26" x14ac:dyDescent="0.35">
      <c r="A4332" s="374" t="s">
        <v>4656</v>
      </c>
      <c r="B4332" s="375" t="s">
        <v>7791</v>
      </c>
      <c r="C4332" s="375" t="s">
        <v>7792</v>
      </c>
      <c r="D4332" s="363"/>
      <c r="E4332" s="102" t="s">
        <v>7793</v>
      </c>
      <c r="F4332" s="102" t="str">
        <f>IF(E4332="","",VLOOKUP(E4332,'2 Pdc unico (segm A)'!F$3:H$723,3,FALSE))</f>
        <v>Fondo ammortamento Armamenti, aeromobili e mezzi terrestri militari, navi da guerra non in concessione</v>
      </c>
      <c r="G4332" s="373"/>
      <c r="H4332" s="389"/>
      <c r="I4332" s="65"/>
    </row>
    <row r="4333" spans="1:9" ht="26" x14ac:dyDescent="0.35">
      <c r="A4333" s="374" t="s">
        <v>4656</v>
      </c>
      <c r="B4333" s="375" t="s">
        <v>7794</v>
      </c>
      <c r="C4333" s="375" t="s">
        <v>7795</v>
      </c>
      <c r="D4333" s="363"/>
      <c r="E4333" s="102" t="s">
        <v>7793</v>
      </c>
      <c r="F4333" s="102" t="str">
        <f>IF(E4333="","",VLOOKUP(E4333,'2 Pdc unico (segm A)'!F$3:H$723,3,FALSE))</f>
        <v>Fondo ammortamento Armamenti, aeromobili e mezzi terrestri militari, navi da guerra non in concessione</v>
      </c>
      <c r="G4333" s="373"/>
      <c r="H4333" s="389"/>
      <c r="I4333" s="65"/>
    </row>
    <row r="4334" spans="1:9" ht="18.5" x14ac:dyDescent="0.35">
      <c r="A4334" s="368" t="s">
        <v>19</v>
      </c>
      <c r="B4334" s="369" t="s">
        <v>7796</v>
      </c>
      <c r="C4334" s="369" t="s">
        <v>7797</v>
      </c>
      <c r="D4334" s="363"/>
      <c r="E4334" s="101"/>
      <c r="F4334" s="101" t="str">
        <f>IF(E4334="","",VLOOKUP(E4334,'2 Pdc unico (segm A)'!F$3:H$723,3,FALSE))</f>
        <v/>
      </c>
      <c r="G4334" s="287"/>
      <c r="H4334" s="388"/>
      <c r="I4334" s="65"/>
    </row>
    <row r="4335" spans="1:9" x14ac:dyDescent="0.35">
      <c r="A4335" s="370" t="s">
        <v>22</v>
      </c>
      <c r="B4335" s="371" t="s">
        <v>7796</v>
      </c>
      <c r="C4335" s="371" t="s">
        <v>7798</v>
      </c>
      <c r="D4335" s="363"/>
      <c r="E4335" s="346"/>
      <c r="F4335" s="346" t="str">
        <f>IF(E4335="","",VLOOKUP(E4335,'2 Pdc unico (segm A)'!F$3:H$723,3,FALSE))</f>
        <v/>
      </c>
      <c r="G4335" s="287"/>
      <c r="H4335" s="389"/>
      <c r="I4335" s="65"/>
    </row>
    <row r="4336" spans="1:9" ht="26" x14ac:dyDescent="0.35">
      <c r="A4336" s="374" t="s">
        <v>4656</v>
      </c>
      <c r="B4336" s="375" t="s">
        <v>7799</v>
      </c>
      <c r="C4336" s="375" t="s">
        <v>7800</v>
      </c>
      <c r="D4336" s="363"/>
      <c r="E4336" s="102" t="s">
        <v>7801</v>
      </c>
      <c r="F4336" s="102" t="str">
        <f>IF(E4336="","",VLOOKUP(E4336,'2 Pdc unico (segm A)'!F$3:H$723,3,FALSE))</f>
        <v>Fondo ammortamento Fabbricati non destinati ad uffici pubblici o all'erogazione di servizi pubblici non acquisiti con leasing finanziario</v>
      </c>
      <c r="G4336" s="373"/>
      <c r="H4336" s="389"/>
      <c r="I4336" s="65"/>
    </row>
    <row r="4337" spans="1:9" ht="26" x14ac:dyDescent="0.35">
      <c r="A4337" s="374" t="s">
        <v>4656</v>
      </c>
      <c r="B4337" s="375" t="s">
        <v>7802</v>
      </c>
      <c r="C4337" s="375" t="s">
        <v>7803</v>
      </c>
      <c r="D4337" s="363"/>
      <c r="E4337" s="102" t="s">
        <v>7801</v>
      </c>
      <c r="F4337" s="102" t="str">
        <f>IF(E4337="","",VLOOKUP(E4337,'2 Pdc unico (segm A)'!F$3:H$723,3,FALSE))</f>
        <v>Fondo ammortamento Fabbricati non destinati ad uffici pubblici o all'erogazione di servizi pubblici non acquisiti con leasing finanziario</v>
      </c>
      <c r="G4337" s="373"/>
      <c r="H4337" s="389"/>
      <c r="I4337" s="65"/>
    </row>
    <row r="4338" spans="1:9" ht="26" x14ac:dyDescent="0.35">
      <c r="A4338" s="374" t="s">
        <v>4656</v>
      </c>
      <c r="B4338" s="375" t="s">
        <v>7804</v>
      </c>
      <c r="C4338" s="375" t="s">
        <v>7805</v>
      </c>
      <c r="D4338" s="363"/>
      <c r="E4338" s="102" t="s">
        <v>7806</v>
      </c>
      <c r="F4338" s="102" t="str">
        <f>IF(E4338="","",VLOOKUP(E4338,'2 Pdc unico (segm A)'!F$3:H$723,3,FALSE))</f>
        <v>Fondo ammortamento Fabbricati destinati a sede di pubblici uffici o all'erogazione di servizi pubblici (non militari) non in concessione</v>
      </c>
      <c r="G4338" s="373"/>
      <c r="H4338" s="389"/>
      <c r="I4338" s="65"/>
    </row>
    <row r="4339" spans="1:9" ht="26" x14ac:dyDescent="0.35">
      <c r="A4339" s="374" t="s">
        <v>4656</v>
      </c>
      <c r="B4339" s="375" t="s">
        <v>7807</v>
      </c>
      <c r="C4339" s="375" t="s">
        <v>7808</v>
      </c>
      <c r="D4339" s="363"/>
      <c r="E4339" s="102" t="s">
        <v>7801</v>
      </c>
      <c r="F4339" s="102" t="str">
        <f>IF(E4339="","",VLOOKUP(E4339,'2 Pdc unico (segm A)'!F$3:H$723,3,FALSE))</f>
        <v>Fondo ammortamento Fabbricati non destinati ad uffici pubblici o all'erogazione di servizi pubblici non acquisiti con leasing finanziario</v>
      </c>
      <c r="G4339" s="373"/>
      <c r="H4339" s="389"/>
      <c r="I4339" s="65"/>
    </row>
    <row r="4340" spans="1:9" ht="26" x14ac:dyDescent="0.35">
      <c r="A4340" s="374" t="s">
        <v>4656</v>
      </c>
      <c r="B4340" s="375" t="s">
        <v>7809</v>
      </c>
      <c r="C4340" s="375" t="s">
        <v>7810</v>
      </c>
      <c r="D4340" s="363"/>
      <c r="E4340" s="102" t="s">
        <v>7801</v>
      </c>
      <c r="F4340" s="102" t="str">
        <f>IF(E4340="","",VLOOKUP(E4340,'2 Pdc unico (segm A)'!F$3:H$723,3,FALSE))</f>
        <v>Fondo ammortamento Fabbricati non destinati ad uffici pubblici o all'erogazione di servizi pubblici non acquisiti con leasing finanziario</v>
      </c>
      <c r="G4340" s="373"/>
      <c r="H4340" s="389"/>
      <c r="I4340" s="65"/>
    </row>
    <row r="4341" spans="1:9" ht="26" x14ac:dyDescent="0.35">
      <c r="A4341" s="374" t="s">
        <v>4656</v>
      </c>
      <c r="B4341" s="375" t="s">
        <v>7811</v>
      </c>
      <c r="C4341" s="375" t="s">
        <v>7812</v>
      </c>
      <c r="D4341" s="363"/>
      <c r="E4341" s="102" t="s">
        <v>7806</v>
      </c>
      <c r="F4341" s="102" t="str">
        <f>IF(E4341="","",VLOOKUP(E4341,'2 Pdc unico (segm A)'!F$3:H$723,3,FALSE))</f>
        <v>Fondo ammortamento Fabbricati destinati a sede di pubblici uffici o all'erogazione di servizi pubblici (non militari) non in concessione</v>
      </c>
      <c r="G4341" s="373"/>
      <c r="H4341" s="389"/>
      <c r="I4341" s="65"/>
    </row>
    <row r="4342" spans="1:9" x14ac:dyDescent="0.35">
      <c r="A4342" s="374" t="s">
        <v>4656</v>
      </c>
      <c r="B4342" s="375" t="s">
        <v>7813</v>
      </c>
      <c r="C4342" s="375" t="s">
        <v>7814</v>
      </c>
      <c r="D4342" s="363"/>
      <c r="E4342" s="376" t="s">
        <v>7815</v>
      </c>
      <c r="F4342" s="102" t="str">
        <f>IF(E4342="","",VLOOKUP(E4342,'2 Pdc unico (segm A)'!F$3:H$723,3,FALSE))</f>
        <v>Fondo ammortamento Altri beni del patrimonio indisponibile non in concessione</v>
      </c>
      <c r="G4342" s="373"/>
      <c r="H4342" s="389"/>
      <c r="I4342" s="65"/>
    </row>
    <row r="4343" spans="1:9" x14ac:dyDescent="0.35">
      <c r="A4343" s="374" t="s">
        <v>4656</v>
      </c>
      <c r="B4343" s="375" t="s">
        <v>7816</v>
      </c>
      <c r="C4343" s="375" t="s">
        <v>7817</v>
      </c>
      <c r="D4343" s="363"/>
      <c r="E4343" s="102" t="s">
        <v>7815</v>
      </c>
      <c r="F4343" s="102" t="str">
        <f>IF(E4343="","",VLOOKUP(E4343,'2 Pdc unico (segm A)'!F$3:H$723,3,FALSE))</f>
        <v>Fondo ammortamento Altri beni del patrimonio indisponibile non in concessione</v>
      </c>
      <c r="G4343" s="373"/>
      <c r="H4343" s="389"/>
      <c r="I4343" s="65"/>
    </row>
    <row r="4344" spans="1:9" ht="26" x14ac:dyDescent="0.35">
      <c r="A4344" s="374" t="s">
        <v>4656</v>
      </c>
      <c r="B4344" s="375" t="s">
        <v>7818</v>
      </c>
      <c r="C4344" s="375" t="s">
        <v>7819</v>
      </c>
      <c r="D4344" s="363"/>
      <c r="E4344" s="102" t="s">
        <v>7820</v>
      </c>
      <c r="F4344" s="102" t="str">
        <f>IF(E4344="","",VLOOKUP(E4344,'2 Pdc unico (segm A)'!F$3:H$723,3,FALSE))</f>
        <v>Fondo ammortamento Acquedotti pubblici e infrastrutture idrauliche non in concessione</v>
      </c>
      <c r="G4344" s="373"/>
      <c r="H4344" s="389"/>
      <c r="I4344" s="65"/>
    </row>
    <row r="4345" spans="1:9" ht="26" x14ac:dyDescent="0.35">
      <c r="A4345" s="374" t="s">
        <v>4656</v>
      </c>
      <c r="B4345" s="375" t="s">
        <v>7821</v>
      </c>
      <c r="C4345" s="375" t="s">
        <v>7822</v>
      </c>
      <c r="D4345" s="363"/>
      <c r="E4345" s="102" t="s">
        <v>7823</v>
      </c>
      <c r="F4345" s="102" t="str">
        <f>IF(E4345="","",VLOOKUP(E4345,'2 Pdc unico (segm A)'!F$3:H$723,3,FALSE))</f>
        <v>Fondo ammortamento Aerodromi non militari (demanio aeronautico) non in concessione</v>
      </c>
      <c r="G4345" s="373"/>
      <c r="H4345" s="389"/>
      <c r="I4345" s="65"/>
    </row>
    <row r="4346" spans="1:9" x14ac:dyDescent="0.35">
      <c r="A4346" s="374" t="s">
        <v>4656</v>
      </c>
      <c r="B4346" s="375" t="s">
        <v>7824</v>
      </c>
      <c r="C4346" s="375" t="s">
        <v>7825</v>
      </c>
      <c r="D4346" s="363"/>
      <c r="E4346" s="102" t="s">
        <v>7826</v>
      </c>
      <c r="F4346" s="102" t="str">
        <f>IF(E4346="","",VLOOKUP(E4346,'2 Pdc unico (segm A)'!F$3:H$723,3,FALSE))</f>
        <v>Fondo ammortamento Strade e autostrade (demanio stradale) non in concessione</v>
      </c>
      <c r="G4346" s="373"/>
      <c r="H4346" s="389"/>
      <c r="I4346" s="65"/>
    </row>
    <row r="4347" spans="1:9" x14ac:dyDescent="0.35">
      <c r="A4347" s="374" t="s">
        <v>4656</v>
      </c>
      <c r="B4347" s="375" t="s">
        <v>7827</v>
      </c>
      <c r="C4347" s="375" t="s">
        <v>7828</v>
      </c>
      <c r="D4347" s="363"/>
      <c r="E4347" s="102" t="s">
        <v>7826</v>
      </c>
      <c r="F4347" s="102" t="str">
        <f>IF(E4347="","",VLOOKUP(E4347,'2 Pdc unico (segm A)'!F$3:H$723,3,FALSE))</f>
        <v>Fondo ammortamento Strade e autostrade (demanio stradale) non in concessione</v>
      </c>
      <c r="G4347" s="373"/>
      <c r="H4347" s="389"/>
      <c r="I4347" s="65"/>
    </row>
    <row r="4348" spans="1:9" x14ac:dyDescent="0.35">
      <c r="A4348" s="374" t="s">
        <v>4656</v>
      </c>
      <c r="B4348" s="375" t="s">
        <v>7829</v>
      </c>
      <c r="C4348" s="375" t="s">
        <v>7830</v>
      </c>
      <c r="D4348" s="363"/>
      <c r="E4348" s="102" t="s">
        <v>7831</v>
      </c>
      <c r="F4348" s="102" t="str">
        <f>IF(E4348="","",VLOOKUP(E4348,'2 Pdc unico (segm A)'!F$3:H$723,3,FALSE))</f>
        <v>Fondo ammortamento Altri beni demaniali non in concessione</v>
      </c>
      <c r="G4348" s="373"/>
      <c r="H4348" s="389"/>
      <c r="I4348" s="65"/>
    </row>
    <row r="4349" spans="1:9" x14ac:dyDescent="0.35">
      <c r="A4349" s="374" t="s">
        <v>4656</v>
      </c>
      <c r="B4349" s="375" t="s">
        <v>7832</v>
      </c>
      <c r="C4349" s="375" t="s">
        <v>7833</v>
      </c>
      <c r="D4349" s="363"/>
      <c r="E4349" s="102" t="s">
        <v>7834</v>
      </c>
      <c r="F4349" s="102" t="str">
        <f>IF(E4349="","",VLOOKUP(E4349,'2 Pdc unico (segm A)'!F$3:H$723,3,FALSE))</f>
        <v>Fondo ammortamento Cimiteri comunali non in concessione</v>
      </c>
      <c r="G4349" s="373"/>
      <c r="H4349" s="389"/>
      <c r="I4349" s="65"/>
    </row>
    <row r="4350" spans="1:9" x14ac:dyDescent="0.35">
      <c r="A4350" s="374" t="s">
        <v>4656</v>
      </c>
      <c r="B4350" s="375" t="s">
        <v>7835</v>
      </c>
      <c r="C4350" s="375" t="s">
        <v>7836</v>
      </c>
      <c r="D4350" s="363"/>
      <c r="E4350" s="102" t="s">
        <v>7815</v>
      </c>
      <c r="F4350" s="102" t="str">
        <f>IF(E4350="","",VLOOKUP(E4350,'2 Pdc unico (segm A)'!F$3:H$723,3,FALSE))</f>
        <v>Fondo ammortamento Altri beni del patrimonio indisponibile non in concessione</v>
      </c>
      <c r="G4350" s="373"/>
      <c r="H4350" s="389"/>
      <c r="I4350" s="65"/>
    </row>
    <row r="4351" spans="1:9" ht="26" x14ac:dyDescent="0.35">
      <c r="A4351" s="374" t="s">
        <v>4656</v>
      </c>
      <c r="B4351" s="375" t="s">
        <v>7837</v>
      </c>
      <c r="C4351" s="375" t="s">
        <v>7838</v>
      </c>
      <c r="D4351" s="363"/>
      <c r="E4351" s="102" t="s">
        <v>7806</v>
      </c>
      <c r="F4351" s="102" t="str">
        <f>IF(E4351="","",VLOOKUP(E4351,'2 Pdc unico (segm A)'!F$3:H$723,3,FALSE))</f>
        <v>Fondo ammortamento Fabbricati destinati a sede di pubblici uffici o all'erogazione di servizi pubblici (non militari) non in concessione</v>
      </c>
      <c r="G4351" s="373"/>
      <c r="H4351" s="389"/>
      <c r="I4351" s="65"/>
    </row>
    <row r="4352" spans="1:9" ht="26" x14ac:dyDescent="0.35">
      <c r="A4352" s="374" t="s">
        <v>4656</v>
      </c>
      <c r="B4352" s="375" t="s">
        <v>7839</v>
      </c>
      <c r="C4352" s="375" t="s">
        <v>7840</v>
      </c>
      <c r="D4352" s="363"/>
      <c r="E4352" s="102" t="s">
        <v>7806</v>
      </c>
      <c r="F4352" s="102" t="str">
        <f>IF(E4352="","",VLOOKUP(E4352,'2 Pdc unico (segm A)'!F$3:H$723,3,FALSE))</f>
        <v>Fondo ammortamento Fabbricati destinati a sede di pubblici uffici o all'erogazione di servizi pubblici (non militari) non in concessione</v>
      </c>
      <c r="G4352" s="373"/>
      <c r="H4352" s="389"/>
      <c r="I4352" s="65"/>
    </row>
    <row r="4353" spans="1:9" ht="26" x14ac:dyDescent="0.35">
      <c r="A4353" s="374" t="s">
        <v>4656</v>
      </c>
      <c r="B4353" s="375" t="s">
        <v>7841</v>
      </c>
      <c r="C4353" s="375" t="s">
        <v>7842</v>
      </c>
      <c r="D4353" s="363"/>
      <c r="E4353" s="102" t="s">
        <v>7806</v>
      </c>
      <c r="F4353" s="102" t="str">
        <f>IF(E4353="","",VLOOKUP(E4353,'2 Pdc unico (segm A)'!F$3:H$723,3,FALSE))</f>
        <v>Fondo ammortamento Fabbricati destinati a sede di pubblici uffici o all'erogazione di servizi pubblici (non militari) non in concessione</v>
      </c>
      <c r="G4353" s="373"/>
      <c r="H4353" s="389"/>
      <c r="I4353" s="65"/>
    </row>
    <row r="4354" spans="1:9" ht="26" x14ac:dyDescent="0.35">
      <c r="A4354" s="374" t="s">
        <v>4656</v>
      </c>
      <c r="B4354" s="375" t="s">
        <v>7843</v>
      </c>
      <c r="C4354" s="375" t="s">
        <v>7844</v>
      </c>
      <c r="D4354" s="363"/>
      <c r="E4354" s="102" t="s">
        <v>7806</v>
      </c>
      <c r="F4354" s="102" t="str">
        <f>IF(E4354="","",VLOOKUP(E4354,'2 Pdc unico (segm A)'!F$3:H$723,3,FALSE))</f>
        <v>Fondo ammortamento Fabbricati destinati a sede di pubblici uffici o all'erogazione di servizi pubblici (non militari) non in concessione</v>
      </c>
      <c r="G4354" s="373"/>
      <c r="H4354" s="389"/>
      <c r="I4354" s="65"/>
    </row>
    <row r="4355" spans="1:9" ht="18.5" x14ac:dyDescent="0.35">
      <c r="A4355" s="368" t="s">
        <v>19</v>
      </c>
      <c r="B4355" s="369" t="s">
        <v>7845</v>
      </c>
      <c r="C4355" s="369" t="s">
        <v>2268</v>
      </c>
      <c r="D4355" s="363"/>
      <c r="E4355" s="101"/>
      <c r="F4355" s="101" t="str">
        <f>IF(E4355="","",VLOOKUP(E4355,'2 Pdc unico (segm A)'!F$3:H$723,3,FALSE))</f>
        <v/>
      </c>
      <c r="G4355" s="287"/>
      <c r="H4355" s="388"/>
      <c r="I4355" s="65"/>
    </row>
    <row r="4356" spans="1:9" x14ac:dyDescent="0.35">
      <c r="A4356" s="370" t="s">
        <v>22</v>
      </c>
      <c r="B4356" s="371" t="s">
        <v>7845</v>
      </c>
      <c r="C4356" s="371" t="s">
        <v>7846</v>
      </c>
      <c r="D4356" s="363"/>
      <c r="E4356" s="346"/>
      <c r="F4356" s="346" t="str">
        <f>IF(E4356="","",VLOOKUP(E4356,'2 Pdc unico (segm A)'!F$3:H$723,3,FALSE))</f>
        <v/>
      </c>
      <c r="G4356" s="287"/>
      <c r="H4356" s="389"/>
      <c r="I4356" s="65"/>
    </row>
    <row r="4357" spans="1:9" x14ac:dyDescent="0.35">
      <c r="A4357" s="374" t="s">
        <v>4656</v>
      </c>
      <c r="B4357" s="375" t="s">
        <v>7847</v>
      </c>
      <c r="C4357" s="375" t="s">
        <v>7848</v>
      </c>
      <c r="D4357" s="363"/>
      <c r="E4357" s="102" t="s">
        <v>7815</v>
      </c>
      <c r="F4357" s="102" t="str">
        <f>IF(E4357="","",VLOOKUP(E4357,'2 Pdc unico (segm A)'!F$3:H$723,3,FALSE))</f>
        <v>Fondo ammortamento Altri beni del patrimonio indisponibile non in concessione</v>
      </c>
      <c r="G4357" s="373"/>
      <c r="H4357" s="389"/>
      <c r="I4357" s="65"/>
    </row>
    <row r="4358" spans="1:9" x14ac:dyDescent="0.35">
      <c r="A4358" s="374" t="s">
        <v>4656</v>
      </c>
      <c r="B4358" s="375" t="s">
        <v>7849</v>
      </c>
      <c r="C4358" s="375" t="s">
        <v>7850</v>
      </c>
      <c r="D4358" s="363"/>
      <c r="E4358" s="102" t="s">
        <v>7815</v>
      </c>
      <c r="F4358" s="102" t="str">
        <f>IF(E4358="","",VLOOKUP(E4358,'2 Pdc unico (segm A)'!F$3:H$723,3,FALSE))</f>
        <v>Fondo ammortamento Altri beni del patrimonio indisponibile non in concessione</v>
      </c>
      <c r="G4358" s="373"/>
      <c r="H4358" s="389"/>
      <c r="I4358" s="65"/>
    </row>
    <row r="4359" spans="1:9" x14ac:dyDescent="0.35">
      <c r="A4359" s="374" t="s">
        <v>4656</v>
      </c>
      <c r="B4359" s="375" t="s">
        <v>7851</v>
      </c>
      <c r="C4359" s="375" t="s">
        <v>7852</v>
      </c>
      <c r="D4359" s="363"/>
      <c r="E4359" s="102" t="s">
        <v>7815</v>
      </c>
      <c r="F4359" s="102" t="str">
        <f>IF(E4359="","",VLOOKUP(E4359,'2 Pdc unico (segm A)'!F$3:H$723,3,FALSE))</f>
        <v>Fondo ammortamento Altri beni del patrimonio indisponibile non in concessione</v>
      </c>
      <c r="G4359" s="373"/>
      <c r="H4359" s="389"/>
      <c r="I4359" s="65"/>
    </row>
    <row r="4360" spans="1:9" ht="18.5" x14ac:dyDescent="0.35">
      <c r="A4360" s="100" t="s">
        <v>16</v>
      </c>
      <c r="B4360" s="367" t="s">
        <v>7853</v>
      </c>
      <c r="C4360" s="367" t="s">
        <v>7854</v>
      </c>
      <c r="D4360" s="363"/>
      <c r="E4360" s="100"/>
      <c r="F4360" s="100" t="str">
        <f>IF(E4360="","",VLOOKUP(E4360,'2 Pdc unico (segm A)'!F$3:H$723,3,FALSE))</f>
        <v/>
      </c>
      <c r="G4360" s="287"/>
      <c r="H4360" s="387"/>
      <c r="I4360" s="65"/>
    </row>
    <row r="4361" spans="1:9" ht="18.5" x14ac:dyDescent="0.35">
      <c r="A4361" s="368" t="s">
        <v>19</v>
      </c>
      <c r="B4361" s="369" t="s">
        <v>7855</v>
      </c>
      <c r="C4361" s="369" t="s">
        <v>7856</v>
      </c>
      <c r="D4361" s="363"/>
      <c r="E4361" s="101"/>
      <c r="F4361" s="101" t="str">
        <f>IF(E4361="","",VLOOKUP(E4361,'2 Pdc unico (segm A)'!F$3:H$723,3,FALSE))</f>
        <v/>
      </c>
      <c r="G4361" s="287"/>
      <c r="H4361" s="388"/>
      <c r="I4361" s="65"/>
    </row>
    <row r="4362" spans="1:9" x14ac:dyDescent="0.35">
      <c r="A4362" s="370" t="s">
        <v>22</v>
      </c>
      <c r="B4362" s="371" t="s">
        <v>7855</v>
      </c>
      <c r="C4362" s="371" t="s">
        <v>7857</v>
      </c>
      <c r="D4362" s="363"/>
      <c r="E4362" s="346"/>
      <c r="F4362" s="346" t="str">
        <f>IF(E4362="","",VLOOKUP(E4362,'2 Pdc unico (segm A)'!F$3:H$723,3,FALSE))</f>
        <v/>
      </c>
      <c r="G4362" s="287"/>
      <c r="H4362" s="389"/>
      <c r="I4362" s="65"/>
    </row>
    <row r="4363" spans="1:9" ht="26" x14ac:dyDescent="0.35">
      <c r="A4363" s="374" t="s">
        <v>4656</v>
      </c>
      <c r="B4363" s="375" t="s">
        <v>7855</v>
      </c>
      <c r="C4363" s="375" t="s">
        <v>7858</v>
      </c>
      <c r="D4363" s="363"/>
      <c r="E4363" s="102" t="s">
        <v>7859</v>
      </c>
      <c r="F4363" s="102" t="str">
        <f>IF(E4363="","",VLOOKUP(E4363,'2 Pdc unico (segm A)'!F$3:H$723,3,FALSE))</f>
        <v>Fondi ammortamento Avviamento non in concessione e non acquisito con leasing finanziario</v>
      </c>
      <c r="G4363" s="373"/>
      <c r="H4363" s="389"/>
      <c r="I4363" s="65"/>
    </row>
    <row r="4364" spans="1:9" ht="18.5" x14ac:dyDescent="0.35">
      <c r="A4364" s="368" t="s">
        <v>19</v>
      </c>
      <c r="B4364" s="369" t="s">
        <v>7860</v>
      </c>
      <c r="C4364" s="369" t="s">
        <v>7861</v>
      </c>
      <c r="D4364" s="363"/>
      <c r="E4364" s="101"/>
      <c r="F4364" s="101" t="str">
        <f>IF(E4364="","",VLOOKUP(E4364,'2 Pdc unico (segm A)'!F$3:H$723,3,FALSE))</f>
        <v/>
      </c>
      <c r="G4364" s="287"/>
      <c r="H4364" s="388"/>
      <c r="I4364" s="65"/>
    </row>
    <row r="4365" spans="1:9" x14ac:dyDescent="0.35">
      <c r="A4365" s="370" t="s">
        <v>22</v>
      </c>
      <c r="B4365" s="371" t="s">
        <v>7860</v>
      </c>
      <c r="C4365" s="371" t="s">
        <v>7862</v>
      </c>
      <c r="D4365" s="363"/>
      <c r="E4365" s="346"/>
      <c r="F4365" s="346" t="str">
        <f>IF(E4365="","",VLOOKUP(E4365,'2 Pdc unico (segm A)'!F$3:H$723,3,FALSE))</f>
        <v/>
      </c>
      <c r="G4365" s="287"/>
      <c r="H4365" s="389"/>
      <c r="I4365" s="65"/>
    </row>
    <row r="4366" spans="1:9" ht="26" x14ac:dyDescent="0.35">
      <c r="A4366" s="374" t="s">
        <v>4656</v>
      </c>
      <c r="B4366" s="375" t="s">
        <v>7860</v>
      </c>
      <c r="C4366" s="375" t="s">
        <v>7863</v>
      </c>
      <c r="D4366" s="363"/>
      <c r="E4366" s="102" t="s">
        <v>7864</v>
      </c>
      <c r="F4366" s="102" t="str">
        <f>IF(E4366="","",VLOOKUP(E4366,'2 Pdc unico (segm A)'!F$3:H$723,3,FALSE))</f>
        <v>Fondi ammortamento Diritti di brevetto industriale e diritti di utilizzazione di opere dell'ingegno non in concessione e non acquisiti con leasing finanziario</v>
      </c>
      <c r="G4366" s="373"/>
      <c r="H4366" s="389"/>
      <c r="I4366" s="65"/>
    </row>
    <row r="4367" spans="1:9" ht="18.5" x14ac:dyDescent="0.35">
      <c r="A4367" s="368" t="s">
        <v>19</v>
      </c>
      <c r="B4367" s="369" t="s">
        <v>7865</v>
      </c>
      <c r="C4367" s="369" t="s">
        <v>7866</v>
      </c>
      <c r="D4367" s="363"/>
      <c r="E4367" s="101"/>
      <c r="F4367" s="101" t="str">
        <f>IF(E4367="","",VLOOKUP(E4367,'2 Pdc unico (segm A)'!F$3:H$723,3,FALSE))</f>
        <v/>
      </c>
      <c r="G4367" s="287"/>
      <c r="H4367" s="388"/>
      <c r="I4367" s="65"/>
    </row>
    <row r="4368" spans="1:9" x14ac:dyDescent="0.35">
      <c r="A4368" s="370" t="s">
        <v>22</v>
      </c>
      <c r="B4368" s="371" t="s">
        <v>7865</v>
      </c>
      <c r="C4368" s="371" t="s">
        <v>7867</v>
      </c>
      <c r="D4368" s="363"/>
      <c r="E4368" s="346"/>
      <c r="F4368" s="346" t="str">
        <f>IF(E4368="","",VLOOKUP(E4368,'2 Pdc unico (segm A)'!F$3:H$723,3,FALSE))</f>
        <v/>
      </c>
      <c r="G4368" s="287"/>
      <c r="H4368" s="389"/>
      <c r="I4368" s="65"/>
    </row>
    <row r="4369" spans="1:9" ht="26" x14ac:dyDescent="0.35">
      <c r="A4369" s="374" t="s">
        <v>4656</v>
      </c>
      <c r="B4369" s="375" t="s">
        <v>7865</v>
      </c>
      <c r="C4369" s="375" t="s">
        <v>7868</v>
      </c>
      <c r="D4369" s="363"/>
      <c r="E4369" s="102" t="s">
        <v>7864</v>
      </c>
      <c r="F4369" s="102" t="str">
        <f>IF(E4369="","",VLOOKUP(E4369,'2 Pdc unico (segm A)'!F$3:H$723,3,FALSE))</f>
        <v>Fondi ammortamento Diritti di brevetto industriale e diritti di utilizzazione di opere dell'ingegno non in concessione e non acquisiti con leasing finanziario</v>
      </c>
      <c r="G4369" s="373"/>
      <c r="H4369" s="389"/>
      <c r="I4369" s="65"/>
    </row>
    <row r="4370" spans="1:9" ht="18.5" x14ac:dyDescent="0.35">
      <c r="A4370" s="368" t="s">
        <v>19</v>
      </c>
      <c r="B4370" s="369" t="s">
        <v>7869</v>
      </c>
      <c r="C4370" s="369" t="s">
        <v>7870</v>
      </c>
      <c r="D4370" s="363"/>
      <c r="E4370" s="101"/>
      <c r="F4370" s="101" t="str">
        <f>IF(E4370="","",VLOOKUP(E4370,'2 Pdc unico (segm A)'!F$3:H$723,3,FALSE))</f>
        <v/>
      </c>
      <c r="G4370" s="287"/>
      <c r="H4370" s="388"/>
      <c r="I4370" s="65"/>
    </row>
    <row r="4371" spans="1:9" x14ac:dyDescent="0.35">
      <c r="A4371" s="370" t="s">
        <v>22</v>
      </c>
      <c r="B4371" s="371" t="s">
        <v>7869</v>
      </c>
      <c r="C4371" s="371" t="s">
        <v>7871</v>
      </c>
      <c r="D4371" s="363"/>
      <c r="E4371" s="346"/>
      <c r="F4371" s="346" t="str">
        <f>IF(E4371="","",VLOOKUP(E4371,'2 Pdc unico (segm A)'!F$3:H$723,3,FALSE))</f>
        <v/>
      </c>
      <c r="G4371" s="287"/>
      <c r="H4371" s="389"/>
      <c r="I4371" s="65"/>
    </row>
    <row r="4372" spans="1:9" ht="26" x14ac:dyDescent="0.35">
      <c r="A4372" s="374" t="s">
        <v>4656</v>
      </c>
      <c r="B4372" s="375" t="s">
        <v>7869</v>
      </c>
      <c r="C4372" s="375" t="s">
        <v>7872</v>
      </c>
      <c r="D4372" s="363"/>
      <c r="E4372" s="102" t="s">
        <v>7864</v>
      </c>
      <c r="F4372" s="102" t="str">
        <f>IF(E4372="","",VLOOKUP(E4372,'2 Pdc unico (segm A)'!F$3:H$723,3,FALSE))</f>
        <v>Fondi ammortamento Diritti di brevetto industriale e diritti di utilizzazione di opere dell'ingegno non in concessione e non acquisiti con leasing finanziario</v>
      </c>
      <c r="G4372" s="373"/>
      <c r="H4372" s="389"/>
      <c r="I4372" s="65"/>
    </row>
    <row r="4373" spans="1:9" ht="18.5" x14ac:dyDescent="0.35">
      <c r="A4373" s="368" t="s">
        <v>19</v>
      </c>
      <c r="B4373" s="369" t="s">
        <v>7873</v>
      </c>
      <c r="C4373" s="369" t="s">
        <v>7874</v>
      </c>
      <c r="D4373" s="363"/>
      <c r="E4373" s="101"/>
      <c r="F4373" s="101" t="str">
        <f>IF(E4373="","",VLOOKUP(E4373,'2 Pdc unico (segm A)'!F$3:H$723,3,FALSE))</f>
        <v/>
      </c>
      <c r="G4373" s="287"/>
      <c r="H4373" s="388"/>
      <c r="I4373" s="65"/>
    </row>
    <row r="4374" spans="1:9" x14ac:dyDescent="0.35">
      <c r="A4374" s="370" t="s">
        <v>22</v>
      </c>
      <c r="B4374" s="371" t="s">
        <v>7873</v>
      </c>
      <c r="C4374" s="371" t="s">
        <v>7875</v>
      </c>
      <c r="D4374" s="363"/>
      <c r="E4374" s="346"/>
      <c r="F4374" s="346" t="str">
        <f>IF(E4374="","",VLOOKUP(E4374,'2 Pdc unico (segm A)'!F$3:H$723,3,FALSE))</f>
        <v/>
      </c>
      <c r="G4374" s="287"/>
      <c r="H4374" s="389"/>
      <c r="I4374" s="65"/>
    </row>
    <row r="4375" spans="1:9" ht="26" x14ac:dyDescent="0.35">
      <c r="A4375" s="374" t="s">
        <v>4656</v>
      </c>
      <c r="B4375" s="375" t="s">
        <v>7873</v>
      </c>
      <c r="C4375" s="375" t="s">
        <v>7876</v>
      </c>
      <c r="D4375" s="363"/>
      <c r="E4375" s="102" t="s">
        <v>7877</v>
      </c>
      <c r="F4375" s="102" t="str">
        <f>IF(E4375="","",VLOOKUP(E4375,'2 Pdc unico (segm A)'!F$3:H$723,3,FALSE))</f>
        <v>Fondi ammortamento Altre immobilizzazioni immateriali non in concessione e non acquisiti con leasing finanziario</v>
      </c>
      <c r="G4375" s="373"/>
      <c r="H4375" s="389"/>
      <c r="I4375" s="65"/>
    </row>
    <row r="4376" spans="1:9" ht="18.5" x14ac:dyDescent="0.35">
      <c r="A4376" s="99" t="s">
        <v>13</v>
      </c>
      <c r="B4376" s="366" t="s">
        <v>7878</v>
      </c>
      <c r="C4376" s="366" t="s">
        <v>2416</v>
      </c>
      <c r="D4376" s="363"/>
      <c r="E4376" s="99"/>
      <c r="F4376" s="99" t="str">
        <f>IF(E4376="","",VLOOKUP(E4376,'2 Pdc unico (segm A)'!F$3:H$723,3,FALSE))</f>
        <v/>
      </c>
      <c r="G4376" s="287"/>
      <c r="H4376" s="386"/>
      <c r="I4376" s="65"/>
    </row>
    <row r="4377" spans="1:9" ht="18.5" x14ac:dyDescent="0.35">
      <c r="A4377" s="100" t="s">
        <v>16</v>
      </c>
      <c r="B4377" s="367" t="s">
        <v>7879</v>
      </c>
      <c r="C4377" s="367" t="s">
        <v>2418</v>
      </c>
      <c r="D4377" s="363"/>
      <c r="E4377" s="100"/>
      <c r="F4377" s="100" t="str">
        <f>IF(E4377="","",VLOOKUP(E4377,'2 Pdc unico (segm A)'!F$3:H$723,3,FALSE))</f>
        <v/>
      </c>
      <c r="G4377" s="287"/>
      <c r="H4377" s="387"/>
      <c r="I4377" s="65"/>
    </row>
    <row r="4378" spans="1:9" ht="18.5" x14ac:dyDescent="0.35">
      <c r="A4378" s="368" t="s">
        <v>19</v>
      </c>
      <c r="B4378" s="369" t="s">
        <v>7879</v>
      </c>
      <c r="C4378" s="369" t="s">
        <v>2420</v>
      </c>
      <c r="D4378" s="363"/>
      <c r="E4378" s="101"/>
      <c r="F4378" s="101" t="str">
        <f>IF(E4378="","",VLOOKUP(E4378,'2 Pdc unico (segm A)'!F$3:H$723,3,FALSE))</f>
        <v/>
      </c>
      <c r="G4378" s="287"/>
      <c r="H4378" s="388"/>
      <c r="I4378" s="65"/>
    </row>
    <row r="4379" spans="1:9" x14ac:dyDescent="0.35">
      <c r="A4379" s="370" t="s">
        <v>22</v>
      </c>
      <c r="B4379" s="371" t="s">
        <v>7879</v>
      </c>
      <c r="C4379" s="371" t="s">
        <v>7880</v>
      </c>
      <c r="D4379" s="363"/>
      <c r="E4379" s="346"/>
      <c r="F4379" s="346" t="str">
        <f>IF(E4379="","",VLOOKUP(E4379,'2 Pdc unico (segm A)'!F$3:H$723,3,FALSE))</f>
        <v/>
      </c>
      <c r="G4379" s="287"/>
      <c r="H4379" s="389"/>
      <c r="I4379" s="65"/>
    </row>
    <row r="4380" spans="1:9" x14ac:dyDescent="0.35">
      <c r="A4380" s="374" t="s">
        <v>4656</v>
      </c>
      <c r="B4380" s="375" t="s">
        <v>7879</v>
      </c>
      <c r="C4380" s="375" t="s">
        <v>7881</v>
      </c>
      <c r="D4380" s="363"/>
      <c r="E4380" s="102" t="s">
        <v>7882</v>
      </c>
      <c r="F4380" s="102" t="str">
        <f>IF(E4380="","",VLOOKUP(E4380,'2 Pdc unico (segm A)'!F$3:H$723,3,FALSE))</f>
        <v>Altri fondi (non correnti)</v>
      </c>
      <c r="G4380" s="373"/>
      <c r="H4380" s="389"/>
      <c r="I4380" s="65"/>
    </row>
    <row r="4381" spans="1:9" ht="18.5" x14ac:dyDescent="0.35">
      <c r="A4381" s="99" t="s">
        <v>13</v>
      </c>
      <c r="B4381" s="366" t="s">
        <v>7883</v>
      </c>
      <c r="C4381" s="366" t="s">
        <v>7884</v>
      </c>
      <c r="D4381" s="363"/>
      <c r="E4381" s="99"/>
      <c r="F4381" s="99" t="str">
        <f>IF(E4381="","",VLOOKUP(E4381,'2 Pdc unico (segm A)'!F$3:H$723,3,FALSE))</f>
        <v/>
      </c>
      <c r="G4381" s="287"/>
      <c r="H4381" s="386"/>
      <c r="I4381" s="65"/>
    </row>
    <row r="4382" spans="1:9" ht="18.5" x14ac:dyDescent="0.35">
      <c r="A4382" s="100" t="s">
        <v>16</v>
      </c>
      <c r="B4382" s="367" t="s">
        <v>7885</v>
      </c>
      <c r="C4382" s="367" t="s">
        <v>7886</v>
      </c>
      <c r="D4382" s="363"/>
      <c r="E4382" s="100"/>
      <c r="F4382" s="100" t="str">
        <f>IF(E4382="","",VLOOKUP(E4382,'2 Pdc unico (segm A)'!F$3:H$723,3,FALSE))</f>
        <v/>
      </c>
      <c r="G4382" s="287"/>
      <c r="H4382" s="387"/>
      <c r="I4382" s="65"/>
    </row>
    <row r="4383" spans="1:9" ht="18.5" x14ac:dyDescent="0.35">
      <c r="A4383" s="368" t="s">
        <v>19</v>
      </c>
      <c r="B4383" s="369" t="s">
        <v>7885</v>
      </c>
      <c r="C4383" s="369" t="s">
        <v>7887</v>
      </c>
      <c r="D4383" s="363"/>
      <c r="E4383" s="101"/>
      <c r="F4383" s="101" t="str">
        <f>IF(E4383="","",VLOOKUP(E4383,'2 Pdc unico (segm A)'!F$3:H$723,3,FALSE))</f>
        <v/>
      </c>
      <c r="G4383" s="287"/>
      <c r="H4383" s="388"/>
      <c r="I4383" s="65"/>
    </row>
    <row r="4384" spans="1:9" x14ac:dyDescent="0.35">
      <c r="A4384" s="370" t="s">
        <v>22</v>
      </c>
      <c r="B4384" s="371" t="s">
        <v>7885</v>
      </c>
      <c r="C4384" s="371" t="s">
        <v>7888</v>
      </c>
      <c r="D4384" s="363"/>
      <c r="E4384" s="346"/>
      <c r="F4384" s="346" t="str">
        <f>IF(E4384="","",VLOOKUP(E4384,'2 Pdc unico (segm A)'!F$3:H$723,3,FALSE))</f>
        <v/>
      </c>
      <c r="G4384" s="287"/>
      <c r="H4384" s="389"/>
      <c r="I4384" s="65"/>
    </row>
    <row r="4385" spans="1:9" x14ac:dyDescent="0.35">
      <c r="A4385" s="374" t="s">
        <v>4656</v>
      </c>
      <c r="B4385" s="375" t="s">
        <v>7885</v>
      </c>
      <c r="C4385" s="375" t="s">
        <v>7889</v>
      </c>
      <c r="D4385" s="363"/>
      <c r="E4385" s="102" t="s">
        <v>7882</v>
      </c>
      <c r="F4385" s="102" t="str">
        <f>IF(E4385="","",VLOOKUP(E4385,'2 Pdc unico (segm A)'!F$3:H$723,3,FALSE))</f>
        <v>Altri fondi (non correnti)</v>
      </c>
      <c r="G4385" s="373"/>
      <c r="H4385" s="389"/>
      <c r="I4385" s="65"/>
    </row>
    <row r="4386" spans="1:9" ht="18.5" x14ac:dyDescent="0.35">
      <c r="A4386" s="100" t="s">
        <v>16</v>
      </c>
      <c r="B4386" s="367" t="s">
        <v>7890</v>
      </c>
      <c r="C4386" s="367" t="s">
        <v>7891</v>
      </c>
      <c r="D4386" s="363"/>
      <c r="E4386" s="100"/>
      <c r="F4386" s="100" t="str">
        <f>IF(E4386="","",VLOOKUP(E4386,'2 Pdc unico (segm A)'!F$3:H$723,3,FALSE))</f>
        <v/>
      </c>
      <c r="G4386" s="287"/>
      <c r="H4386" s="387"/>
      <c r="I4386" s="65"/>
    </row>
    <row r="4387" spans="1:9" ht="18.5" x14ac:dyDescent="0.35">
      <c r="A4387" s="368" t="s">
        <v>19</v>
      </c>
      <c r="B4387" s="369" t="s">
        <v>7890</v>
      </c>
      <c r="C4387" s="369" t="s">
        <v>7892</v>
      </c>
      <c r="D4387" s="363"/>
      <c r="E4387" s="101"/>
      <c r="F4387" s="101" t="str">
        <f>IF(E4387="","",VLOOKUP(E4387,'2 Pdc unico (segm A)'!F$3:H$723,3,FALSE))</f>
        <v/>
      </c>
      <c r="G4387" s="287"/>
      <c r="H4387" s="388"/>
      <c r="I4387" s="65"/>
    </row>
    <row r="4388" spans="1:9" x14ac:dyDescent="0.35">
      <c r="A4388" s="370" t="s">
        <v>22</v>
      </c>
      <c r="B4388" s="371" t="s">
        <v>7890</v>
      </c>
      <c r="C4388" s="371" t="s">
        <v>7893</v>
      </c>
      <c r="D4388" s="363"/>
      <c r="E4388" s="346"/>
      <c r="F4388" s="346" t="str">
        <f>IF(E4388="","",VLOOKUP(E4388,'2 Pdc unico (segm A)'!F$3:H$723,3,FALSE))</f>
        <v/>
      </c>
      <c r="G4388" s="287"/>
      <c r="H4388" s="389"/>
      <c r="I4388" s="65"/>
    </row>
    <row r="4389" spans="1:9" x14ac:dyDescent="0.35">
      <c r="A4389" s="374" t="s">
        <v>4656</v>
      </c>
      <c r="B4389" s="375" t="s">
        <v>7890</v>
      </c>
      <c r="C4389" s="375" t="s">
        <v>7894</v>
      </c>
      <c r="D4389" s="363"/>
      <c r="E4389" s="102" t="s">
        <v>7882</v>
      </c>
      <c r="F4389" s="102" t="str">
        <f>IF(E4389="","",VLOOKUP(E4389,'2 Pdc unico (segm A)'!F$3:H$723,3,FALSE))</f>
        <v>Altri fondi (non correnti)</v>
      </c>
      <c r="G4389" s="373"/>
      <c r="H4389" s="389"/>
      <c r="I4389" s="65"/>
    </row>
    <row r="4390" spans="1:9" ht="18.5" x14ac:dyDescent="0.35">
      <c r="A4390" s="100" t="s">
        <v>16</v>
      </c>
      <c r="B4390" s="367" t="s">
        <v>7883</v>
      </c>
      <c r="C4390" s="367" t="s">
        <v>7895</v>
      </c>
      <c r="D4390" s="363"/>
      <c r="E4390" s="100"/>
      <c r="F4390" s="100" t="str">
        <f>IF(E4390="","",VLOOKUP(E4390,'2 Pdc unico (segm A)'!F$3:H$723,3,FALSE))</f>
        <v/>
      </c>
      <c r="G4390" s="287"/>
      <c r="H4390" s="387"/>
      <c r="I4390" s="65"/>
    </row>
    <row r="4391" spans="1:9" ht="18.5" x14ac:dyDescent="0.35">
      <c r="A4391" s="368" t="s">
        <v>19</v>
      </c>
      <c r="B4391" s="369" t="s">
        <v>7896</v>
      </c>
      <c r="C4391" s="369" t="s">
        <v>7897</v>
      </c>
      <c r="D4391" s="363"/>
      <c r="E4391" s="101"/>
      <c r="F4391" s="101" t="str">
        <f>IF(E4391="","",VLOOKUP(E4391,'2 Pdc unico (segm A)'!F$3:H$723,3,FALSE))</f>
        <v/>
      </c>
      <c r="G4391" s="287"/>
      <c r="H4391" s="388"/>
      <c r="I4391" s="65"/>
    </row>
    <row r="4392" spans="1:9" x14ac:dyDescent="0.35">
      <c r="A4392" s="370" t="s">
        <v>22</v>
      </c>
      <c r="B4392" s="371" t="s">
        <v>7896</v>
      </c>
      <c r="C4392" s="371" t="s">
        <v>7898</v>
      </c>
      <c r="D4392" s="363"/>
      <c r="E4392" s="346"/>
      <c r="F4392" s="346" t="str">
        <f>IF(E4392="","",VLOOKUP(E4392,'2 Pdc unico (segm A)'!F$3:H$723,3,FALSE))</f>
        <v/>
      </c>
      <c r="G4392" s="287"/>
      <c r="H4392" s="389"/>
      <c r="I4392" s="65"/>
    </row>
    <row r="4393" spans="1:9" x14ac:dyDescent="0.35">
      <c r="A4393" s="374" t="s">
        <v>4656</v>
      </c>
      <c r="B4393" s="375" t="s">
        <v>7899</v>
      </c>
      <c r="C4393" s="375" t="s">
        <v>7900</v>
      </c>
      <c r="D4393" s="363"/>
      <c r="E4393" s="102" t="s">
        <v>7882</v>
      </c>
      <c r="F4393" s="102" t="str">
        <f>IF(E4393="","",VLOOKUP(E4393,'2 Pdc unico (segm A)'!F$3:H$723,3,FALSE))</f>
        <v>Altri fondi (non correnti)</v>
      </c>
      <c r="G4393" s="373"/>
      <c r="H4393" s="389"/>
      <c r="I4393" s="65"/>
    </row>
    <row r="4394" spans="1:9" x14ac:dyDescent="0.35">
      <c r="A4394" s="374" t="s">
        <v>4656</v>
      </c>
      <c r="B4394" s="375" t="s">
        <v>7901</v>
      </c>
      <c r="C4394" s="375" t="s">
        <v>7902</v>
      </c>
      <c r="D4394" s="363"/>
      <c r="E4394" s="102" t="s">
        <v>7882</v>
      </c>
      <c r="F4394" s="102" t="str">
        <f>IF(E4394="","",VLOOKUP(E4394,'2 Pdc unico (segm A)'!F$3:H$723,3,FALSE))</f>
        <v>Altri fondi (non correnti)</v>
      </c>
      <c r="G4394" s="373"/>
      <c r="H4394" s="389"/>
      <c r="I4394" s="65"/>
    </row>
    <row r="4395" spans="1:9" ht="18.5" x14ac:dyDescent="0.35">
      <c r="A4395" s="368" t="s">
        <v>19</v>
      </c>
      <c r="B4395" s="369" t="s">
        <v>7883</v>
      </c>
      <c r="C4395" s="369" t="s">
        <v>7903</v>
      </c>
      <c r="D4395" s="363"/>
      <c r="E4395" s="101"/>
      <c r="F4395" s="101" t="str">
        <f>IF(E4395="","",VLOOKUP(E4395,'2 Pdc unico (segm A)'!F$3:H$723,3,FALSE))</f>
        <v/>
      </c>
      <c r="G4395" s="287"/>
      <c r="H4395" s="388"/>
      <c r="I4395" s="65"/>
    </row>
    <row r="4396" spans="1:9" x14ac:dyDescent="0.35">
      <c r="A4396" s="370" t="s">
        <v>22</v>
      </c>
      <c r="B4396" s="371" t="s">
        <v>7883</v>
      </c>
      <c r="C4396" s="371" t="s">
        <v>7904</v>
      </c>
      <c r="D4396" s="363"/>
      <c r="E4396" s="346"/>
      <c r="F4396" s="346" t="str">
        <f>IF(E4396="","",VLOOKUP(E4396,'2 Pdc unico (segm A)'!F$3:H$723,3,FALSE))</f>
        <v/>
      </c>
      <c r="G4396" s="287"/>
      <c r="H4396" s="389"/>
      <c r="I4396" s="65"/>
    </row>
    <row r="4397" spans="1:9" x14ac:dyDescent="0.35">
      <c r="A4397" s="374" t="s">
        <v>4656</v>
      </c>
      <c r="B4397" s="375" t="s">
        <v>7883</v>
      </c>
      <c r="C4397" s="375" t="s">
        <v>7905</v>
      </c>
      <c r="D4397" s="363"/>
      <c r="E4397" s="102" t="s">
        <v>7882</v>
      </c>
      <c r="F4397" s="102" t="str">
        <f>IF(E4397="","",VLOOKUP(E4397,'2 Pdc unico (segm A)'!F$3:H$723,3,FALSE))</f>
        <v>Altri fondi (non correnti)</v>
      </c>
      <c r="G4397" s="373"/>
      <c r="H4397" s="389"/>
      <c r="I4397" s="65"/>
    </row>
    <row r="4398" spans="1:9" ht="18.5" x14ac:dyDescent="0.35">
      <c r="A4398" s="98" t="s">
        <v>10</v>
      </c>
      <c r="B4398" s="365" t="s">
        <v>7906</v>
      </c>
      <c r="C4398" s="365" t="s">
        <v>2447</v>
      </c>
      <c r="D4398" s="363"/>
      <c r="E4398" s="98"/>
      <c r="F4398" s="98" t="str">
        <f>IF(E4398="","",VLOOKUP(E4398,'2 Pdc unico (segm A)'!F$3:H$723,3,FALSE))</f>
        <v/>
      </c>
      <c r="G4398" s="287"/>
      <c r="H4398" s="385"/>
      <c r="I4398" s="65"/>
    </row>
    <row r="4399" spans="1:9" ht="18.5" x14ac:dyDescent="0.35">
      <c r="A4399" s="99" t="s">
        <v>13</v>
      </c>
      <c r="B4399" s="366" t="s">
        <v>7906</v>
      </c>
      <c r="C4399" s="366" t="s">
        <v>2448</v>
      </c>
      <c r="D4399" s="363"/>
      <c r="E4399" s="99"/>
      <c r="F4399" s="99" t="str">
        <f>IF(E4399="","",VLOOKUP(E4399,'2 Pdc unico (segm A)'!F$3:H$723,3,FALSE))</f>
        <v/>
      </c>
      <c r="G4399" s="287"/>
      <c r="H4399" s="386"/>
      <c r="I4399" s="65"/>
    </row>
    <row r="4400" spans="1:9" ht="18.5" x14ac:dyDescent="0.35">
      <c r="A4400" s="100" t="s">
        <v>16</v>
      </c>
      <c r="B4400" s="367" t="s">
        <v>7906</v>
      </c>
      <c r="C4400" s="367" t="s">
        <v>2450</v>
      </c>
      <c r="D4400" s="363"/>
      <c r="E4400" s="100"/>
      <c r="F4400" s="100" t="str">
        <f>IF(E4400="","",VLOOKUP(E4400,'2 Pdc unico (segm A)'!F$3:H$723,3,FALSE))</f>
        <v/>
      </c>
      <c r="G4400" s="287"/>
      <c r="H4400" s="387"/>
      <c r="I4400" s="65"/>
    </row>
    <row r="4401" spans="1:9" ht="18.5" x14ac:dyDescent="0.35">
      <c r="A4401" s="368" t="s">
        <v>19</v>
      </c>
      <c r="B4401" s="369" t="s">
        <v>7906</v>
      </c>
      <c r="C4401" s="369" t="s">
        <v>2452</v>
      </c>
      <c r="D4401" s="363"/>
      <c r="E4401" s="101"/>
      <c r="F4401" s="101" t="str">
        <f>IF(E4401="","",VLOOKUP(E4401,'2 Pdc unico (segm A)'!F$3:H$723,3,FALSE))</f>
        <v/>
      </c>
      <c r="G4401" s="287"/>
      <c r="H4401" s="388"/>
      <c r="I4401" s="65"/>
    </row>
    <row r="4402" spans="1:9" x14ac:dyDescent="0.35">
      <c r="A4402" s="370" t="s">
        <v>22</v>
      </c>
      <c r="B4402" s="371" t="s">
        <v>7906</v>
      </c>
      <c r="C4402" s="371" t="s">
        <v>7907</v>
      </c>
      <c r="D4402" s="363"/>
      <c r="E4402" s="346"/>
      <c r="F4402" s="346" t="str">
        <f>IF(E4402="","",VLOOKUP(E4402,'2 Pdc unico (segm A)'!F$3:H$723,3,FALSE))</f>
        <v/>
      </c>
      <c r="G4402" s="287"/>
      <c r="H4402" s="389"/>
      <c r="I4402" s="65"/>
    </row>
    <row r="4403" spans="1:9" x14ac:dyDescent="0.35">
      <c r="A4403" s="374" t="s">
        <v>4656</v>
      </c>
      <c r="B4403" s="375" t="s">
        <v>7906</v>
      </c>
      <c r="C4403" s="375" t="s">
        <v>7908</v>
      </c>
      <c r="D4403" s="363"/>
      <c r="E4403" s="102" t="s">
        <v>7718</v>
      </c>
      <c r="F4403" s="102" t="str">
        <f>IF(E4403="","",VLOOKUP(E4403,'2 Pdc unico (segm A)'!F$3:H$723,3,FALSE))</f>
        <v>Fondo per trattamento di quiescenza e TFR (non correnti)</v>
      </c>
      <c r="G4403" s="373"/>
      <c r="H4403" s="389"/>
      <c r="I4403" s="65"/>
    </row>
    <row r="4404" spans="1:9" ht="18.5" x14ac:dyDescent="0.35">
      <c r="A4404" s="98" t="s">
        <v>10</v>
      </c>
      <c r="B4404" s="365" t="s">
        <v>7909</v>
      </c>
      <c r="C4404" s="365" t="s">
        <v>2796</v>
      </c>
      <c r="D4404" s="363"/>
      <c r="E4404" s="98"/>
      <c r="F4404" s="98" t="str">
        <f>IF(E4404="","",VLOOKUP(E4404,'2 Pdc unico (segm A)'!F$3:H$723,3,FALSE))</f>
        <v/>
      </c>
      <c r="G4404" s="287"/>
      <c r="H4404" s="385"/>
      <c r="I4404" s="65"/>
    </row>
    <row r="4405" spans="1:9" ht="18.5" x14ac:dyDescent="0.35">
      <c r="A4405" s="99" t="s">
        <v>13</v>
      </c>
      <c r="B4405" s="366" t="s">
        <v>7910</v>
      </c>
      <c r="C4405" s="366" t="s">
        <v>2798</v>
      </c>
      <c r="D4405" s="363"/>
      <c r="E4405" s="99"/>
      <c r="F4405" s="99" t="str">
        <f>IF(E4405="","",VLOOKUP(E4405,'2 Pdc unico (segm A)'!F$3:H$723,3,FALSE))</f>
        <v/>
      </c>
      <c r="G4405" s="287"/>
      <c r="H4405" s="386"/>
      <c r="I4405" s="65"/>
    </row>
    <row r="4406" spans="1:9" ht="18.5" x14ac:dyDescent="0.35">
      <c r="A4406" s="100" t="s">
        <v>16</v>
      </c>
      <c r="B4406" s="367" t="s">
        <v>7911</v>
      </c>
      <c r="C4406" s="367" t="s">
        <v>2800</v>
      </c>
      <c r="D4406" s="363"/>
      <c r="E4406" s="100"/>
      <c r="F4406" s="100" t="str">
        <f>IF(E4406="","",VLOOKUP(E4406,'2 Pdc unico (segm A)'!F$3:H$723,3,FALSE))</f>
        <v/>
      </c>
      <c r="G4406" s="287"/>
      <c r="H4406" s="387"/>
      <c r="I4406" s="65"/>
    </row>
    <row r="4407" spans="1:9" ht="18.5" x14ac:dyDescent="0.35">
      <c r="A4407" s="368" t="s">
        <v>19</v>
      </c>
      <c r="B4407" s="369" t="s">
        <v>7912</v>
      </c>
      <c r="C4407" s="369" t="s">
        <v>2801</v>
      </c>
      <c r="D4407" s="363"/>
      <c r="E4407" s="101"/>
      <c r="F4407" s="101" t="str">
        <f>IF(E4407="","",VLOOKUP(E4407,'2 Pdc unico (segm A)'!F$3:H$723,3,FALSE))</f>
        <v/>
      </c>
      <c r="G4407" s="287"/>
      <c r="H4407" s="388"/>
      <c r="I4407" s="65"/>
    </row>
    <row r="4408" spans="1:9" x14ac:dyDescent="0.35">
      <c r="A4408" s="370" t="s">
        <v>22</v>
      </c>
      <c r="B4408" s="371" t="s">
        <v>7912</v>
      </c>
      <c r="C4408" s="371" t="s">
        <v>7913</v>
      </c>
      <c r="D4408" s="363"/>
      <c r="E4408" s="346"/>
      <c r="F4408" s="346" t="str">
        <f>IF(E4408="","",VLOOKUP(E4408,'2 Pdc unico (segm A)'!F$3:H$723,3,FALSE))</f>
        <v/>
      </c>
      <c r="G4408" s="287"/>
      <c r="H4408" s="389"/>
      <c r="I4408" s="65"/>
    </row>
    <row r="4409" spans="1:9" x14ac:dyDescent="0.35">
      <c r="A4409" s="374" t="s">
        <v>4656</v>
      </c>
      <c r="B4409" s="375" t="s">
        <v>7912</v>
      </c>
      <c r="C4409" s="375" t="s">
        <v>7914</v>
      </c>
      <c r="D4409" s="363"/>
      <c r="E4409" s="102" t="s">
        <v>7915</v>
      </c>
      <c r="F4409" s="102" t="str">
        <f>IF(E4409="","",VLOOKUP(E4409,'2 Pdc unico (segm A)'!F$3:H$723,3,FALSE))</f>
        <v>Debiti per emissione di titoli del debito pubblico a breve termine</v>
      </c>
      <c r="G4409" s="373"/>
      <c r="H4409" s="389"/>
      <c r="I4409" s="65"/>
    </row>
    <row r="4410" spans="1:9" ht="18.5" x14ac:dyDescent="0.35">
      <c r="A4410" s="368" t="s">
        <v>19</v>
      </c>
      <c r="B4410" s="369" t="s">
        <v>7916</v>
      </c>
      <c r="C4410" s="369" t="s">
        <v>7917</v>
      </c>
      <c r="D4410" s="363"/>
      <c r="E4410" s="101"/>
      <c r="F4410" s="101" t="str">
        <f>IF(E4410="","",VLOOKUP(E4410,'2 Pdc unico (segm A)'!F$3:H$723,3,FALSE))</f>
        <v/>
      </c>
      <c r="G4410" s="287"/>
      <c r="H4410" s="388"/>
      <c r="I4410" s="65"/>
    </row>
    <row r="4411" spans="1:9" x14ac:dyDescent="0.35">
      <c r="A4411" s="370" t="s">
        <v>22</v>
      </c>
      <c r="B4411" s="371" t="s">
        <v>7916</v>
      </c>
      <c r="C4411" s="371" t="s">
        <v>7918</v>
      </c>
      <c r="D4411" s="363"/>
      <c r="E4411" s="346"/>
      <c r="F4411" s="346" t="str">
        <f>IF(E4411="","",VLOOKUP(E4411,'2 Pdc unico (segm A)'!F$3:H$723,3,FALSE))</f>
        <v/>
      </c>
      <c r="G4411" s="287"/>
      <c r="H4411" s="389"/>
      <c r="I4411" s="65"/>
    </row>
    <row r="4412" spans="1:9" x14ac:dyDescent="0.35">
      <c r="A4412" s="374" t="s">
        <v>4656</v>
      </c>
      <c r="B4412" s="375" t="s">
        <v>7916</v>
      </c>
      <c r="C4412" s="375" t="s">
        <v>7919</v>
      </c>
      <c r="D4412" s="363"/>
      <c r="E4412" s="102" t="s">
        <v>7915</v>
      </c>
      <c r="F4412" s="102" t="str">
        <f>IF(E4412="","",VLOOKUP(E4412,'2 Pdc unico (segm A)'!F$3:H$723,3,FALSE))</f>
        <v>Debiti per emissione di titoli del debito pubblico a breve termine</v>
      </c>
      <c r="G4412" s="373"/>
      <c r="H4412" s="389"/>
      <c r="I4412" s="65"/>
    </row>
    <row r="4413" spans="1:9" ht="18.5" x14ac:dyDescent="0.35">
      <c r="A4413" s="368" t="s">
        <v>19</v>
      </c>
      <c r="B4413" s="369" t="s">
        <v>7920</v>
      </c>
      <c r="C4413" s="369" t="s">
        <v>7921</v>
      </c>
      <c r="D4413" s="363"/>
      <c r="E4413" s="101"/>
      <c r="F4413" s="101" t="str">
        <f>IF(E4413="","",VLOOKUP(E4413,'2 Pdc unico (segm A)'!F$3:H$723,3,FALSE))</f>
        <v/>
      </c>
      <c r="G4413" s="287"/>
      <c r="H4413" s="388"/>
      <c r="I4413" s="65"/>
    </row>
    <row r="4414" spans="1:9" x14ac:dyDescent="0.35">
      <c r="A4414" s="370" t="s">
        <v>22</v>
      </c>
      <c r="B4414" s="371" t="s">
        <v>7920</v>
      </c>
      <c r="C4414" s="371" t="s">
        <v>7922</v>
      </c>
      <c r="D4414" s="363"/>
      <c r="E4414" s="346"/>
      <c r="F4414" s="346" t="str">
        <f>IF(E4414="","",VLOOKUP(E4414,'2 Pdc unico (segm A)'!F$3:H$723,3,FALSE))</f>
        <v/>
      </c>
      <c r="G4414" s="287"/>
      <c r="H4414" s="389"/>
      <c r="I4414" s="65"/>
    </row>
    <row r="4415" spans="1:9" x14ac:dyDescent="0.35">
      <c r="A4415" s="374" t="s">
        <v>4656</v>
      </c>
      <c r="B4415" s="375" t="s">
        <v>7920</v>
      </c>
      <c r="C4415" s="375" t="s">
        <v>7923</v>
      </c>
      <c r="D4415" s="363"/>
      <c r="E4415" s="102" t="s">
        <v>7924</v>
      </c>
      <c r="F4415" s="102" t="str">
        <f>IF(E4415="","",VLOOKUP(E4415,'2 Pdc unico (segm A)'!F$3:H$723,3,FALSE))</f>
        <v>Debiti per emissione di titoli del debito pubblico a lungo termine</v>
      </c>
      <c r="G4415" s="373"/>
      <c r="H4415" s="389"/>
      <c r="I4415" s="65"/>
    </row>
    <row r="4416" spans="1:9" ht="18.5" x14ac:dyDescent="0.35">
      <c r="A4416" s="368" t="s">
        <v>19</v>
      </c>
      <c r="B4416" s="369" t="s">
        <v>7925</v>
      </c>
      <c r="C4416" s="369" t="s">
        <v>7926</v>
      </c>
      <c r="D4416" s="363"/>
      <c r="E4416" s="101"/>
      <c r="F4416" s="101" t="str">
        <f>IF(E4416="","",VLOOKUP(E4416,'2 Pdc unico (segm A)'!F$3:H$723,3,FALSE))</f>
        <v/>
      </c>
      <c r="G4416" s="287"/>
      <c r="H4416" s="388"/>
      <c r="I4416" s="65"/>
    </row>
    <row r="4417" spans="1:9" x14ac:dyDescent="0.35">
      <c r="A4417" s="370" t="s">
        <v>22</v>
      </c>
      <c r="B4417" s="371" t="s">
        <v>7925</v>
      </c>
      <c r="C4417" s="371" t="s">
        <v>7927</v>
      </c>
      <c r="D4417" s="363"/>
      <c r="E4417" s="346"/>
      <c r="F4417" s="346" t="str">
        <f>IF(E4417="","",VLOOKUP(E4417,'2 Pdc unico (segm A)'!F$3:H$723,3,FALSE))</f>
        <v/>
      </c>
      <c r="G4417" s="287"/>
      <c r="H4417" s="389"/>
      <c r="I4417" s="65"/>
    </row>
    <row r="4418" spans="1:9" x14ac:dyDescent="0.35">
      <c r="A4418" s="374" t="s">
        <v>4656</v>
      </c>
      <c r="B4418" s="375" t="s">
        <v>7925</v>
      </c>
      <c r="C4418" s="375" t="s">
        <v>7928</v>
      </c>
      <c r="D4418" s="363"/>
      <c r="E4418" s="102" t="s">
        <v>7924</v>
      </c>
      <c r="F4418" s="102" t="str">
        <f>IF(E4418="","",VLOOKUP(E4418,'2 Pdc unico (segm A)'!F$3:H$723,3,FALSE))</f>
        <v>Debiti per emissione di titoli del debito pubblico a lungo termine</v>
      </c>
      <c r="G4418" s="373"/>
      <c r="H4418" s="389"/>
      <c r="I4418" s="65"/>
    </row>
    <row r="4419" spans="1:9" ht="18.5" x14ac:dyDescent="0.35">
      <c r="A4419" s="368" t="s">
        <v>19</v>
      </c>
      <c r="B4419" s="369" t="s">
        <v>7929</v>
      </c>
      <c r="C4419" s="369" t="s">
        <v>7930</v>
      </c>
      <c r="D4419" s="363"/>
      <c r="E4419" s="101"/>
      <c r="F4419" s="101" t="str">
        <f>IF(E4419="","",VLOOKUP(E4419,'2 Pdc unico (segm A)'!F$3:H$723,3,FALSE))</f>
        <v/>
      </c>
      <c r="G4419" s="287"/>
      <c r="H4419" s="388"/>
      <c r="I4419" s="65"/>
    </row>
    <row r="4420" spans="1:9" x14ac:dyDescent="0.35">
      <c r="A4420" s="370" t="s">
        <v>22</v>
      </c>
      <c r="B4420" s="371" t="s">
        <v>7929</v>
      </c>
      <c r="C4420" s="371" t="s">
        <v>7931</v>
      </c>
      <c r="D4420" s="363"/>
      <c r="E4420" s="346"/>
      <c r="F4420" s="346" t="str">
        <f>IF(E4420="","",VLOOKUP(E4420,'2 Pdc unico (segm A)'!F$3:H$723,3,FALSE))</f>
        <v/>
      </c>
      <c r="G4420" s="287"/>
      <c r="H4420" s="389"/>
      <c r="I4420" s="65"/>
    </row>
    <row r="4421" spans="1:9" x14ac:dyDescent="0.35">
      <c r="A4421" s="374" t="s">
        <v>4656</v>
      </c>
      <c r="B4421" s="375" t="s">
        <v>7929</v>
      </c>
      <c r="C4421" s="375" t="s">
        <v>7932</v>
      </c>
      <c r="D4421" s="363"/>
      <c r="E4421" s="102" t="s">
        <v>7915</v>
      </c>
      <c r="F4421" s="102" t="str">
        <f>IF(E4421="","",VLOOKUP(E4421,'2 Pdc unico (segm A)'!F$3:H$723,3,FALSE))</f>
        <v>Debiti per emissione di titoli del debito pubblico a breve termine</v>
      </c>
      <c r="G4421" s="373"/>
      <c r="H4421" s="389"/>
      <c r="I4421" s="65"/>
    </row>
    <row r="4422" spans="1:9" ht="18.5" x14ac:dyDescent="0.35">
      <c r="A4422" s="368" t="s">
        <v>19</v>
      </c>
      <c r="B4422" s="369" t="s">
        <v>7933</v>
      </c>
      <c r="C4422" s="369" t="s">
        <v>7934</v>
      </c>
      <c r="D4422" s="363"/>
      <c r="E4422" s="101"/>
      <c r="F4422" s="101" t="str">
        <f>IF(E4422="","",VLOOKUP(E4422,'2 Pdc unico (segm A)'!F$3:H$723,3,FALSE))</f>
        <v/>
      </c>
      <c r="G4422" s="287"/>
      <c r="H4422" s="388"/>
      <c r="I4422" s="65"/>
    </row>
    <row r="4423" spans="1:9" x14ac:dyDescent="0.35">
      <c r="A4423" s="370" t="s">
        <v>22</v>
      </c>
      <c r="B4423" s="371" t="s">
        <v>7933</v>
      </c>
      <c r="C4423" s="371" t="s">
        <v>7935</v>
      </c>
      <c r="D4423" s="363"/>
      <c r="E4423" s="346"/>
      <c r="F4423" s="346" t="str">
        <f>IF(E4423="","",VLOOKUP(E4423,'2 Pdc unico (segm A)'!F$3:H$723,3,FALSE))</f>
        <v/>
      </c>
      <c r="G4423" s="287"/>
      <c r="H4423" s="389"/>
      <c r="I4423" s="65"/>
    </row>
    <row r="4424" spans="1:9" x14ac:dyDescent="0.35">
      <c r="A4424" s="374" t="s">
        <v>4656</v>
      </c>
      <c r="B4424" s="375" t="s">
        <v>7933</v>
      </c>
      <c r="C4424" s="375" t="s">
        <v>7936</v>
      </c>
      <c r="D4424" s="363"/>
      <c r="E4424" s="102" t="s">
        <v>7915</v>
      </c>
      <c r="F4424" s="102" t="str">
        <f>IF(E4424="","",VLOOKUP(E4424,'2 Pdc unico (segm A)'!F$3:H$723,3,FALSE))</f>
        <v>Debiti per emissione di titoli del debito pubblico a breve termine</v>
      </c>
      <c r="G4424" s="373"/>
      <c r="H4424" s="389"/>
      <c r="I4424" s="65"/>
    </row>
    <row r="4425" spans="1:9" ht="18.5" x14ac:dyDescent="0.35">
      <c r="A4425" s="368" t="s">
        <v>19</v>
      </c>
      <c r="B4425" s="369" t="s">
        <v>7937</v>
      </c>
      <c r="C4425" s="369" t="s">
        <v>7938</v>
      </c>
      <c r="D4425" s="363"/>
      <c r="E4425" s="101"/>
      <c r="F4425" s="101" t="str">
        <f>IF(E4425="","",VLOOKUP(E4425,'2 Pdc unico (segm A)'!F$3:H$723,3,FALSE))</f>
        <v/>
      </c>
      <c r="G4425" s="287"/>
      <c r="H4425" s="388"/>
      <c r="I4425" s="65"/>
    </row>
    <row r="4426" spans="1:9" x14ac:dyDescent="0.35">
      <c r="A4426" s="370" t="s">
        <v>22</v>
      </c>
      <c r="B4426" s="371" t="s">
        <v>7937</v>
      </c>
      <c r="C4426" s="371" t="s">
        <v>7939</v>
      </c>
      <c r="D4426" s="363"/>
      <c r="E4426" s="346"/>
      <c r="F4426" s="346" t="str">
        <f>IF(E4426="","",VLOOKUP(E4426,'2 Pdc unico (segm A)'!F$3:H$723,3,FALSE))</f>
        <v/>
      </c>
      <c r="G4426" s="287"/>
      <c r="H4426" s="389"/>
      <c r="I4426" s="65"/>
    </row>
    <row r="4427" spans="1:9" x14ac:dyDescent="0.35">
      <c r="A4427" s="374" t="s">
        <v>4656</v>
      </c>
      <c r="B4427" s="375" t="s">
        <v>7937</v>
      </c>
      <c r="C4427" s="375" t="s">
        <v>7940</v>
      </c>
      <c r="D4427" s="363"/>
      <c r="E4427" s="102" t="s">
        <v>7924</v>
      </c>
      <c r="F4427" s="102" t="str">
        <f>IF(E4427="","",VLOOKUP(E4427,'2 Pdc unico (segm A)'!F$3:H$723,3,FALSE))</f>
        <v>Debiti per emissione di titoli del debito pubblico a lungo termine</v>
      </c>
      <c r="G4427" s="373"/>
      <c r="H4427" s="389"/>
      <c r="I4427" s="65"/>
    </row>
    <row r="4428" spans="1:9" ht="18.5" x14ac:dyDescent="0.35">
      <c r="A4428" s="368" t="s">
        <v>19</v>
      </c>
      <c r="B4428" s="369" t="s">
        <v>7941</v>
      </c>
      <c r="C4428" s="369" t="s">
        <v>7942</v>
      </c>
      <c r="D4428" s="363"/>
      <c r="E4428" s="101"/>
      <c r="F4428" s="101" t="str">
        <f>IF(E4428="","",VLOOKUP(E4428,'2 Pdc unico (segm A)'!F$3:H$723,3,FALSE))</f>
        <v/>
      </c>
      <c r="G4428" s="287"/>
      <c r="H4428" s="388"/>
      <c r="I4428" s="65"/>
    </row>
    <row r="4429" spans="1:9" x14ac:dyDescent="0.35">
      <c r="A4429" s="370" t="s">
        <v>22</v>
      </c>
      <c r="B4429" s="371" t="s">
        <v>7941</v>
      </c>
      <c r="C4429" s="371" t="s">
        <v>7943</v>
      </c>
      <c r="D4429" s="363"/>
      <c r="E4429" s="346"/>
      <c r="F4429" s="346" t="str">
        <f>IF(E4429="","",VLOOKUP(E4429,'2 Pdc unico (segm A)'!F$3:H$723,3,FALSE))</f>
        <v/>
      </c>
      <c r="G4429" s="287"/>
      <c r="H4429" s="389"/>
      <c r="I4429" s="65"/>
    </row>
    <row r="4430" spans="1:9" x14ac:dyDescent="0.35">
      <c r="A4430" s="374" t="s">
        <v>4656</v>
      </c>
      <c r="B4430" s="375" t="s">
        <v>7941</v>
      </c>
      <c r="C4430" s="375" t="s">
        <v>7944</v>
      </c>
      <c r="D4430" s="363"/>
      <c r="E4430" s="102" t="s">
        <v>7924</v>
      </c>
      <c r="F4430" s="102" t="str">
        <f>IF(E4430="","",VLOOKUP(E4430,'2 Pdc unico (segm A)'!F$3:H$723,3,FALSE))</f>
        <v>Debiti per emissione di titoli del debito pubblico a lungo termine</v>
      </c>
      <c r="G4430" s="373"/>
      <c r="H4430" s="389"/>
      <c r="I4430" s="65"/>
    </row>
    <row r="4431" spans="1:9" ht="18.5" x14ac:dyDescent="0.35">
      <c r="A4431" s="368" t="s">
        <v>19</v>
      </c>
      <c r="B4431" s="369" t="s">
        <v>7945</v>
      </c>
      <c r="C4431" s="369" t="s">
        <v>7946</v>
      </c>
      <c r="D4431" s="363"/>
      <c r="E4431" s="101"/>
      <c r="F4431" s="101" t="str">
        <f>IF(E4431="","",VLOOKUP(E4431,'2 Pdc unico (segm A)'!F$3:H$723,3,FALSE))</f>
        <v/>
      </c>
      <c r="G4431" s="287"/>
      <c r="H4431" s="388"/>
      <c r="I4431" s="65"/>
    </row>
    <row r="4432" spans="1:9" x14ac:dyDescent="0.35">
      <c r="A4432" s="370" t="s">
        <v>22</v>
      </c>
      <c r="B4432" s="371" t="s">
        <v>7947</v>
      </c>
      <c r="C4432" s="371" t="s">
        <v>7948</v>
      </c>
      <c r="D4432" s="363"/>
      <c r="E4432" s="346"/>
      <c r="F4432" s="346" t="str">
        <f>IF(E4432="","",VLOOKUP(E4432,'2 Pdc unico (segm A)'!F$3:H$723,3,FALSE))</f>
        <v/>
      </c>
      <c r="G4432" s="287"/>
      <c r="H4432" s="389"/>
      <c r="I4432" s="65"/>
    </row>
    <row r="4433" spans="1:9" x14ac:dyDescent="0.35">
      <c r="A4433" s="374" t="s">
        <v>4656</v>
      </c>
      <c r="B4433" s="375" t="s">
        <v>2857</v>
      </c>
      <c r="C4433" s="375" t="s">
        <v>7949</v>
      </c>
      <c r="D4433" s="363"/>
      <c r="E4433" s="102" t="s">
        <v>7950</v>
      </c>
      <c r="F4433" s="102" t="str">
        <f>IF(E4433="","",VLOOKUP(E4433,'2 Pdc unico (segm A)'!F$3:H$723,3,FALSE))</f>
        <v>Debiti correnti verso altri finanziatori</v>
      </c>
      <c r="G4433" s="373"/>
      <c r="H4433" s="389"/>
      <c r="I4433" s="65"/>
    </row>
    <row r="4434" spans="1:9" x14ac:dyDescent="0.35">
      <c r="A4434" s="374" t="s">
        <v>4656</v>
      </c>
      <c r="B4434" s="375" t="s">
        <v>2860</v>
      </c>
      <c r="C4434" s="375" t="s">
        <v>7951</v>
      </c>
      <c r="D4434" s="363"/>
      <c r="E4434" s="102" t="s">
        <v>7950</v>
      </c>
      <c r="F4434" s="102" t="str">
        <f>IF(E4434="","",VLOOKUP(E4434,'2 Pdc unico (segm A)'!F$3:H$723,3,FALSE))</f>
        <v>Debiti correnti verso altri finanziatori</v>
      </c>
      <c r="G4434" s="373"/>
      <c r="H4434" s="389"/>
      <c r="I4434" s="65"/>
    </row>
    <row r="4435" spans="1:9" ht="29" x14ac:dyDescent="0.35">
      <c r="A4435" s="370" t="s">
        <v>22</v>
      </c>
      <c r="B4435" s="371" t="s">
        <v>7952</v>
      </c>
      <c r="C4435" s="371" t="s">
        <v>7953</v>
      </c>
      <c r="D4435" s="363"/>
      <c r="E4435" s="346"/>
      <c r="F4435" s="346" t="str">
        <f>IF(E4435="","",VLOOKUP(E4435,'2 Pdc unico (segm A)'!F$3:H$723,3,FALSE))</f>
        <v/>
      </c>
      <c r="G4435" s="287"/>
      <c r="H4435" s="389"/>
      <c r="I4435" s="65"/>
    </row>
    <row r="4436" spans="1:9" x14ac:dyDescent="0.35">
      <c r="A4436" s="374" t="s">
        <v>4656</v>
      </c>
      <c r="B4436" s="375" t="s">
        <v>2864</v>
      </c>
      <c r="C4436" s="375" t="s">
        <v>7954</v>
      </c>
      <c r="D4436" s="363"/>
      <c r="E4436" s="102" t="s">
        <v>7950</v>
      </c>
      <c r="F4436" s="102" t="str">
        <f>IF(E4436="","",VLOOKUP(E4436,'2 Pdc unico (segm A)'!F$3:H$723,3,FALSE))</f>
        <v>Debiti correnti verso altri finanziatori</v>
      </c>
      <c r="G4436" s="373"/>
      <c r="H4436" s="389"/>
      <c r="I4436" s="65"/>
    </row>
    <row r="4437" spans="1:9" x14ac:dyDescent="0.35">
      <c r="A4437" s="374" t="s">
        <v>4656</v>
      </c>
      <c r="B4437" s="375" t="s">
        <v>2866</v>
      </c>
      <c r="C4437" s="375" t="s">
        <v>7955</v>
      </c>
      <c r="D4437" s="363"/>
      <c r="E4437" s="102" t="s">
        <v>7950</v>
      </c>
      <c r="F4437" s="102" t="str">
        <f>IF(E4437="","",VLOOKUP(E4437,'2 Pdc unico (segm A)'!F$3:H$723,3,FALSE))</f>
        <v>Debiti correnti verso altri finanziatori</v>
      </c>
      <c r="G4437" s="373"/>
      <c r="H4437" s="389"/>
      <c r="I4437" s="65"/>
    </row>
    <row r="4438" spans="1:9" ht="29" x14ac:dyDescent="0.35">
      <c r="A4438" s="370" t="s">
        <v>22</v>
      </c>
      <c r="B4438" s="371" t="s">
        <v>7956</v>
      </c>
      <c r="C4438" s="371" t="s">
        <v>7957</v>
      </c>
      <c r="D4438" s="363"/>
      <c r="E4438" s="346"/>
      <c r="F4438" s="346" t="str">
        <f>IF(E4438="","",VLOOKUP(E4438,'2 Pdc unico (segm A)'!F$3:H$723,3,FALSE))</f>
        <v/>
      </c>
      <c r="G4438" s="287"/>
      <c r="H4438" s="389"/>
      <c r="I4438" s="65"/>
    </row>
    <row r="4439" spans="1:9" x14ac:dyDescent="0.35">
      <c r="A4439" s="374" t="s">
        <v>4656</v>
      </c>
      <c r="B4439" s="375" t="s">
        <v>2870</v>
      </c>
      <c r="C4439" s="375" t="s">
        <v>7958</v>
      </c>
      <c r="D4439" s="363"/>
      <c r="E4439" s="102" t="s">
        <v>7950</v>
      </c>
      <c r="F4439" s="102" t="str">
        <f>IF(E4439="","",VLOOKUP(E4439,'2 Pdc unico (segm A)'!F$3:H$723,3,FALSE))</f>
        <v>Debiti correnti verso altri finanziatori</v>
      </c>
      <c r="G4439" s="373"/>
      <c r="H4439" s="389"/>
      <c r="I4439" s="65"/>
    </row>
    <row r="4440" spans="1:9" x14ac:dyDescent="0.35">
      <c r="A4440" s="374" t="s">
        <v>4656</v>
      </c>
      <c r="B4440" s="375" t="s">
        <v>2872</v>
      </c>
      <c r="C4440" s="375" t="s">
        <v>7959</v>
      </c>
      <c r="D4440" s="363"/>
      <c r="E4440" s="102" t="s">
        <v>7950</v>
      </c>
      <c r="F4440" s="102" t="str">
        <f>IF(E4440="","",VLOOKUP(E4440,'2 Pdc unico (segm A)'!F$3:H$723,3,FALSE))</f>
        <v>Debiti correnti verso altri finanziatori</v>
      </c>
      <c r="G4440" s="373"/>
      <c r="H4440" s="389"/>
      <c r="I4440" s="65"/>
    </row>
    <row r="4441" spans="1:9" ht="18.5" x14ac:dyDescent="0.35">
      <c r="A4441" s="100" t="s">
        <v>16</v>
      </c>
      <c r="B4441" s="367" t="s">
        <v>7960</v>
      </c>
      <c r="C4441" s="367" t="s">
        <v>2805</v>
      </c>
      <c r="D4441" s="363"/>
      <c r="E4441" s="100"/>
      <c r="F4441" s="100" t="str">
        <f>IF(E4441="","",VLOOKUP(E4441,'2 Pdc unico (segm A)'!F$3:H$723,3,FALSE))</f>
        <v/>
      </c>
      <c r="G4441" s="287"/>
      <c r="H4441" s="387"/>
      <c r="I4441" s="65"/>
    </row>
    <row r="4442" spans="1:9" ht="18.5" x14ac:dyDescent="0.35">
      <c r="A4442" s="368" t="s">
        <v>19</v>
      </c>
      <c r="B4442" s="369" t="s">
        <v>7961</v>
      </c>
      <c r="C4442" s="369" t="s">
        <v>2806</v>
      </c>
      <c r="D4442" s="363"/>
      <c r="E4442" s="101"/>
      <c r="F4442" s="101" t="str">
        <f>IF(E4442="","",VLOOKUP(E4442,'2 Pdc unico (segm A)'!F$3:H$723,3,FALSE))</f>
        <v/>
      </c>
      <c r="G4442" s="287"/>
      <c r="H4442" s="388"/>
      <c r="I4442" s="65"/>
    </row>
    <row r="4443" spans="1:9" x14ac:dyDescent="0.35">
      <c r="A4443" s="370" t="s">
        <v>22</v>
      </c>
      <c r="B4443" s="371" t="s">
        <v>7961</v>
      </c>
      <c r="C4443" s="371" t="s">
        <v>7962</v>
      </c>
      <c r="D4443" s="363"/>
      <c r="E4443" s="346"/>
      <c r="F4443" s="346" t="str">
        <f>IF(E4443="","",VLOOKUP(E4443,'2 Pdc unico (segm A)'!F$3:H$723,3,FALSE))</f>
        <v/>
      </c>
      <c r="G4443" s="287"/>
      <c r="H4443" s="389"/>
      <c r="I4443" s="65"/>
    </row>
    <row r="4444" spans="1:9" x14ac:dyDescent="0.35">
      <c r="A4444" s="374" t="s">
        <v>4656</v>
      </c>
      <c r="B4444" s="375" t="s">
        <v>7961</v>
      </c>
      <c r="C4444" s="375" t="s">
        <v>7963</v>
      </c>
      <c r="D4444" s="363"/>
      <c r="E4444" s="102" t="s">
        <v>7964</v>
      </c>
      <c r="F4444" s="102" t="str">
        <f>IF(E4444="","",VLOOKUP(E4444,'2 Pdc unico (segm A)'!F$3:H$723,3,FALSE))</f>
        <v>Debiti verso banche a breve termine</v>
      </c>
      <c r="G4444" s="373"/>
      <c r="H4444" s="389"/>
      <c r="I4444" s="65"/>
    </row>
    <row r="4445" spans="1:9" ht="18.5" x14ac:dyDescent="0.35">
      <c r="A4445" s="368" t="s">
        <v>19</v>
      </c>
      <c r="B4445" s="369" t="s">
        <v>7965</v>
      </c>
      <c r="C4445" s="369" t="s">
        <v>7966</v>
      </c>
      <c r="D4445" s="363"/>
      <c r="E4445" s="101"/>
      <c r="F4445" s="101" t="str">
        <f>IF(E4445="","",VLOOKUP(E4445,'2 Pdc unico (segm A)'!F$3:H$723,3,FALSE))</f>
        <v/>
      </c>
      <c r="G4445" s="287"/>
      <c r="H4445" s="388"/>
      <c r="I4445" s="65"/>
    </row>
    <row r="4446" spans="1:9" x14ac:dyDescent="0.35">
      <c r="A4446" s="370" t="s">
        <v>22</v>
      </c>
      <c r="B4446" s="371" t="s">
        <v>7967</v>
      </c>
      <c r="C4446" s="371" t="s">
        <v>7968</v>
      </c>
      <c r="D4446" s="363"/>
      <c r="E4446" s="346"/>
      <c r="F4446" s="346" t="str">
        <f>IF(E4446="","",VLOOKUP(E4446,'2 Pdc unico (segm A)'!F$3:H$723,3,FALSE))</f>
        <v/>
      </c>
      <c r="G4446" s="287"/>
      <c r="H4446" s="389"/>
      <c r="I4446" s="65"/>
    </row>
    <row r="4447" spans="1:9" x14ac:dyDescent="0.35">
      <c r="A4447" s="374" t="s">
        <v>4656</v>
      </c>
      <c r="B4447" s="375" t="s">
        <v>7967</v>
      </c>
      <c r="C4447" s="375" t="s">
        <v>7969</v>
      </c>
      <c r="D4447" s="363"/>
      <c r="E4447" s="102" t="s">
        <v>7950</v>
      </c>
      <c r="F4447" s="102" t="str">
        <f>IF(E4447="","",VLOOKUP(E4447,'2 Pdc unico (segm A)'!F$3:H$723,3,FALSE))</f>
        <v>Debiti correnti verso altri finanziatori</v>
      </c>
      <c r="G4447" s="373"/>
      <c r="H4447" s="389"/>
      <c r="I4447" s="65"/>
    </row>
    <row r="4448" spans="1:9" ht="29" x14ac:dyDescent="0.35">
      <c r="A4448" s="368" t="s">
        <v>19</v>
      </c>
      <c r="B4448" s="369" t="s">
        <v>7970</v>
      </c>
      <c r="C4448" s="369" t="s">
        <v>7971</v>
      </c>
      <c r="D4448" s="363"/>
      <c r="E4448" s="101"/>
      <c r="F4448" s="101" t="str">
        <f>IF(E4448="","",VLOOKUP(E4448,'2 Pdc unico (segm A)'!F$3:H$723,3,FALSE))</f>
        <v/>
      </c>
      <c r="G4448" s="287"/>
      <c r="H4448" s="388"/>
      <c r="I4448" s="65"/>
    </row>
    <row r="4449" spans="1:9" ht="29" x14ac:dyDescent="0.35">
      <c r="A4449" s="370" t="s">
        <v>22</v>
      </c>
      <c r="B4449" s="371" t="s">
        <v>7972</v>
      </c>
      <c r="C4449" s="371" t="s">
        <v>7973</v>
      </c>
      <c r="D4449" s="363"/>
      <c r="E4449" s="346"/>
      <c r="F4449" s="346" t="str">
        <f>IF(E4449="","",VLOOKUP(E4449,'2 Pdc unico (segm A)'!F$3:H$723,3,FALSE))</f>
        <v/>
      </c>
      <c r="G4449" s="287"/>
      <c r="H4449" s="389"/>
      <c r="I4449" s="65"/>
    </row>
    <row r="4450" spans="1:9" x14ac:dyDescent="0.35">
      <c r="A4450" s="374" t="s">
        <v>4656</v>
      </c>
      <c r="B4450" s="375" t="s">
        <v>7972</v>
      </c>
      <c r="C4450" s="375" t="s">
        <v>7974</v>
      </c>
      <c r="D4450" s="363"/>
      <c r="E4450" s="102" t="s">
        <v>7975</v>
      </c>
      <c r="F4450" s="102" t="str">
        <f>IF(E4450="","",VLOOKUP(E4450,'2 Pdc unico (segm A)'!F$3:H$723,3,FALSE))</f>
        <v>Altri debiti correnti verso amministrazioni pubbliche</v>
      </c>
      <c r="G4450" s="373"/>
      <c r="H4450" s="389"/>
      <c r="I4450" s="65"/>
    </row>
    <row r="4451" spans="1:9" ht="29" x14ac:dyDescent="0.35">
      <c r="A4451" s="370" t="s">
        <v>22</v>
      </c>
      <c r="B4451" s="371" t="s">
        <v>7976</v>
      </c>
      <c r="C4451" s="371" t="s">
        <v>7977</v>
      </c>
      <c r="D4451" s="363"/>
      <c r="E4451" s="346"/>
      <c r="F4451" s="346" t="str">
        <f>IF(E4451="","",VLOOKUP(E4451,'2 Pdc unico (segm A)'!F$3:H$723,3,FALSE))</f>
        <v/>
      </c>
      <c r="G4451" s="287"/>
      <c r="H4451" s="389"/>
      <c r="I4451" s="65"/>
    </row>
    <row r="4452" spans="1:9" x14ac:dyDescent="0.35">
      <c r="A4452" s="374" t="s">
        <v>4656</v>
      </c>
      <c r="B4452" s="375" t="s">
        <v>7976</v>
      </c>
      <c r="C4452" s="375" t="s">
        <v>7978</v>
      </c>
      <c r="D4452" s="363"/>
      <c r="E4452" s="102" t="s">
        <v>7975</v>
      </c>
      <c r="F4452" s="102" t="str">
        <f>IF(E4452="","",VLOOKUP(E4452,'2 Pdc unico (segm A)'!F$3:H$723,3,FALSE))</f>
        <v>Altri debiti correnti verso amministrazioni pubbliche</v>
      </c>
      <c r="G4452" s="373"/>
      <c r="H4452" s="389"/>
      <c r="I4452" s="65"/>
    </row>
    <row r="4453" spans="1:9" ht="29" x14ac:dyDescent="0.35">
      <c r="A4453" s="370" t="s">
        <v>22</v>
      </c>
      <c r="B4453" s="371" t="s">
        <v>7979</v>
      </c>
      <c r="C4453" s="371" t="s">
        <v>7980</v>
      </c>
      <c r="D4453" s="363"/>
      <c r="E4453" s="346"/>
      <c r="F4453" s="346" t="str">
        <f>IF(E4453="","",VLOOKUP(E4453,'2 Pdc unico (segm A)'!F$3:H$723,3,FALSE))</f>
        <v/>
      </c>
      <c r="G4453" s="287"/>
      <c r="H4453" s="389"/>
      <c r="I4453" s="65"/>
    </row>
    <row r="4454" spans="1:9" x14ac:dyDescent="0.35">
      <c r="A4454" s="374" t="s">
        <v>4656</v>
      </c>
      <c r="B4454" s="375" t="s">
        <v>7979</v>
      </c>
      <c r="C4454" s="375" t="s">
        <v>7981</v>
      </c>
      <c r="D4454" s="363"/>
      <c r="E4454" s="102" t="s">
        <v>7975</v>
      </c>
      <c r="F4454" s="102" t="str">
        <f>IF(E4454="","",VLOOKUP(E4454,'2 Pdc unico (segm A)'!F$3:H$723,3,FALSE))</f>
        <v>Altri debiti correnti verso amministrazioni pubbliche</v>
      </c>
      <c r="G4454" s="373"/>
      <c r="H4454" s="389"/>
      <c r="I4454" s="65"/>
    </row>
    <row r="4455" spans="1:9" ht="18.5" x14ac:dyDescent="0.35">
      <c r="A4455" s="368" t="s">
        <v>19</v>
      </c>
      <c r="B4455" s="369" t="s">
        <v>7982</v>
      </c>
      <c r="C4455" s="369" t="s">
        <v>7983</v>
      </c>
      <c r="D4455" s="363"/>
      <c r="E4455" s="101"/>
      <c r="F4455" s="101" t="str">
        <f>IF(E4455="","",VLOOKUP(E4455,'2 Pdc unico (segm A)'!F$3:H$723,3,FALSE))</f>
        <v/>
      </c>
      <c r="G4455" s="287"/>
      <c r="H4455" s="388"/>
      <c r="I4455" s="65"/>
    </row>
    <row r="4456" spans="1:9" x14ac:dyDescent="0.35">
      <c r="A4456" s="370" t="s">
        <v>22</v>
      </c>
      <c r="B4456" s="371" t="s">
        <v>7982</v>
      </c>
      <c r="C4456" s="371" t="s">
        <v>7984</v>
      </c>
      <c r="D4456" s="363"/>
      <c r="E4456" s="346"/>
      <c r="F4456" s="346" t="str">
        <f>IF(E4456="","",VLOOKUP(E4456,'2 Pdc unico (segm A)'!F$3:H$723,3,FALSE))</f>
        <v/>
      </c>
      <c r="G4456" s="287"/>
      <c r="H4456" s="389"/>
      <c r="I4456" s="65"/>
    </row>
    <row r="4457" spans="1:9" x14ac:dyDescent="0.35">
      <c r="A4457" s="374" t="s">
        <v>4656</v>
      </c>
      <c r="B4457" s="375" t="s">
        <v>7982</v>
      </c>
      <c r="C4457" s="375" t="s">
        <v>7985</v>
      </c>
      <c r="D4457" s="363"/>
      <c r="E4457" s="102" t="s">
        <v>7615</v>
      </c>
      <c r="F4457" s="102" t="str">
        <f>IF(E4457="","",VLOOKUP(E4457,'2 Pdc unico (segm A)'!F$3:H$723,3,FALSE))</f>
        <v>Denaro e valori in cassa</v>
      </c>
      <c r="G4457" s="373"/>
      <c r="H4457" s="389"/>
      <c r="I4457" s="65"/>
    </row>
    <row r="4458" spans="1:9" ht="18.5" x14ac:dyDescent="0.35">
      <c r="A4458" s="100" t="s">
        <v>16</v>
      </c>
      <c r="B4458" s="367" t="s">
        <v>7986</v>
      </c>
      <c r="C4458" s="367" t="s">
        <v>2810</v>
      </c>
      <c r="D4458" s="363"/>
      <c r="E4458" s="100"/>
      <c r="F4458" s="100" t="str">
        <f>IF(E4458="","",VLOOKUP(E4458,'2 Pdc unico (segm A)'!F$3:H$723,3,FALSE))</f>
        <v/>
      </c>
      <c r="G4458" s="287"/>
      <c r="H4458" s="387"/>
      <c r="I4458" s="65"/>
    </row>
    <row r="4459" spans="1:9" ht="18.5" x14ac:dyDescent="0.35">
      <c r="A4459" s="368" t="s">
        <v>19</v>
      </c>
      <c r="B4459" s="369" t="s">
        <v>7987</v>
      </c>
      <c r="C4459" s="369" t="s">
        <v>2811</v>
      </c>
      <c r="D4459" s="363"/>
      <c r="E4459" s="101"/>
      <c r="F4459" s="101" t="str">
        <f>IF(E4459="","",VLOOKUP(E4459,'2 Pdc unico (segm A)'!F$3:H$723,3,FALSE))</f>
        <v/>
      </c>
      <c r="G4459" s="287"/>
      <c r="H4459" s="388"/>
      <c r="I4459" s="65"/>
    </row>
    <row r="4460" spans="1:9" x14ac:dyDescent="0.35">
      <c r="A4460" s="370" t="s">
        <v>22</v>
      </c>
      <c r="B4460" s="371" t="s">
        <v>7988</v>
      </c>
      <c r="C4460" s="371" t="s">
        <v>7989</v>
      </c>
      <c r="D4460" s="363"/>
      <c r="E4460" s="346"/>
      <c r="F4460" s="346" t="str">
        <f>IF(E4460="","",VLOOKUP(E4460,'2 Pdc unico (segm A)'!F$3:H$723,3,FALSE))</f>
        <v/>
      </c>
      <c r="G4460" s="287"/>
      <c r="H4460" s="389"/>
      <c r="I4460" s="65"/>
    </row>
    <row r="4461" spans="1:9" x14ac:dyDescent="0.35">
      <c r="A4461" s="374" t="s">
        <v>4656</v>
      </c>
      <c r="B4461" s="375" t="s">
        <v>7990</v>
      </c>
      <c r="C4461" s="375" t="s">
        <v>7991</v>
      </c>
      <c r="D4461" s="363"/>
      <c r="E4461" s="102" t="s">
        <v>7975</v>
      </c>
      <c r="F4461" s="102" t="str">
        <f>IF(E4461="","",VLOOKUP(E4461,'2 Pdc unico (segm A)'!F$3:H$723,3,FALSE))</f>
        <v>Altri debiti correnti verso amministrazioni pubbliche</v>
      </c>
      <c r="G4461" s="373"/>
      <c r="H4461" s="389"/>
      <c r="I4461" s="65"/>
    </row>
    <row r="4462" spans="1:9" x14ac:dyDescent="0.35">
      <c r="A4462" s="374" t="s">
        <v>4656</v>
      </c>
      <c r="B4462" s="375" t="s">
        <v>7992</v>
      </c>
      <c r="C4462" s="375" t="s">
        <v>7993</v>
      </c>
      <c r="D4462" s="363"/>
      <c r="E4462" s="102" t="s">
        <v>7975</v>
      </c>
      <c r="F4462" s="102" t="str">
        <f>IF(E4462="","",VLOOKUP(E4462,'2 Pdc unico (segm A)'!F$3:H$723,3,FALSE))</f>
        <v>Altri debiti correnti verso amministrazioni pubbliche</v>
      </c>
      <c r="G4462" s="373"/>
      <c r="H4462" s="389"/>
      <c r="I4462" s="65"/>
    </row>
    <row r="4463" spans="1:9" x14ac:dyDescent="0.35">
      <c r="A4463" s="374" t="s">
        <v>4656</v>
      </c>
      <c r="B4463" s="375" t="s">
        <v>7994</v>
      </c>
      <c r="C4463" s="375" t="s">
        <v>7995</v>
      </c>
      <c r="D4463" s="363"/>
      <c r="E4463" s="102" t="s">
        <v>7975</v>
      </c>
      <c r="F4463" s="102" t="str">
        <f>IF(E4463="","",VLOOKUP(E4463,'2 Pdc unico (segm A)'!F$3:H$723,3,FALSE))</f>
        <v>Altri debiti correnti verso amministrazioni pubbliche</v>
      </c>
      <c r="G4463" s="373"/>
      <c r="H4463" s="389"/>
      <c r="I4463" s="65"/>
    </row>
    <row r="4464" spans="1:9" x14ac:dyDescent="0.35">
      <c r="A4464" s="374" t="s">
        <v>4656</v>
      </c>
      <c r="B4464" s="375" t="s">
        <v>7996</v>
      </c>
      <c r="C4464" s="375" t="s">
        <v>7997</v>
      </c>
      <c r="D4464" s="363"/>
      <c r="E4464" s="102" t="s">
        <v>7975</v>
      </c>
      <c r="F4464" s="102" t="str">
        <f>IF(E4464="","",VLOOKUP(E4464,'2 Pdc unico (segm A)'!F$3:H$723,3,FALSE))</f>
        <v>Altri debiti correnti verso amministrazioni pubbliche</v>
      </c>
      <c r="G4464" s="373"/>
      <c r="H4464" s="389"/>
      <c r="I4464" s="65"/>
    </row>
    <row r="4465" spans="1:9" x14ac:dyDescent="0.35">
      <c r="A4465" s="374" t="s">
        <v>4656</v>
      </c>
      <c r="B4465" s="375" t="s">
        <v>7998</v>
      </c>
      <c r="C4465" s="375" t="s">
        <v>7999</v>
      </c>
      <c r="D4465" s="363"/>
      <c r="E4465" s="102" t="s">
        <v>7975</v>
      </c>
      <c r="F4465" s="102" t="str">
        <f>IF(E4465="","",VLOOKUP(E4465,'2 Pdc unico (segm A)'!F$3:H$723,3,FALSE))</f>
        <v>Altri debiti correnti verso amministrazioni pubbliche</v>
      </c>
      <c r="G4465" s="373"/>
      <c r="H4465" s="389"/>
      <c r="I4465" s="65"/>
    </row>
    <row r="4466" spans="1:9" x14ac:dyDescent="0.35">
      <c r="A4466" s="374" t="s">
        <v>4656</v>
      </c>
      <c r="B4466" s="375" t="s">
        <v>8000</v>
      </c>
      <c r="C4466" s="375" t="s">
        <v>8001</v>
      </c>
      <c r="D4466" s="363"/>
      <c r="E4466" s="102" t="s">
        <v>7975</v>
      </c>
      <c r="F4466" s="102" t="str">
        <f>IF(E4466="","",VLOOKUP(E4466,'2 Pdc unico (segm A)'!F$3:H$723,3,FALSE))</f>
        <v>Altri debiti correnti verso amministrazioni pubbliche</v>
      </c>
      <c r="G4466" s="373"/>
      <c r="H4466" s="389"/>
      <c r="I4466" s="65"/>
    </row>
    <row r="4467" spans="1:9" x14ac:dyDescent="0.35">
      <c r="A4467" s="374" t="s">
        <v>4656</v>
      </c>
      <c r="B4467" s="375" t="s">
        <v>8002</v>
      </c>
      <c r="C4467" s="375" t="s">
        <v>8003</v>
      </c>
      <c r="D4467" s="363"/>
      <c r="E4467" s="102" t="s">
        <v>7975</v>
      </c>
      <c r="F4467" s="102" t="str">
        <f>IF(E4467="","",VLOOKUP(E4467,'2 Pdc unico (segm A)'!F$3:H$723,3,FALSE))</f>
        <v>Altri debiti correnti verso amministrazioni pubbliche</v>
      </c>
      <c r="G4467" s="373"/>
      <c r="H4467" s="389"/>
      <c r="I4467" s="65"/>
    </row>
    <row r="4468" spans="1:9" x14ac:dyDescent="0.35">
      <c r="A4468" s="374" t="s">
        <v>4656</v>
      </c>
      <c r="B4468" s="375" t="s">
        <v>8004</v>
      </c>
      <c r="C4468" s="375" t="s">
        <v>8005</v>
      </c>
      <c r="D4468" s="363"/>
      <c r="E4468" s="102" t="s">
        <v>7975</v>
      </c>
      <c r="F4468" s="102" t="str">
        <f>IF(E4468="","",VLOOKUP(E4468,'2 Pdc unico (segm A)'!F$3:H$723,3,FALSE))</f>
        <v>Altri debiti correnti verso amministrazioni pubbliche</v>
      </c>
      <c r="G4468" s="373"/>
      <c r="H4468" s="389"/>
      <c r="I4468" s="65"/>
    </row>
    <row r="4469" spans="1:9" x14ac:dyDescent="0.35">
      <c r="A4469" s="374" t="s">
        <v>4656</v>
      </c>
      <c r="B4469" s="375" t="s">
        <v>8006</v>
      </c>
      <c r="C4469" s="375" t="s">
        <v>8007</v>
      </c>
      <c r="D4469" s="363"/>
      <c r="E4469" s="102" t="s">
        <v>7975</v>
      </c>
      <c r="F4469" s="102" t="str">
        <f>IF(E4469="","",VLOOKUP(E4469,'2 Pdc unico (segm A)'!F$3:H$723,3,FALSE))</f>
        <v>Altri debiti correnti verso amministrazioni pubbliche</v>
      </c>
      <c r="G4469" s="373"/>
      <c r="H4469" s="389"/>
      <c r="I4469" s="65"/>
    </row>
    <row r="4470" spans="1:9" x14ac:dyDescent="0.35">
      <c r="A4470" s="374" t="s">
        <v>4656</v>
      </c>
      <c r="B4470" s="375" t="s">
        <v>8008</v>
      </c>
      <c r="C4470" s="375" t="s">
        <v>8009</v>
      </c>
      <c r="D4470" s="363"/>
      <c r="E4470" s="102" t="s">
        <v>7975</v>
      </c>
      <c r="F4470" s="102" t="str">
        <f>IF(E4470="","",VLOOKUP(E4470,'2 Pdc unico (segm A)'!F$3:H$723,3,FALSE))</f>
        <v>Altri debiti correnti verso amministrazioni pubbliche</v>
      </c>
      <c r="G4470" s="373"/>
      <c r="H4470" s="389"/>
      <c r="I4470" s="65"/>
    </row>
    <row r="4471" spans="1:9" x14ac:dyDescent="0.35">
      <c r="A4471" s="374" t="s">
        <v>4656</v>
      </c>
      <c r="B4471" s="375" t="s">
        <v>8010</v>
      </c>
      <c r="C4471" s="375" t="s">
        <v>8011</v>
      </c>
      <c r="D4471" s="363"/>
      <c r="E4471" s="102" t="s">
        <v>7975</v>
      </c>
      <c r="F4471" s="102" t="str">
        <f>IF(E4471="","",VLOOKUP(E4471,'2 Pdc unico (segm A)'!F$3:H$723,3,FALSE))</f>
        <v>Altri debiti correnti verso amministrazioni pubbliche</v>
      </c>
      <c r="G4471" s="373"/>
      <c r="H4471" s="389"/>
      <c r="I4471" s="65"/>
    </row>
    <row r="4472" spans="1:9" x14ac:dyDescent="0.35">
      <c r="A4472" s="374" t="s">
        <v>4656</v>
      </c>
      <c r="B4472" s="375" t="s">
        <v>8012</v>
      </c>
      <c r="C4472" s="375" t="s">
        <v>8013</v>
      </c>
      <c r="D4472" s="363"/>
      <c r="E4472" s="102" t="s">
        <v>7975</v>
      </c>
      <c r="F4472" s="102" t="str">
        <f>IF(E4472="","",VLOOKUP(E4472,'2 Pdc unico (segm A)'!F$3:H$723,3,FALSE))</f>
        <v>Altri debiti correnti verso amministrazioni pubbliche</v>
      </c>
      <c r="G4472" s="373"/>
      <c r="H4472" s="389"/>
      <c r="I4472" s="65"/>
    </row>
    <row r="4473" spans="1:9" x14ac:dyDescent="0.35">
      <c r="A4473" s="374" t="s">
        <v>4656</v>
      </c>
      <c r="B4473" s="375" t="s">
        <v>8014</v>
      </c>
      <c r="C4473" s="375" t="s">
        <v>8015</v>
      </c>
      <c r="D4473" s="363"/>
      <c r="E4473" s="102" t="s">
        <v>7975</v>
      </c>
      <c r="F4473" s="102" t="str">
        <f>IF(E4473="","",VLOOKUP(E4473,'2 Pdc unico (segm A)'!F$3:H$723,3,FALSE))</f>
        <v>Altri debiti correnti verso amministrazioni pubbliche</v>
      </c>
      <c r="G4473" s="373"/>
      <c r="H4473" s="389"/>
      <c r="I4473" s="65"/>
    </row>
    <row r="4474" spans="1:9" x14ac:dyDescent="0.35">
      <c r="A4474" s="370" t="s">
        <v>22</v>
      </c>
      <c r="B4474" s="371" t="s">
        <v>8016</v>
      </c>
      <c r="C4474" s="371" t="s">
        <v>8017</v>
      </c>
      <c r="D4474" s="363"/>
      <c r="E4474" s="346"/>
      <c r="F4474" s="346" t="str">
        <f>IF(E4474="","",VLOOKUP(E4474,'2 Pdc unico (segm A)'!F$3:H$723,3,FALSE))</f>
        <v/>
      </c>
      <c r="G4474" s="287"/>
      <c r="H4474" s="389"/>
      <c r="I4474" s="65"/>
    </row>
    <row r="4475" spans="1:9" x14ac:dyDescent="0.35">
      <c r="A4475" s="374" t="s">
        <v>4656</v>
      </c>
      <c r="B4475" s="375" t="s">
        <v>8018</v>
      </c>
      <c r="C4475" s="375" t="s">
        <v>8019</v>
      </c>
      <c r="D4475" s="363"/>
      <c r="E4475" s="102" t="s">
        <v>7975</v>
      </c>
      <c r="F4475" s="102" t="str">
        <f>IF(E4475="","",VLOOKUP(E4475,'2 Pdc unico (segm A)'!F$3:H$723,3,FALSE))</f>
        <v>Altri debiti correnti verso amministrazioni pubbliche</v>
      </c>
      <c r="G4475" s="373"/>
      <c r="H4475" s="389"/>
      <c r="I4475" s="65"/>
    </row>
    <row r="4476" spans="1:9" x14ac:dyDescent="0.35">
      <c r="A4476" s="374" t="s">
        <v>4656</v>
      </c>
      <c r="B4476" s="375" t="s">
        <v>8020</v>
      </c>
      <c r="C4476" s="375" t="s">
        <v>8021</v>
      </c>
      <c r="D4476" s="363"/>
      <c r="E4476" s="102" t="s">
        <v>7975</v>
      </c>
      <c r="F4476" s="102" t="str">
        <f>IF(E4476="","",VLOOKUP(E4476,'2 Pdc unico (segm A)'!F$3:H$723,3,FALSE))</f>
        <v>Altri debiti correnti verso amministrazioni pubbliche</v>
      </c>
      <c r="G4476" s="373"/>
      <c r="H4476" s="389"/>
      <c r="I4476" s="65"/>
    </row>
    <row r="4477" spans="1:9" x14ac:dyDescent="0.35">
      <c r="A4477" s="374" t="s">
        <v>4656</v>
      </c>
      <c r="B4477" s="375" t="s">
        <v>8022</v>
      </c>
      <c r="C4477" s="375" t="s">
        <v>8023</v>
      </c>
      <c r="D4477" s="363"/>
      <c r="E4477" s="102" t="s">
        <v>7975</v>
      </c>
      <c r="F4477" s="102" t="str">
        <f>IF(E4477="","",VLOOKUP(E4477,'2 Pdc unico (segm A)'!F$3:H$723,3,FALSE))</f>
        <v>Altri debiti correnti verso amministrazioni pubbliche</v>
      </c>
      <c r="G4477" s="373"/>
      <c r="H4477" s="389"/>
      <c r="I4477" s="65"/>
    </row>
    <row r="4478" spans="1:9" x14ac:dyDescent="0.35">
      <c r="A4478" s="374" t="s">
        <v>4656</v>
      </c>
      <c r="B4478" s="375" t="s">
        <v>8024</v>
      </c>
      <c r="C4478" s="375" t="s">
        <v>8025</v>
      </c>
      <c r="D4478" s="363"/>
      <c r="E4478" s="102" t="s">
        <v>7975</v>
      </c>
      <c r="F4478" s="102" t="str">
        <f>IF(E4478="","",VLOOKUP(E4478,'2 Pdc unico (segm A)'!F$3:H$723,3,FALSE))</f>
        <v>Altri debiti correnti verso amministrazioni pubbliche</v>
      </c>
      <c r="G4478" s="373"/>
      <c r="H4478" s="389"/>
      <c r="I4478" s="65"/>
    </row>
    <row r="4479" spans="1:9" x14ac:dyDescent="0.35">
      <c r="A4479" s="374" t="s">
        <v>4656</v>
      </c>
      <c r="B4479" s="375" t="s">
        <v>8026</v>
      </c>
      <c r="C4479" s="375" t="s">
        <v>8027</v>
      </c>
      <c r="D4479" s="363"/>
      <c r="E4479" s="102" t="s">
        <v>7975</v>
      </c>
      <c r="F4479" s="102" t="str">
        <f>IF(E4479="","",VLOOKUP(E4479,'2 Pdc unico (segm A)'!F$3:H$723,3,FALSE))</f>
        <v>Altri debiti correnti verso amministrazioni pubbliche</v>
      </c>
      <c r="G4479" s="373"/>
      <c r="H4479" s="389"/>
      <c r="I4479" s="65"/>
    </row>
    <row r="4480" spans="1:9" x14ac:dyDescent="0.35">
      <c r="A4480" s="374" t="s">
        <v>4656</v>
      </c>
      <c r="B4480" s="375" t="s">
        <v>8028</v>
      </c>
      <c r="C4480" s="375" t="s">
        <v>8029</v>
      </c>
      <c r="D4480" s="363"/>
      <c r="E4480" s="102" t="s">
        <v>7975</v>
      </c>
      <c r="F4480" s="102" t="str">
        <f>IF(E4480="","",VLOOKUP(E4480,'2 Pdc unico (segm A)'!F$3:H$723,3,FALSE))</f>
        <v>Altri debiti correnti verso amministrazioni pubbliche</v>
      </c>
      <c r="G4480" s="373"/>
      <c r="H4480" s="389"/>
      <c r="I4480" s="65"/>
    </row>
    <row r="4481" spans="1:9" x14ac:dyDescent="0.35">
      <c r="A4481" s="374" t="s">
        <v>4656</v>
      </c>
      <c r="B4481" s="375" t="s">
        <v>8030</v>
      </c>
      <c r="C4481" s="375" t="s">
        <v>8031</v>
      </c>
      <c r="D4481" s="363"/>
      <c r="E4481" s="102" t="s">
        <v>7975</v>
      </c>
      <c r="F4481" s="102" t="str">
        <f>IF(E4481="","",VLOOKUP(E4481,'2 Pdc unico (segm A)'!F$3:H$723,3,FALSE))</f>
        <v>Altri debiti correnti verso amministrazioni pubbliche</v>
      </c>
      <c r="G4481" s="373"/>
      <c r="H4481" s="389"/>
      <c r="I4481" s="65"/>
    </row>
    <row r="4482" spans="1:9" x14ac:dyDescent="0.35">
      <c r="A4482" s="374" t="s">
        <v>4656</v>
      </c>
      <c r="B4482" s="375" t="s">
        <v>8032</v>
      </c>
      <c r="C4482" s="375" t="s">
        <v>8033</v>
      </c>
      <c r="D4482" s="363"/>
      <c r="E4482" s="102" t="s">
        <v>7975</v>
      </c>
      <c r="F4482" s="102" t="str">
        <f>IF(E4482="","",VLOOKUP(E4482,'2 Pdc unico (segm A)'!F$3:H$723,3,FALSE))</f>
        <v>Altri debiti correnti verso amministrazioni pubbliche</v>
      </c>
      <c r="G4482" s="373"/>
      <c r="H4482" s="389"/>
      <c r="I4482" s="65"/>
    </row>
    <row r="4483" spans="1:9" x14ac:dyDescent="0.35">
      <c r="A4483" s="374" t="s">
        <v>4656</v>
      </c>
      <c r="B4483" s="375" t="s">
        <v>8034</v>
      </c>
      <c r="C4483" s="375" t="s">
        <v>8035</v>
      </c>
      <c r="D4483" s="363"/>
      <c r="E4483" s="102" t="s">
        <v>7975</v>
      </c>
      <c r="F4483" s="102" t="str">
        <f>IF(E4483="","",VLOOKUP(E4483,'2 Pdc unico (segm A)'!F$3:H$723,3,FALSE))</f>
        <v>Altri debiti correnti verso amministrazioni pubbliche</v>
      </c>
      <c r="G4483" s="373"/>
      <c r="H4483" s="389"/>
      <c r="I4483" s="65"/>
    </row>
    <row r="4484" spans="1:9" x14ac:dyDescent="0.35">
      <c r="A4484" s="374" t="s">
        <v>4656</v>
      </c>
      <c r="B4484" s="375" t="s">
        <v>8036</v>
      </c>
      <c r="C4484" s="375" t="s">
        <v>8037</v>
      </c>
      <c r="D4484" s="363"/>
      <c r="E4484" s="102" t="s">
        <v>7975</v>
      </c>
      <c r="F4484" s="102" t="str">
        <f>IF(E4484="","",VLOOKUP(E4484,'2 Pdc unico (segm A)'!F$3:H$723,3,FALSE))</f>
        <v>Altri debiti correnti verso amministrazioni pubbliche</v>
      </c>
      <c r="G4484" s="373"/>
      <c r="H4484" s="389"/>
      <c r="I4484" s="65"/>
    </row>
    <row r="4485" spans="1:9" x14ac:dyDescent="0.35">
      <c r="A4485" s="374" t="s">
        <v>4656</v>
      </c>
      <c r="B4485" s="375" t="s">
        <v>8038</v>
      </c>
      <c r="C4485" s="375" t="s">
        <v>8039</v>
      </c>
      <c r="D4485" s="363"/>
      <c r="E4485" s="102" t="s">
        <v>7975</v>
      </c>
      <c r="F4485" s="102" t="str">
        <f>IF(E4485="","",VLOOKUP(E4485,'2 Pdc unico (segm A)'!F$3:H$723,3,FALSE))</f>
        <v>Altri debiti correnti verso amministrazioni pubbliche</v>
      </c>
      <c r="G4485" s="373"/>
      <c r="H4485" s="389"/>
      <c r="I4485" s="65"/>
    </row>
    <row r="4486" spans="1:9" x14ac:dyDescent="0.35">
      <c r="A4486" s="374" t="s">
        <v>4656</v>
      </c>
      <c r="B4486" s="375" t="s">
        <v>8040</v>
      </c>
      <c r="C4486" s="375" t="s">
        <v>8041</v>
      </c>
      <c r="D4486" s="363"/>
      <c r="E4486" s="102" t="s">
        <v>7975</v>
      </c>
      <c r="F4486" s="102" t="str">
        <f>IF(E4486="","",VLOOKUP(E4486,'2 Pdc unico (segm A)'!F$3:H$723,3,FALSE))</f>
        <v>Altri debiti correnti verso amministrazioni pubbliche</v>
      </c>
      <c r="G4486" s="373"/>
      <c r="H4486" s="389"/>
      <c r="I4486" s="65"/>
    </row>
    <row r="4487" spans="1:9" x14ac:dyDescent="0.35">
      <c r="A4487" s="374" t="s">
        <v>4656</v>
      </c>
      <c r="B4487" s="375" t="s">
        <v>8042</v>
      </c>
      <c r="C4487" s="375" t="s">
        <v>8043</v>
      </c>
      <c r="D4487" s="363"/>
      <c r="E4487" s="102" t="s">
        <v>7975</v>
      </c>
      <c r="F4487" s="102" t="str">
        <f>IF(E4487="","",VLOOKUP(E4487,'2 Pdc unico (segm A)'!F$3:H$723,3,FALSE))</f>
        <v>Altri debiti correnti verso amministrazioni pubbliche</v>
      </c>
      <c r="G4487" s="373"/>
      <c r="H4487" s="389"/>
      <c r="I4487" s="65"/>
    </row>
    <row r="4488" spans="1:9" x14ac:dyDescent="0.35">
      <c r="A4488" s="374" t="s">
        <v>4656</v>
      </c>
      <c r="B4488" s="375" t="s">
        <v>8044</v>
      </c>
      <c r="C4488" s="375" t="s">
        <v>8045</v>
      </c>
      <c r="D4488" s="363"/>
      <c r="E4488" s="102" t="s">
        <v>7975</v>
      </c>
      <c r="F4488" s="102" t="str">
        <f>IF(E4488="","",VLOOKUP(E4488,'2 Pdc unico (segm A)'!F$3:H$723,3,FALSE))</f>
        <v>Altri debiti correnti verso amministrazioni pubbliche</v>
      </c>
      <c r="G4488" s="373"/>
      <c r="H4488" s="389"/>
      <c r="I4488" s="65"/>
    </row>
    <row r="4489" spans="1:9" x14ac:dyDescent="0.35">
      <c r="A4489" s="374" t="s">
        <v>4656</v>
      </c>
      <c r="B4489" s="375" t="s">
        <v>8046</v>
      </c>
      <c r="C4489" s="375" t="s">
        <v>8047</v>
      </c>
      <c r="D4489" s="363"/>
      <c r="E4489" s="102" t="s">
        <v>7975</v>
      </c>
      <c r="F4489" s="102" t="str">
        <f>IF(E4489="","",VLOOKUP(E4489,'2 Pdc unico (segm A)'!F$3:H$723,3,FALSE))</f>
        <v>Altri debiti correnti verso amministrazioni pubbliche</v>
      </c>
      <c r="G4489" s="373"/>
      <c r="H4489" s="389"/>
      <c r="I4489" s="65"/>
    </row>
    <row r="4490" spans="1:9" x14ac:dyDescent="0.35">
      <c r="A4490" s="374" t="s">
        <v>4656</v>
      </c>
      <c r="B4490" s="375" t="s">
        <v>8048</v>
      </c>
      <c r="C4490" s="375" t="s">
        <v>8049</v>
      </c>
      <c r="D4490" s="363"/>
      <c r="E4490" s="102" t="s">
        <v>7975</v>
      </c>
      <c r="F4490" s="102" t="str">
        <f>IF(E4490="","",VLOOKUP(E4490,'2 Pdc unico (segm A)'!F$3:H$723,3,FALSE))</f>
        <v>Altri debiti correnti verso amministrazioni pubbliche</v>
      </c>
      <c r="G4490" s="373"/>
      <c r="H4490" s="389"/>
      <c r="I4490" s="65"/>
    </row>
    <row r="4491" spans="1:9" x14ac:dyDescent="0.35">
      <c r="A4491" s="374" t="s">
        <v>4656</v>
      </c>
      <c r="B4491" s="375" t="s">
        <v>8050</v>
      </c>
      <c r="C4491" s="375" t="s">
        <v>8051</v>
      </c>
      <c r="D4491" s="363"/>
      <c r="E4491" s="102" t="s">
        <v>7975</v>
      </c>
      <c r="F4491" s="102" t="str">
        <f>IF(E4491="","",VLOOKUP(E4491,'2 Pdc unico (segm A)'!F$3:H$723,3,FALSE))</f>
        <v>Altri debiti correnti verso amministrazioni pubbliche</v>
      </c>
      <c r="G4491" s="373"/>
      <c r="H4491" s="389"/>
      <c r="I4491" s="65"/>
    </row>
    <row r="4492" spans="1:9" x14ac:dyDescent="0.35">
      <c r="A4492" s="374" t="s">
        <v>4656</v>
      </c>
      <c r="B4492" s="375" t="s">
        <v>8052</v>
      </c>
      <c r="C4492" s="375" t="s">
        <v>8053</v>
      </c>
      <c r="D4492" s="363"/>
      <c r="E4492" s="102" t="s">
        <v>7975</v>
      </c>
      <c r="F4492" s="102" t="str">
        <f>IF(E4492="","",VLOOKUP(E4492,'2 Pdc unico (segm A)'!F$3:H$723,3,FALSE))</f>
        <v>Altri debiti correnti verso amministrazioni pubbliche</v>
      </c>
      <c r="G4492" s="373"/>
      <c r="H4492" s="389"/>
      <c r="I4492" s="65"/>
    </row>
    <row r="4493" spans="1:9" x14ac:dyDescent="0.35">
      <c r="A4493" s="374" t="s">
        <v>4656</v>
      </c>
      <c r="B4493" s="375" t="s">
        <v>8054</v>
      </c>
      <c r="C4493" s="375" t="s">
        <v>8055</v>
      </c>
      <c r="D4493" s="363"/>
      <c r="E4493" s="102" t="s">
        <v>7975</v>
      </c>
      <c r="F4493" s="102" t="str">
        <f>IF(E4493="","",VLOOKUP(E4493,'2 Pdc unico (segm A)'!F$3:H$723,3,FALSE))</f>
        <v>Altri debiti correnti verso amministrazioni pubbliche</v>
      </c>
      <c r="G4493" s="373"/>
      <c r="H4493" s="389"/>
      <c r="I4493" s="65"/>
    </row>
    <row r="4494" spans="1:9" x14ac:dyDescent="0.35">
      <c r="A4494" s="374" t="s">
        <v>4656</v>
      </c>
      <c r="B4494" s="375" t="s">
        <v>8056</v>
      </c>
      <c r="C4494" s="375" t="s">
        <v>8057</v>
      </c>
      <c r="D4494" s="363"/>
      <c r="E4494" s="102" t="s">
        <v>7975</v>
      </c>
      <c r="F4494" s="102" t="str">
        <f>IF(E4494="","",VLOOKUP(E4494,'2 Pdc unico (segm A)'!F$3:H$723,3,FALSE))</f>
        <v>Altri debiti correnti verso amministrazioni pubbliche</v>
      </c>
      <c r="G4494" s="373"/>
      <c r="H4494" s="389"/>
      <c r="I4494" s="65"/>
    </row>
    <row r="4495" spans="1:9" x14ac:dyDescent="0.35">
      <c r="A4495" s="370" t="s">
        <v>22</v>
      </c>
      <c r="B4495" s="371" t="s">
        <v>8058</v>
      </c>
      <c r="C4495" s="371" t="s">
        <v>8059</v>
      </c>
      <c r="D4495" s="363"/>
      <c r="E4495" s="346"/>
      <c r="F4495" s="346" t="str">
        <f>IF(E4495="","",VLOOKUP(E4495,'2 Pdc unico (segm A)'!F$3:H$723,3,FALSE))</f>
        <v/>
      </c>
      <c r="G4495" s="287"/>
      <c r="H4495" s="389"/>
      <c r="I4495" s="65"/>
    </row>
    <row r="4496" spans="1:9" x14ac:dyDescent="0.35">
      <c r="A4496" s="374" t="s">
        <v>4656</v>
      </c>
      <c r="B4496" s="375" t="s">
        <v>8060</v>
      </c>
      <c r="C4496" s="375" t="s">
        <v>8061</v>
      </c>
      <c r="D4496" s="363"/>
      <c r="E4496" s="102" t="s">
        <v>7975</v>
      </c>
      <c r="F4496" s="102" t="str">
        <f>IF(E4496="","",VLOOKUP(E4496,'2 Pdc unico (segm A)'!F$3:H$723,3,FALSE))</f>
        <v>Altri debiti correnti verso amministrazioni pubbliche</v>
      </c>
      <c r="G4496" s="373"/>
      <c r="H4496" s="389"/>
      <c r="I4496" s="65"/>
    </row>
    <row r="4497" spans="1:9" x14ac:dyDescent="0.35">
      <c r="A4497" s="374" t="s">
        <v>4656</v>
      </c>
      <c r="B4497" s="375" t="s">
        <v>8062</v>
      </c>
      <c r="C4497" s="375" t="s">
        <v>8063</v>
      </c>
      <c r="D4497" s="363"/>
      <c r="E4497" s="102" t="s">
        <v>7975</v>
      </c>
      <c r="F4497" s="102" t="str">
        <f>IF(E4497="","",VLOOKUP(E4497,'2 Pdc unico (segm A)'!F$3:H$723,3,FALSE))</f>
        <v>Altri debiti correnti verso amministrazioni pubbliche</v>
      </c>
      <c r="G4497" s="373"/>
      <c r="H4497" s="389"/>
      <c r="I4497" s="65"/>
    </row>
    <row r="4498" spans="1:9" x14ac:dyDescent="0.35">
      <c r="A4498" s="374" t="s">
        <v>4656</v>
      </c>
      <c r="B4498" s="375" t="s">
        <v>8064</v>
      </c>
      <c r="C4498" s="375" t="s">
        <v>8065</v>
      </c>
      <c r="D4498" s="363"/>
      <c r="E4498" s="102" t="s">
        <v>7975</v>
      </c>
      <c r="F4498" s="102" t="str">
        <f>IF(E4498="","",VLOOKUP(E4498,'2 Pdc unico (segm A)'!F$3:H$723,3,FALSE))</f>
        <v>Altri debiti correnti verso amministrazioni pubbliche</v>
      </c>
      <c r="G4498" s="373"/>
      <c r="H4498" s="389"/>
      <c r="I4498" s="65"/>
    </row>
    <row r="4499" spans="1:9" x14ac:dyDescent="0.35">
      <c r="A4499" s="370" t="s">
        <v>22</v>
      </c>
      <c r="B4499" s="371" t="s">
        <v>8066</v>
      </c>
      <c r="C4499" s="371" t="s">
        <v>8067</v>
      </c>
      <c r="D4499" s="363"/>
      <c r="E4499" s="346"/>
      <c r="F4499" s="346" t="str">
        <f>IF(E4499="","",VLOOKUP(E4499,'2 Pdc unico (segm A)'!F$3:H$723,3,FALSE))</f>
        <v/>
      </c>
      <c r="G4499" s="287"/>
      <c r="H4499" s="389"/>
      <c r="I4499" s="65"/>
    </row>
    <row r="4500" spans="1:9" x14ac:dyDescent="0.35">
      <c r="A4500" s="374" t="s">
        <v>4656</v>
      </c>
      <c r="B4500" s="375" t="s">
        <v>8066</v>
      </c>
      <c r="C4500" s="375" t="s">
        <v>8068</v>
      </c>
      <c r="D4500" s="363"/>
      <c r="E4500" s="102" t="s">
        <v>7975</v>
      </c>
      <c r="F4500" s="102" t="str">
        <f>IF(E4500="","",VLOOKUP(E4500,'2 Pdc unico (segm A)'!F$3:H$723,3,FALSE))</f>
        <v>Altri debiti correnti verso amministrazioni pubbliche</v>
      </c>
      <c r="G4500" s="373"/>
      <c r="H4500" s="389"/>
      <c r="I4500" s="65"/>
    </row>
    <row r="4501" spans="1:9" ht="18.5" x14ac:dyDescent="0.35">
      <c r="A4501" s="368" t="s">
        <v>19</v>
      </c>
      <c r="B4501" s="369" t="s">
        <v>8069</v>
      </c>
      <c r="C4501" s="369" t="s">
        <v>8070</v>
      </c>
      <c r="D4501" s="363"/>
      <c r="E4501" s="101"/>
      <c r="F4501" s="101" t="str">
        <f>IF(E4501="","",VLOOKUP(E4501,'2 Pdc unico (segm A)'!F$3:H$723,3,FALSE))</f>
        <v/>
      </c>
      <c r="G4501" s="287"/>
      <c r="H4501" s="388"/>
      <c r="I4501" s="65"/>
    </row>
    <row r="4502" spans="1:9" x14ac:dyDescent="0.35">
      <c r="A4502" s="370" t="s">
        <v>22</v>
      </c>
      <c r="B4502" s="371" t="s">
        <v>8071</v>
      </c>
      <c r="C4502" s="371" t="s">
        <v>8072</v>
      </c>
      <c r="D4502" s="363"/>
      <c r="E4502" s="346"/>
      <c r="F4502" s="346" t="str">
        <f>IF(E4502="","",VLOOKUP(E4502,'2 Pdc unico (segm A)'!F$3:H$723,3,FALSE))</f>
        <v/>
      </c>
      <c r="G4502" s="287"/>
      <c r="H4502" s="389"/>
      <c r="I4502" s="65"/>
    </row>
    <row r="4503" spans="1:9" x14ac:dyDescent="0.35">
      <c r="A4503" s="374" t="s">
        <v>4656</v>
      </c>
      <c r="B4503" s="375" t="s">
        <v>8071</v>
      </c>
      <c r="C4503" s="375" t="s">
        <v>8073</v>
      </c>
      <c r="D4503" s="363"/>
      <c r="E4503" s="102" t="s">
        <v>7975</v>
      </c>
      <c r="F4503" s="102" t="str">
        <f>IF(E4503="","",VLOOKUP(E4503,'2 Pdc unico (segm A)'!F$3:H$723,3,FALSE))</f>
        <v>Altri debiti correnti verso amministrazioni pubbliche</v>
      </c>
      <c r="G4503" s="373"/>
      <c r="H4503" s="389"/>
      <c r="I4503" s="65"/>
    </row>
    <row r="4504" spans="1:9" x14ac:dyDescent="0.35">
      <c r="A4504" s="370" t="s">
        <v>22</v>
      </c>
      <c r="B4504" s="371" t="s">
        <v>8074</v>
      </c>
      <c r="C4504" s="371" t="s">
        <v>8075</v>
      </c>
      <c r="D4504" s="363"/>
      <c r="E4504" s="346"/>
      <c r="F4504" s="346" t="str">
        <f>IF(E4504="","",VLOOKUP(E4504,'2 Pdc unico (segm A)'!F$3:H$723,3,FALSE))</f>
        <v/>
      </c>
      <c r="G4504" s="287"/>
      <c r="H4504" s="389"/>
      <c r="I4504" s="65"/>
    </row>
    <row r="4505" spans="1:9" x14ac:dyDescent="0.35">
      <c r="A4505" s="374" t="s">
        <v>4656</v>
      </c>
      <c r="B4505" s="375" t="s">
        <v>8074</v>
      </c>
      <c r="C4505" s="375" t="s">
        <v>8076</v>
      </c>
      <c r="D4505" s="363"/>
      <c r="E4505" s="102" t="s">
        <v>7975</v>
      </c>
      <c r="F4505" s="102" t="str">
        <f>IF(E4505="","",VLOOKUP(E4505,'2 Pdc unico (segm A)'!F$3:H$723,3,FALSE))</f>
        <v>Altri debiti correnti verso amministrazioni pubbliche</v>
      </c>
      <c r="G4505" s="373"/>
      <c r="H4505" s="389"/>
      <c r="I4505" s="65"/>
    </row>
    <row r="4506" spans="1:9" x14ac:dyDescent="0.35">
      <c r="A4506" s="370" t="s">
        <v>22</v>
      </c>
      <c r="B4506" s="371" t="s">
        <v>8077</v>
      </c>
      <c r="C4506" s="371" t="s">
        <v>8078</v>
      </c>
      <c r="D4506" s="363"/>
      <c r="E4506" s="346"/>
      <c r="F4506" s="346" t="str">
        <f>IF(E4506="","",VLOOKUP(E4506,'2 Pdc unico (segm A)'!F$3:H$723,3,FALSE))</f>
        <v/>
      </c>
      <c r="G4506" s="287"/>
      <c r="H4506" s="389"/>
      <c r="I4506" s="65"/>
    </row>
    <row r="4507" spans="1:9" x14ac:dyDescent="0.35">
      <c r="A4507" s="374" t="s">
        <v>4656</v>
      </c>
      <c r="B4507" s="375" t="s">
        <v>8077</v>
      </c>
      <c r="C4507" s="375" t="s">
        <v>8079</v>
      </c>
      <c r="D4507" s="363"/>
      <c r="E4507" s="102" t="s">
        <v>7975</v>
      </c>
      <c r="F4507" s="102" t="str">
        <f>IF(E4507="","",VLOOKUP(E4507,'2 Pdc unico (segm A)'!F$3:H$723,3,FALSE))</f>
        <v>Altri debiti correnti verso amministrazioni pubbliche</v>
      </c>
      <c r="G4507" s="373"/>
      <c r="H4507" s="389"/>
      <c r="I4507" s="65"/>
    </row>
    <row r="4508" spans="1:9" ht="18.5" x14ac:dyDescent="0.35">
      <c r="A4508" s="368" t="s">
        <v>19</v>
      </c>
      <c r="B4508" s="369" t="s">
        <v>8080</v>
      </c>
      <c r="C4508" s="369" t="s">
        <v>8081</v>
      </c>
      <c r="D4508" s="363"/>
      <c r="E4508" s="101"/>
      <c r="F4508" s="101" t="str">
        <f>IF(E4508="","",VLOOKUP(E4508,'2 Pdc unico (segm A)'!F$3:H$723,3,FALSE))</f>
        <v/>
      </c>
      <c r="G4508" s="287"/>
      <c r="H4508" s="388"/>
      <c r="I4508" s="65"/>
    </row>
    <row r="4509" spans="1:9" x14ac:dyDescent="0.35">
      <c r="A4509" s="370" t="s">
        <v>22</v>
      </c>
      <c r="B4509" s="371" t="s">
        <v>8082</v>
      </c>
      <c r="C4509" s="371" t="s">
        <v>8083</v>
      </c>
      <c r="D4509" s="363"/>
      <c r="E4509" s="346"/>
      <c r="F4509" s="346" t="str">
        <f>IF(E4509="","",VLOOKUP(E4509,'2 Pdc unico (segm A)'!F$3:H$723,3,FALSE))</f>
        <v/>
      </c>
      <c r="G4509" s="287"/>
      <c r="H4509" s="389"/>
      <c r="I4509" s="65"/>
    </row>
    <row r="4510" spans="1:9" x14ac:dyDescent="0.35">
      <c r="A4510" s="374" t="s">
        <v>4656</v>
      </c>
      <c r="B4510" s="375" t="s">
        <v>8082</v>
      </c>
      <c r="C4510" s="375" t="s">
        <v>8084</v>
      </c>
      <c r="D4510" s="363"/>
      <c r="E4510" s="102" t="s">
        <v>7975</v>
      </c>
      <c r="F4510" s="102" t="str">
        <f>IF(E4510="","",VLOOKUP(E4510,'2 Pdc unico (segm A)'!F$3:H$723,3,FALSE))</f>
        <v>Altri debiti correnti verso amministrazioni pubbliche</v>
      </c>
      <c r="G4510" s="373"/>
      <c r="H4510" s="389"/>
      <c r="I4510" s="65"/>
    </row>
    <row r="4511" spans="1:9" x14ac:dyDescent="0.35">
      <c r="A4511" s="370" t="s">
        <v>22</v>
      </c>
      <c r="B4511" s="371" t="s">
        <v>8085</v>
      </c>
      <c r="C4511" s="371" t="s">
        <v>8086</v>
      </c>
      <c r="D4511" s="363"/>
      <c r="E4511" s="346"/>
      <c r="F4511" s="346" t="str">
        <f>IF(E4511="","",VLOOKUP(E4511,'2 Pdc unico (segm A)'!F$3:H$723,3,FALSE))</f>
        <v/>
      </c>
      <c r="G4511" s="287"/>
      <c r="H4511" s="389"/>
      <c r="I4511" s="65"/>
    </row>
    <row r="4512" spans="1:9" x14ac:dyDescent="0.35">
      <c r="A4512" s="374" t="s">
        <v>4656</v>
      </c>
      <c r="B4512" s="375" t="s">
        <v>8085</v>
      </c>
      <c r="C4512" s="375" t="s">
        <v>8087</v>
      </c>
      <c r="D4512" s="363"/>
      <c r="E4512" s="102" t="s">
        <v>7975</v>
      </c>
      <c r="F4512" s="102" t="str">
        <f>IF(E4512="","",VLOOKUP(E4512,'2 Pdc unico (segm A)'!F$3:H$723,3,FALSE))</f>
        <v>Altri debiti correnti verso amministrazioni pubbliche</v>
      </c>
      <c r="G4512" s="373"/>
      <c r="H4512" s="389"/>
      <c r="I4512" s="65"/>
    </row>
    <row r="4513" spans="1:9" x14ac:dyDescent="0.35">
      <c r="A4513" s="370" t="s">
        <v>22</v>
      </c>
      <c r="B4513" s="371" t="s">
        <v>8088</v>
      </c>
      <c r="C4513" s="371" t="s">
        <v>8089</v>
      </c>
      <c r="D4513" s="363"/>
      <c r="E4513" s="346"/>
      <c r="F4513" s="346" t="str">
        <f>IF(E4513="","",VLOOKUP(E4513,'2 Pdc unico (segm A)'!F$3:H$723,3,FALSE))</f>
        <v/>
      </c>
      <c r="G4513" s="287"/>
      <c r="H4513" s="389"/>
      <c r="I4513" s="65"/>
    </row>
    <row r="4514" spans="1:9" x14ac:dyDescent="0.35">
      <c r="A4514" s="374" t="s">
        <v>4656</v>
      </c>
      <c r="B4514" s="375" t="s">
        <v>8088</v>
      </c>
      <c r="C4514" s="375" t="s">
        <v>8090</v>
      </c>
      <c r="D4514" s="363"/>
      <c r="E4514" s="102" t="s">
        <v>7975</v>
      </c>
      <c r="F4514" s="102" t="str">
        <f>IF(E4514="","",VLOOKUP(E4514,'2 Pdc unico (segm A)'!F$3:H$723,3,FALSE))</f>
        <v>Altri debiti correnti verso amministrazioni pubbliche</v>
      </c>
      <c r="G4514" s="373"/>
      <c r="H4514" s="389"/>
      <c r="I4514" s="65"/>
    </row>
    <row r="4515" spans="1:9" ht="18.5" x14ac:dyDescent="0.35">
      <c r="A4515" s="368" t="s">
        <v>19</v>
      </c>
      <c r="B4515" s="369" t="s">
        <v>8091</v>
      </c>
      <c r="C4515" s="369" t="s">
        <v>8092</v>
      </c>
      <c r="D4515" s="363"/>
      <c r="E4515" s="101"/>
      <c r="F4515" s="101" t="str">
        <f>IF(E4515="","",VLOOKUP(E4515,'2 Pdc unico (segm A)'!F$3:H$723,3,FALSE))</f>
        <v/>
      </c>
      <c r="G4515" s="287"/>
      <c r="H4515" s="388"/>
      <c r="I4515" s="65"/>
    </row>
    <row r="4516" spans="1:9" x14ac:dyDescent="0.35">
      <c r="A4516" s="370" t="s">
        <v>22</v>
      </c>
      <c r="B4516" s="371" t="s">
        <v>8093</v>
      </c>
      <c r="C4516" s="371" t="s">
        <v>8094</v>
      </c>
      <c r="D4516" s="363"/>
      <c r="E4516" s="346"/>
      <c r="F4516" s="346" t="str">
        <f>IF(E4516="","",VLOOKUP(E4516,'2 Pdc unico (segm A)'!F$3:H$723,3,FALSE))</f>
        <v/>
      </c>
      <c r="G4516" s="287"/>
      <c r="H4516" s="389"/>
      <c r="I4516" s="65"/>
    </row>
    <row r="4517" spans="1:9" x14ac:dyDescent="0.35">
      <c r="A4517" s="374" t="s">
        <v>4656</v>
      </c>
      <c r="B4517" s="375" t="s">
        <v>8095</v>
      </c>
      <c r="C4517" s="375" t="s">
        <v>8096</v>
      </c>
      <c r="D4517" s="363"/>
      <c r="E4517" s="102" t="s">
        <v>8097</v>
      </c>
      <c r="F4517" s="102" t="str">
        <f>IF(E4517="","",VLOOKUP(E4517,'2 Pdc unico (segm A)'!F$3:H$723,3,FALSE))</f>
        <v>Altri debiti non correnti verso amministrazioni pubbliche</v>
      </c>
      <c r="G4517" s="373"/>
      <c r="H4517" s="389"/>
      <c r="I4517" s="65"/>
    </row>
    <row r="4518" spans="1:9" x14ac:dyDescent="0.35">
      <c r="A4518" s="374" t="s">
        <v>4656</v>
      </c>
      <c r="B4518" s="375" t="s">
        <v>8098</v>
      </c>
      <c r="C4518" s="375" t="s">
        <v>8099</v>
      </c>
      <c r="D4518" s="363"/>
      <c r="E4518" s="102" t="s">
        <v>8097</v>
      </c>
      <c r="F4518" s="102" t="str">
        <f>IF(E4518="","",VLOOKUP(E4518,'2 Pdc unico (segm A)'!F$3:H$723,3,FALSE))</f>
        <v>Altri debiti non correnti verso amministrazioni pubbliche</v>
      </c>
      <c r="G4518" s="373"/>
      <c r="H4518" s="389"/>
      <c r="I4518" s="65"/>
    </row>
    <row r="4519" spans="1:9" x14ac:dyDescent="0.35">
      <c r="A4519" s="374" t="s">
        <v>4656</v>
      </c>
      <c r="B4519" s="375" t="s">
        <v>8100</v>
      </c>
      <c r="C4519" s="375" t="s">
        <v>8101</v>
      </c>
      <c r="D4519" s="363"/>
      <c r="E4519" s="102" t="s">
        <v>8097</v>
      </c>
      <c r="F4519" s="102" t="str">
        <f>IF(E4519="","",VLOOKUP(E4519,'2 Pdc unico (segm A)'!F$3:H$723,3,FALSE))</f>
        <v>Altri debiti non correnti verso amministrazioni pubbliche</v>
      </c>
      <c r="G4519" s="373"/>
      <c r="H4519" s="389"/>
      <c r="I4519" s="65"/>
    </row>
    <row r="4520" spans="1:9" x14ac:dyDescent="0.35">
      <c r="A4520" s="374" t="s">
        <v>4656</v>
      </c>
      <c r="B4520" s="375" t="s">
        <v>8102</v>
      </c>
      <c r="C4520" s="375" t="s">
        <v>8103</v>
      </c>
      <c r="D4520" s="363"/>
      <c r="E4520" s="102" t="s">
        <v>8097</v>
      </c>
      <c r="F4520" s="102" t="str">
        <f>IF(E4520="","",VLOOKUP(E4520,'2 Pdc unico (segm A)'!F$3:H$723,3,FALSE))</f>
        <v>Altri debiti non correnti verso amministrazioni pubbliche</v>
      </c>
      <c r="G4520" s="373"/>
      <c r="H4520" s="389"/>
      <c r="I4520" s="65"/>
    </row>
    <row r="4521" spans="1:9" x14ac:dyDescent="0.35">
      <c r="A4521" s="374" t="s">
        <v>4656</v>
      </c>
      <c r="B4521" s="375" t="s">
        <v>8104</v>
      </c>
      <c r="C4521" s="375" t="s">
        <v>8105</v>
      </c>
      <c r="D4521" s="363"/>
      <c r="E4521" s="102" t="s">
        <v>8097</v>
      </c>
      <c r="F4521" s="102" t="str">
        <f>IF(E4521="","",VLOOKUP(E4521,'2 Pdc unico (segm A)'!F$3:H$723,3,FALSE))</f>
        <v>Altri debiti non correnti verso amministrazioni pubbliche</v>
      </c>
      <c r="G4521" s="373"/>
      <c r="H4521" s="389"/>
      <c r="I4521" s="65"/>
    </row>
    <row r="4522" spans="1:9" x14ac:dyDescent="0.35">
      <c r="A4522" s="374" t="s">
        <v>4656</v>
      </c>
      <c r="B4522" s="375" t="s">
        <v>8106</v>
      </c>
      <c r="C4522" s="375" t="s">
        <v>8107</v>
      </c>
      <c r="D4522" s="363"/>
      <c r="E4522" s="102" t="s">
        <v>8097</v>
      </c>
      <c r="F4522" s="102" t="str">
        <f>IF(E4522="","",VLOOKUP(E4522,'2 Pdc unico (segm A)'!F$3:H$723,3,FALSE))</f>
        <v>Altri debiti non correnti verso amministrazioni pubbliche</v>
      </c>
      <c r="G4522" s="373"/>
      <c r="H4522" s="389"/>
      <c r="I4522" s="65"/>
    </row>
    <row r="4523" spans="1:9" x14ac:dyDescent="0.35">
      <c r="A4523" s="374" t="s">
        <v>4656</v>
      </c>
      <c r="B4523" s="375" t="s">
        <v>8108</v>
      </c>
      <c r="C4523" s="375" t="s">
        <v>8109</v>
      </c>
      <c r="D4523" s="363"/>
      <c r="E4523" s="102" t="s">
        <v>8097</v>
      </c>
      <c r="F4523" s="102" t="str">
        <f>IF(E4523="","",VLOOKUP(E4523,'2 Pdc unico (segm A)'!F$3:H$723,3,FALSE))</f>
        <v>Altri debiti non correnti verso amministrazioni pubbliche</v>
      </c>
      <c r="G4523" s="373"/>
      <c r="H4523" s="389"/>
      <c r="I4523" s="65"/>
    </row>
    <row r="4524" spans="1:9" x14ac:dyDescent="0.35">
      <c r="A4524" s="374" t="s">
        <v>4656</v>
      </c>
      <c r="B4524" s="375" t="s">
        <v>8110</v>
      </c>
      <c r="C4524" s="375" t="s">
        <v>8111</v>
      </c>
      <c r="D4524" s="363"/>
      <c r="E4524" s="102" t="s">
        <v>8097</v>
      </c>
      <c r="F4524" s="102" t="str">
        <f>IF(E4524="","",VLOOKUP(E4524,'2 Pdc unico (segm A)'!F$3:H$723,3,FALSE))</f>
        <v>Altri debiti non correnti verso amministrazioni pubbliche</v>
      </c>
      <c r="G4524" s="373"/>
      <c r="H4524" s="389"/>
      <c r="I4524" s="65"/>
    </row>
    <row r="4525" spans="1:9" x14ac:dyDescent="0.35">
      <c r="A4525" s="374" t="s">
        <v>4656</v>
      </c>
      <c r="B4525" s="375" t="s">
        <v>8112</v>
      </c>
      <c r="C4525" s="375" t="s">
        <v>8113</v>
      </c>
      <c r="D4525" s="363"/>
      <c r="E4525" s="102" t="s">
        <v>8097</v>
      </c>
      <c r="F4525" s="102" t="str">
        <f>IF(E4525="","",VLOOKUP(E4525,'2 Pdc unico (segm A)'!F$3:H$723,3,FALSE))</f>
        <v>Altri debiti non correnti verso amministrazioni pubbliche</v>
      </c>
      <c r="G4525" s="373"/>
      <c r="H4525" s="389"/>
      <c r="I4525" s="65"/>
    </row>
    <row r="4526" spans="1:9" x14ac:dyDescent="0.35">
      <c r="A4526" s="374" t="s">
        <v>4656</v>
      </c>
      <c r="B4526" s="375" t="s">
        <v>8114</v>
      </c>
      <c r="C4526" s="375" t="s">
        <v>8115</v>
      </c>
      <c r="D4526" s="363"/>
      <c r="E4526" s="102" t="s">
        <v>8097</v>
      </c>
      <c r="F4526" s="102" t="str">
        <f>IF(E4526="","",VLOOKUP(E4526,'2 Pdc unico (segm A)'!F$3:H$723,3,FALSE))</f>
        <v>Altri debiti non correnti verso amministrazioni pubbliche</v>
      </c>
      <c r="G4526" s="373"/>
      <c r="H4526" s="389"/>
      <c r="I4526" s="65"/>
    </row>
    <row r="4527" spans="1:9" x14ac:dyDescent="0.35">
      <c r="A4527" s="374" t="s">
        <v>4656</v>
      </c>
      <c r="B4527" s="375" t="s">
        <v>8116</v>
      </c>
      <c r="C4527" s="375" t="s">
        <v>8117</v>
      </c>
      <c r="D4527" s="363"/>
      <c r="E4527" s="102" t="s">
        <v>8097</v>
      </c>
      <c r="F4527" s="102" t="str">
        <f>IF(E4527="","",VLOOKUP(E4527,'2 Pdc unico (segm A)'!F$3:H$723,3,FALSE))</f>
        <v>Altri debiti non correnti verso amministrazioni pubbliche</v>
      </c>
      <c r="G4527" s="373"/>
      <c r="H4527" s="389"/>
      <c r="I4527" s="65"/>
    </row>
    <row r="4528" spans="1:9" ht="21" x14ac:dyDescent="0.35">
      <c r="A4528" s="374" t="s">
        <v>4656</v>
      </c>
      <c r="B4528" s="375" t="s">
        <v>8118</v>
      </c>
      <c r="C4528" s="375" t="s">
        <v>8119</v>
      </c>
      <c r="D4528" s="363"/>
      <c r="E4528" s="102" t="s">
        <v>8097</v>
      </c>
      <c r="F4528" s="102" t="str">
        <f>IF(E4528="","",VLOOKUP(E4528,'2 Pdc unico (segm A)'!F$3:H$723,3,FALSE))</f>
        <v>Altri debiti non correnti verso amministrazioni pubbliche</v>
      </c>
      <c r="G4528" s="373"/>
      <c r="H4528" s="389"/>
      <c r="I4528" s="65"/>
    </row>
    <row r="4529" spans="1:9" x14ac:dyDescent="0.35">
      <c r="A4529" s="374" t="s">
        <v>4656</v>
      </c>
      <c r="B4529" s="375" t="s">
        <v>8120</v>
      </c>
      <c r="C4529" s="375" t="s">
        <v>8121</v>
      </c>
      <c r="D4529" s="363"/>
      <c r="E4529" s="102" t="s">
        <v>8097</v>
      </c>
      <c r="F4529" s="102" t="str">
        <f>IF(E4529="","",VLOOKUP(E4529,'2 Pdc unico (segm A)'!F$3:H$723,3,FALSE))</f>
        <v>Altri debiti non correnti verso amministrazioni pubbliche</v>
      </c>
      <c r="G4529" s="373"/>
      <c r="H4529" s="389"/>
      <c r="I4529" s="65"/>
    </row>
    <row r="4530" spans="1:9" x14ac:dyDescent="0.35">
      <c r="A4530" s="370" t="s">
        <v>22</v>
      </c>
      <c r="B4530" s="371" t="s">
        <v>8122</v>
      </c>
      <c r="C4530" s="371" t="s">
        <v>8123</v>
      </c>
      <c r="D4530" s="363"/>
      <c r="E4530" s="346"/>
      <c r="F4530" s="346" t="str">
        <f>IF(E4530="","",VLOOKUP(E4530,'2 Pdc unico (segm A)'!F$3:H$723,3,FALSE))</f>
        <v/>
      </c>
      <c r="G4530" s="287"/>
      <c r="H4530" s="389"/>
      <c r="I4530" s="65"/>
    </row>
    <row r="4531" spans="1:9" x14ac:dyDescent="0.35">
      <c r="A4531" s="374" t="s">
        <v>4656</v>
      </c>
      <c r="B4531" s="375" t="s">
        <v>8124</v>
      </c>
      <c r="C4531" s="375" t="s">
        <v>8125</v>
      </c>
      <c r="D4531" s="363"/>
      <c r="E4531" s="102" t="s">
        <v>8097</v>
      </c>
      <c r="F4531" s="102" t="str">
        <f>IF(E4531="","",VLOOKUP(E4531,'2 Pdc unico (segm A)'!F$3:H$723,3,FALSE))</f>
        <v>Altri debiti non correnti verso amministrazioni pubbliche</v>
      </c>
      <c r="G4531" s="373"/>
      <c r="H4531" s="389"/>
      <c r="I4531" s="65"/>
    </row>
    <row r="4532" spans="1:9" x14ac:dyDescent="0.35">
      <c r="A4532" s="374" t="s">
        <v>4656</v>
      </c>
      <c r="B4532" s="375" t="s">
        <v>8126</v>
      </c>
      <c r="C4532" s="375" t="s">
        <v>8127</v>
      </c>
      <c r="D4532" s="363"/>
      <c r="E4532" s="102" t="s">
        <v>8097</v>
      </c>
      <c r="F4532" s="102" t="str">
        <f>IF(E4532="","",VLOOKUP(E4532,'2 Pdc unico (segm A)'!F$3:H$723,3,FALSE))</f>
        <v>Altri debiti non correnti verso amministrazioni pubbliche</v>
      </c>
      <c r="G4532" s="373"/>
      <c r="H4532" s="389"/>
      <c r="I4532" s="65"/>
    </row>
    <row r="4533" spans="1:9" x14ac:dyDescent="0.35">
      <c r="A4533" s="374" t="s">
        <v>4656</v>
      </c>
      <c r="B4533" s="375" t="s">
        <v>8128</v>
      </c>
      <c r="C4533" s="375" t="s">
        <v>8129</v>
      </c>
      <c r="D4533" s="363"/>
      <c r="E4533" s="102" t="s">
        <v>8097</v>
      </c>
      <c r="F4533" s="102" t="str">
        <f>IF(E4533="","",VLOOKUP(E4533,'2 Pdc unico (segm A)'!F$3:H$723,3,FALSE))</f>
        <v>Altri debiti non correnti verso amministrazioni pubbliche</v>
      </c>
      <c r="G4533" s="373"/>
      <c r="H4533" s="389"/>
      <c r="I4533" s="65"/>
    </row>
    <row r="4534" spans="1:9" x14ac:dyDescent="0.35">
      <c r="A4534" s="374" t="s">
        <v>4656</v>
      </c>
      <c r="B4534" s="375" t="s">
        <v>8130</v>
      </c>
      <c r="C4534" s="375" t="s">
        <v>8131</v>
      </c>
      <c r="D4534" s="363"/>
      <c r="E4534" s="102" t="s">
        <v>8097</v>
      </c>
      <c r="F4534" s="102" t="str">
        <f>IF(E4534="","",VLOOKUP(E4534,'2 Pdc unico (segm A)'!F$3:H$723,3,FALSE))</f>
        <v>Altri debiti non correnti verso amministrazioni pubbliche</v>
      </c>
      <c r="G4534" s="373"/>
      <c r="H4534" s="389"/>
      <c r="I4534" s="65"/>
    </row>
    <row r="4535" spans="1:9" x14ac:dyDescent="0.35">
      <c r="A4535" s="374" t="s">
        <v>4656</v>
      </c>
      <c r="B4535" s="375" t="s">
        <v>8132</v>
      </c>
      <c r="C4535" s="375" t="s">
        <v>8133</v>
      </c>
      <c r="D4535" s="363"/>
      <c r="E4535" s="102" t="s">
        <v>8097</v>
      </c>
      <c r="F4535" s="102" t="str">
        <f>IF(E4535="","",VLOOKUP(E4535,'2 Pdc unico (segm A)'!F$3:H$723,3,FALSE))</f>
        <v>Altri debiti non correnti verso amministrazioni pubbliche</v>
      </c>
      <c r="G4535" s="373"/>
      <c r="H4535" s="389"/>
      <c r="I4535" s="65"/>
    </row>
    <row r="4536" spans="1:9" x14ac:dyDescent="0.35">
      <c r="A4536" s="374" t="s">
        <v>4656</v>
      </c>
      <c r="B4536" s="375" t="s">
        <v>8134</v>
      </c>
      <c r="C4536" s="375" t="s">
        <v>8135</v>
      </c>
      <c r="D4536" s="363"/>
      <c r="E4536" s="102" t="s">
        <v>8097</v>
      </c>
      <c r="F4536" s="102" t="str">
        <f>IF(E4536="","",VLOOKUP(E4536,'2 Pdc unico (segm A)'!F$3:H$723,3,FALSE))</f>
        <v>Altri debiti non correnti verso amministrazioni pubbliche</v>
      </c>
      <c r="G4536" s="373"/>
      <c r="H4536" s="389"/>
      <c r="I4536" s="65"/>
    </row>
    <row r="4537" spans="1:9" x14ac:dyDescent="0.35">
      <c r="A4537" s="374" t="s">
        <v>4656</v>
      </c>
      <c r="B4537" s="375" t="s">
        <v>8136</v>
      </c>
      <c r="C4537" s="375" t="s">
        <v>8137</v>
      </c>
      <c r="D4537" s="363"/>
      <c r="E4537" s="102" t="s">
        <v>8097</v>
      </c>
      <c r="F4537" s="102" t="str">
        <f>IF(E4537="","",VLOOKUP(E4537,'2 Pdc unico (segm A)'!F$3:H$723,3,FALSE))</f>
        <v>Altri debiti non correnti verso amministrazioni pubbliche</v>
      </c>
      <c r="G4537" s="373"/>
      <c r="H4537" s="389"/>
      <c r="I4537" s="65"/>
    </row>
    <row r="4538" spans="1:9" x14ac:dyDescent="0.35">
      <c r="A4538" s="374" t="s">
        <v>4656</v>
      </c>
      <c r="B4538" s="375" t="s">
        <v>8138</v>
      </c>
      <c r="C4538" s="375" t="s">
        <v>8139</v>
      </c>
      <c r="D4538" s="363"/>
      <c r="E4538" s="102" t="s">
        <v>8097</v>
      </c>
      <c r="F4538" s="102" t="str">
        <f>IF(E4538="","",VLOOKUP(E4538,'2 Pdc unico (segm A)'!F$3:H$723,3,FALSE))</f>
        <v>Altri debiti non correnti verso amministrazioni pubbliche</v>
      </c>
      <c r="G4538" s="373"/>
      <c r="H4538" s="389"/>
      <c r="I4538" s="65"/>
    </row>
    <row r="4539" spans="1:9" ht="21" x14ac:dyDescent="0.35">
      <c r="A4539" s="374" t="s">
        <v>4656</v>
      </c>
      <c r="B4539" s="375" t="s">
        <v>8140</v>
      </c>
      <c r="C4539" s="375" t="s">
        <v>8141</v>
      </c>
      <c r="D4539" s="363"/>
      <c r="E4539" s="102" t="s">
        <v>8097</v>
      </c>
      <c r="F4539" s="102" t="str">
        <f>IF(E4539="","",VLOOKUP(E4539,'2 Pdc unico (segm A)'!F$3:H$723,3,FALSE))</f>
        <v>Altri debiti non correnti verso amministrazioni pubbliche</v>
      </c>
      <c r="G4539" s="373"/>
      <c r="H4539" s="389"/>
      <c r="I4539" s="65"/>
    </row>
    <row r="4540" spans="1:9" x14ac:dyDescent="0.35">
      <c r="A4540" s="374" t="s">
        <v>4656</v>
      </c>
      <c r="B4540" s="375" t="s">
        <v>8142</v>
      </c>
      <c r="C4540" s="375" t="s">
        <v>8143</v>
      </c>
      <c r="D4540" s="363"/>
      <c r="E4540" s="102" t="s">
        <v>8097</v>
      </c>
      <c r="F4540" s="102" t="str">
        <f>IF(E4540="","",VLOOKUP(E4540,'2 Pdc unico (segm A)'!F$3:H$723,3,FALSE))</f>
        <v>Altri debiti non correnti verso amministrazioni pubbliche</v>
      </c>
      <c r="G4540" s="373"/>
      <c r="H4540" s="389"/>
      <c r="I4540" s="65"/>
    </row>
    <row r="4541" spans="1:9" x14ac:dyDescent="0.35">
      <c r="A4541" s="374" t="s">
        <v>4656</v>
      </c>
      <c r="B4541" s="375" t="s">
        <v>8144</v>
      </c>
      <c r="C4541" s="375" t="s">
        <v>8145</v>
      </c>
      <c r="D4541" s="363"/>
      <c r="E4541" s="102" t="s">
        <v>8097</v>
      </c>
      <c r="F4541" s="102" t="str">
        <f>IF(E4541="","",VLOOKUP(E4541,'2 Pdc unico (segm A)'!F$3:H$723,3,FALSE))</f>
        <v>Altri debiti non correnti verso amministrazioni pubbliche</v>
      </c>
      <c r="G4541" s="373"/>
      <c r="H4541" s="389"/>
      <c r="I4541" s="65"/>
    </row>
    <row r="4542" spans="1:9" ht="21" x14ac:dyDescent="0.35">
      <c r="A4542" s="374" t="s">
        <v>4656</v>
      </c>
      <c r="B4542" s="375" t="s">
        <v>8146</v>
      </c>
      <c r="C4542" s="375" t="s">
        <v>8147</v>
      </c>
      <c r="D4542" s="363"/>
      <c r="E4542" s="102" t="s">
        <v>8097</v>
      </c>
      <c r="F4542" s="102" t="str">
        <f>IF(E4542="","",VLOOKUP(E4542,'2 Pdc unico (segm A)'!F$3:H$723,3,FALSE))</f>
        <v>Altri debiti non correnti verso amministrazioni pubbliche</v>
      </c>
      <c r="G4542" s="373"/>
      <c r="H4542" s="389"/>
      <c r="I4542" s="65"/>
    </row>
    <row r="4543" spans="1:9" x14ac:dyDescent="0.35">
      <c r="A4543" s="374" t="s">
        <v>4656</v>
      </c>
      <c r="B4543" s="375" t="s">
        <v>8148</v>
      </c>
      <c r="C4543" s="375" t="s">
        <v>8149</v>
      </c>
      <c r="D4543" s="363"/>
      <c r="E4543" s="102" t="s">
        <v>8097</v>
      </c>
      <c r="F4543" s="102" t="str">
        <f>IF(E4543="","",VLOOKUP(E4543,'2 Pdc unico (segm A)'!F$3:H$723,3,FALSE))</f>
        <v>Altri debiti non correnti verso amministrazioni pubbliche</v>
      </c>
      <c r="G4543" s="373"/>
      <c r="H4543" s="389"/>
      <c r="I4543" s="65"/>
    </row>
    <row r="4544" spans="1:9" x14ac:dyDescent="0.35">
      <c r="A4544" s="374" t="s">
        <v>4656</v>
      </c>
      <c r="B4544" s="375" t="s">
        <v>8150</v>
      </c>
      <c r="C4544" s="375" t="s">
        <v>8151</v>
      </c>
      <c r="D4544" s="363"/>
      <c r="E4544" s="102" t="s">
        <v>8097</v>
      </c>
      <c r="F4544" s="102" t="str">
        <f>IF(E4544="","",VLOOKUP(E4544,'2 Pdc unico (segm A)'!F$3:H$723,3,FALSE))</f>
        <v>Altri debiti non correnti verso amministrazioni pubbliche</v>
      </c>
      <c r="G4544" s="373"/>
      <c r="H4544" s="389"/>
      <c r="I4544" s="65"/>
    </row>
    <row r="4545" spans="1:9" x14ac:dyDescent="0.35">
      <c r="A4545" s="374" t="s">
        <v>4656</v>
      </c>
      <c r="B4545" s="375" t="s">
        <v>8152</v>
      </c>
      <c r="C4545" s="375" t="s">
        <v>8153</v>
      </c>
      <c r="D4545" s="363"/>
      <c r="E4545" s="102" t="s">
        <v>8097</v>
      </c>
      <c r="F4545" s="102" t="str">
        <f>IF(E4545="","",VLOOKUP(E4545,'2 Pdc unico (segm A)'!F$3:H$723,3,FALSE))</f>
        <v>Altri debiti non correnti verso amministrazioni pubbliche</v>
      </c>
      <c r="G4545" s="373"/>
      <c r="H4545" s="389"/>
      <c r="I4545" s="65"/>
    </row>
    <row r="4546" spans="1:9" x14ac:dyDescent="0.35">
      <c r="A4546" s="374" t="s">
        <v>4656</v>
      </c>
      <c r="B4546" s="375" t="s">
        <v>8154</v>
      </c>
      <c r="C4546" s="375" t="s">
        <v>8155</v>
      </c>
      <c r="D4546" s="363"/>
      <c r="E4546" s="102" t="s">
        <v>8097</v>
      </c>
      <c r="F4546" s="102" t="str">
        <f>IF(E4546="","",VLOOKUP(E4546,'2 Pdc unico (segm A)'!F$3:H$723,3,FALSE))</f>
        <v>Altri debiti non correnti verso amministrazioni pubbliche</v>
      </c>
      <c r="G4546" s="373"/>
      <c r="H4546" s="389"/>
      <c r="I4546" s="65"/>
    </row>
    <row r="4547" spans="1:9" x14ac:dyDescent="0.35">
      <c r="A4547" s="374" t="s">
        <v>4656</v>
      </c>
      <c r="B4547" s="375" t="s">
        <v>8156</v>
      </c>
      <c r="C4547" s="375" t="s">
        <v>8157</v>
      </c>
      <c r="D4547" s="363"/>
      <c r="E4547" s="102" t="s">
        <v>8097</v>
      </c>
      <c r="F4547" s="102" t="str">
        <f>IF(E4547="","",VLOOKUP(E4547,'2 Pdc unico (segm A)'!F$3:H$723,3,FALSE))</f>
        <v>Altri debiti non correnti verso amministrazioni pubbliche</v>
      </c>
      <c r="G4547" s="373"/>
      <c r="H4547" s="389"/>
      <c r="I4547" s="65"/>
    </row>
    <row r="4548" spans="1:9" x14ac:dyDescent="0.35">
      <c r="A4548" s="374" t="s">
        <v>4656</v>
      </c>
      <c r="B4548" s="375" t="s">
        <v>8158</v>
      </c>
      <c r="C4548" s="375" t="s">
        <v>8159</v>
      </c>
      <c r="D4548" s="363"/>
      <c r="E4548" s="102" t="s">
        <v>8097</v>
      </c>
      <c r="F4548" s="102" t="str">
        <f>IF(E4548="","",VLOOKUP(E4548,'2 Pdc unico (segm A)'!F$3:H$723,3,FALSE))</f>
        <v>Altri debiti non correnti verso amministrazioni pubbliche</v>
      </c>
      <c r="G4548" s="373"/>
      <c r="H4548" s="389"/>
      <c r="I4548" s="65"/>
    </row>
    <row r="4549" spans="1:9" ht="21" x14ac:dyDescent="0.35">
      <c r="A4549" s="374" t="s">
        <v>4656</v>
      </c>
      <c r="B4549" s="375" t="s">
        <v>8160</v>
      </c>
      <c r="C4549" s="375" t="s">
        <v>8161</v>
      </c>
      <c r="D4549" s="363"/>
      <c r="E4549" s="102" t="s">
        <v>8097</v>
      </c>
      <c r="F4549" s="102" t="str">
        <f>IF(E4549="","",VLOOKUP(E4549,'2 Pdc unico (segm A)'!F$3:H$723,3,FALSE))</f>
        <v>Altri debiti non correnti verso amministrazioni pubbliche</v>
      </c>
      <c r="G4549" s="373"/>
      <c r="H4549" s="389"/>
      <c r="I4549" s="65"/>
    </row>
    <row r="4550" spans="1:9" x14ac:dyDescent="0.35">
      <c r="A4550" s="374" t="s">
        <v>4656</v>
      </c>
      <c r="B4550" s="375" t="s">
        <v>8162</v>
      </c>
      <c r="C4550" s="375" t="s">
        <v>8163</v>
      </c>
      <c r="D4550" s="363"/>
      <c r="E4550" s="102" t="s">
        <v>8097</v>
      </c>
      <c r="F4550" s="102" t="str">
        <f>IF(E4550="","",VLOOKUP(E4550,'2 Pdc unico (segm A)'!F$3:H$723,3,FALSE))</f>
        <v>Altri debiti non correnti verso amministrazioni pubbliche</v>
      </c>
      <c r="G4550" s="373"/>
      <c r="H4550" s="389"/>
      <c r="I4550" s="65"/>
    </row>
    <row r="4551" spans="1:9" x14ac:dyDescent="0.35">
      <c r="A4551" s="370" t="s">
        <v>22</v>
      </c>
      <c r="B4551" s="371" t="s">
        <v>8164</v>
      </c>
      <c r="C4551" s="371" t="s">
        <v>8165</v>
      </c>
      <c r="D4551" s="363"/>
      <c r="E4551" s="346"/>
      <c r="F4551" s="346" t="str">
        <f>IF(E4551="","",VLOOKUP(E4551,'2 Pdc unico (segm A)'!F$3:H$723,3,FALSE))</f>
        <v/>
      </c>
      <c r="G4551" s="287"/>
      <c r="H4551" s="389"/>
      <c r="I4551" s="65"/>
    </row>
    <row r="4552" spans="1:9" x14ac:dyDescent="0.35">
      <c r="A4552" s="374" t="s">
        <v>4656</v>
      </c>
      <c r="B4552" s="375" t="s">
        <v>8166</v>
      </c>
      <c r="C4552" s="375" t="s">
        <v>8167</v>
      </c>
      <c r="D4552" s="363"/>
      <c r="E4552" s="102" t="s">
        <v>8097</v>
      </c>
      <c r="F4552" s="102" t="str">
        <f>IF(E4552="","",VLOOKUP(E4552,'2 Pdc unico (segm A)'!F$3:H$723,3,FALSE))</f>
        <v>Altri debiti non correnti verso amministrazioni pubbliche</v>
      </c>
      <c r="G4552" s="373"/>
      <c r="H4552" s="389"/>
      <c r="I4552" s="65"/>
    </row>
    <row r="4553" spans="1:9" x14ac:dyDescent="0.35">
      <c r="A4553" s="374" t="s">
        <v>4656</v>
      </c>
      <c r="B4553" s="375" t="s">
        <v>8168</v>
      </c>
      <c r="C4553" s="375" t="s">
        <v>8169</v>
      </c>
      <c r="D4553" s="363"/>
      <c r="E4553" s="102" t="s">
        <v>8097</v>
      </c>
      <c r="F4553" s="102" t="str">
        <f>IF(E4553="","",VLOOKUP(E4553,'2 Pdc unico (segm A)'!F$3:H$723,3,FALSE))</f>
        <v>Altri debiti non correnti verso amministrazioni pubbliche</v>
      </c>
      <c r="G4553" s="373"/>
      <c r="H4553" s="389"/>
      <c r="I4553" s="65"/>
    </row>
    <row r="4554" spans="1:9" x14ac:dyDescent="0.35">
      <c r="A4554" s="374" t="s">
        <v>4656</v>
      </c>
      <c r="B4554" s="375" t="s">
        <v>8170</v>
      </c>
      <c r="C4554" s="375" t="s">
        <v>8171</v>
      </c>
      <c r="D4554" s="363"/>
      <c r="E4554" s="102" t="s">
        <v>8097</v>
      </c>
      <c r="F4554" s="102" t="str">
        <f>IF(E4554="","",VLOOKUP(E4554,'2 Pdc unico (segm A)'!F$3:H$723,3,FALSE))</f>
        <v>Altri debiti non correnti verso amministrazioni pubbliche</v>
      </c>
      <c r="G4554" s="373"/>
      <c r="H4554" s="389"/>
      <c r="I4554" s="65"/>
    </row>
    <row r="4555" spans="1:9" ht="29" x14ac:dyDescent="0.35">
      <c r="A4555" s="368" t="s">
        <v>19</v>
      </c>
      <c r="B4555" s="369" t="s">
        <v>8172</v>
      </c>
      <c r="C4555" s="369" t="s">
        <v>8173</v>
      </c>
      <c r="D4555" s="363"/>
      <c r="E4555" s="101"/>
      <c r="F4555" s="101" t="str">
        <f>IF(E4555="","",VLOOKUP(E4555,'2 Pdc unico (segm A)'!F$3:H$723,3,FALSE))</f>
        <v/>
      </c>
      <c r="G4555" s="287"/>
      <c r="H4555" s="388"/>
      <c r="I4555" s="65"/>
    </row>
    <row r="4556" spans="1:9" ht="29" x14ac:dyDescent="0.35">
      <c r="A4556" s="370" t="s">
        <v>22</v>
      </c>
      <c r="B4556" s="371" t="s">
        <v>8174</v>
      </c>
      <c r="C4556" s="371" t="s">
        <v>8175</v>
      </c>
      <c r="D4556" s="363"/>
      <c r="E4556" s="346"/>
      <c r="F4556" s="346" t="str">
        <f>IF(E4556="","",VLOOKUP(E4556,'2 Pdc unico (segm A)'!F$3:H$723,3,FALSE))</f>
        <v/>
      </c>
      <c r="G4556" s="287"/>
      <c r="H4556" s="389"/>
      <c r="I4556" s="65"/>
    </row>
    <row r="4557" spans="1:9" x14ac:dyDescent="0.35">
      <c r="A4557" s="374" t="s">
        <v>4656</v>
      </c>
      <c r="B4557" s="375" t="s">
        <v>8176</v>
      </c>
      <c r="C4557" s="375" t="s">
        <v>8177</v>
      </c>
      <c r="D4557" s="363"/>
      <c r="E4557" s="102" t="s">
        <v>7975</v>
      </c>
      <c r="F4557" s="102" t="str">
        <f>IF(E4557="","",VLOOKUP(E4557,'2 Pdc unico (segm A)'!F$3:H$723,3,FALSE))</f>
        <v>Altri debiti correnti verso amministrazioni pubbliche</v>
      </c>
      <c r="G4557" s="373"/>
      <c r="H4557" s="389"/>
      <c r="I4557" s="65"/>
    </row>
    <row r="4558" spans="1:9" x14ac:dyDescent="0.35">
      <c r="A4558" s="374" t="s">
        <v>4656</v>
      </c>
      <c r="B4558" s="375" t="s">
        <v>8178</v>
      </c>
      <c r="C4558" s="375" t="s">
        <v>8179</v>
      </c>
      <c r="D4558" s="363"/>
      <c r="E4558" s="102" t="s">
        <v>7975</v>
      </c>
      <c r="F4558" s="102" t="str">
        <f>IF(E4558="","",VLOOKUP(E4558,'2 Pdc unico (segm A)'!F$3:H$723,3,FALSE))</f>
        <v>Altri debiti correnti verso amministrazioni pubbliche</v>
      </c>
      <c r="G4558" s="373"/>
      <c r="H4558" s="389"/>
      <c r="I4558" s="65"/>
    </row>
    <row r="4559" spans="1:9" x14ac:dyDescent="0.35">
      <c r="A4559" s="374" t="s">
        <v>4656</v>
      </c>
      <c r="B4559" s="375" t="s">
        <v>8180</v>
      </c>
      <c r="C4559" s="375" t="s">
        <v>8181</v>
      </c>
      <c r="D4559" s="363"/>
      <c r="E4559" s="102" t="s">
        <v>7975</v>
      </c>
      <c r="F4559" s="102" t="str">
        <f>IF(E4559="","",VLOOKUP(E4559,'2 Pdc unico (segm A)'!F$3:H$723,3,FALSE))</f>
        <v>Altri debiti correnti verso amministrazioni pubbliche</v>
      </c>
      <c r="G4559" s="373"/>
      <c r="H4559" s="389"/>
      <c r="I4559" s="65"/>
    </row>
    <row r="4560" spans="1:9" x14ac:dyDescent="0.35">
      <c r="A4560" s="374" t="s">
        <v>4656</v>
      </c>
      <c r="B4560" s="375" t="s">
        <v>8182</v>
      </c>
      <c r="C4560" s="375" t="s">
        <v>8183</v>
      </c>
      <c r="D4560" s="363"/>
      <c r="E4560" s="102" t="s">
        <v>7975</v>
      </c>
      <c r="F4560" s="102" t="str">
        <f>IF(E4560="","",VLOOKUP(E4560,'2 Pdc unico (segm A)'!F$3:H$723,3,FALSE))</f>
        <v>Altri debiti correnti verso amministrazioni pubbliche</v>
      </c>
      <c r="G4560" s="373"/>
      <c r="H4560" s="389"/>
      <c r="I4560" s="65"/>
    </row>
    <row r="4561" spans="1:9" x14ac:dyDescent="0.35">
      <c r="A4561" s="374" t="s">
        <v>4656</v>
      </c>
      <c r="B4561" s="375" t="s">
        <v>8184</v>
      </c>
      <c r="C4561" s="375" t="s">
        <v>8185</v>
      </c>
      <c r="D4561" s="363"/>
      <c r="E4561" s="102" t="s">
        <v>7975</v>
      </c>
      <c r="F4561" s="102" t="str">
        <f>IF(E4561="","",VLOOKUP(E4561,'2 Pdc unico (segm A)'!F$3:H$723,3,FALSE))</f>
        <v>Altri debiti correnti verso amministrazioni pubbliche</v>
      </c>
      <c r="G4561" s="373"/>
      <c r="H4561" s="389"/>
      <c r="I4561" s="65"/>
    </row>
    <row r="4562" spans="1:9" x14ac:dyDescent="0.35">
      <c r="A4562" s="374" t="s">
        <v>4656</v>
      </c>
      <c r="B4562" s="375" t="s">
        <v>8186</v>
      </c>
      <c r="C4562" s="375" t="s">
        <v>8187</v>
      </c>
      <c r="D4562" s="363"/>
      <c r="E4562" s="102" t="s">
        <v>7975</v>
      </c>
      <c r="F4562" s="102" t="str">
        <f>IF(E4562="","",VLOOKUP(E4562,'2 Pdc unico (segm A)'!F$3:H$723,3,FALSE))</f>
        <v>Altri debiti correnti verso amministrazioni pubbliche</v>
      </c>
      <c r="G4562" s="373"/>
      <c r="H4562" s="389"/>
      <c r="I4562" s="65"/>
    </row>
    <row r="4563" spans="1:9" x14ac:dyDescent="0.35">
      <c r="A4563" s="374" t="s">
        <v>4656</v>
      </c>
      <c r="B4563" s="375" t="s">
        <v>8188</v>
      </c>
      <c r="C4563" s="375" t="s">
        <v>8189</v>
      </c>
      <c r="D4563" s="363"/>
      <c r="E4563" s="102" t="s">
        <v>7975</v>
      </c>
      <c r="F4563" s="102" t="str">
        <f>IF(E4563="","",VLOOKUP(E4563,'2 Pdc unico (segm A)'!F$3:H$723,3,FALSE))</f>
        <v>Altri debiti correnti verso amministrazioni pubbliche</v>
      </c>
      <c r="G4563" s="373"/>
      <c r="H4563" s="389"/>
      <c r="I4563" s="65"/>
    </row>
    <row r="4564" spans="1:9" x14ac:dyDescent="0.35">
      <c r="A4564" s="374" t="s">
        <v>4656</v>
      </c>
      <c r="B4564" s="375" t="s">
        <v>8190</v>
      </c>
      <c r="C4564" s="375" t="s">
        <v>8191</v>
      </c>
      <c r="D4564" s="363"/>
      <c r="E4564" s="102" t="s">
        <v>7975</v>
      </c>
      <c r="F4564" s="102" t="str">
        <f>IF(E4564="","",VLOOKUP(E4564,'2 Pdc unico (segm A)'!F$3:H$723,3,FALSE))</f>
        <v>Altri debiti correnti verso amministrazioni pubbliche</v>
      </c>
      <c r="G4564" s="373"/>
      <c r="H4564" s="389"/>
      <c r="I4564" s="65"/>
    </row>
    <row r="4565" spans="1:9" x14ac:dyDescent="0.35">
      <c r="A4565" s="374" t="s">
        <v>4656</v>
      </c>
      <c r="B4565" s="375" t="s">
        <v>8192</v>
      </c>
      <c r="C4565" s="375" t="s">
        <v>8193</v>
      </c>
      <c r="D4565" s="363"/>
      <c r="E4565" s="102" t="s">
        <v>7975</v>
      </c>
      <c r="F4565" s="102" t="str">
        <f>IF(E4565="","",VLOOKUP(E4565,'2 Pdc unico (segm A)'!F$3:H$723,3,FALSE))</f>
        <v>Altri debiti correnti verso amministrazioni pubbliche</v>
      </c>
      <c r="G4565" s="373"/>
      <c r="H4565" s="389"/>
      <c r="I4565" s="65"/>
    </row>
    <row r="4566" spans="1:9" x14ac:dyDescent="0.35">
      <c r="A4566" s="374" t="s">
        <v>4656</v>
      </c>
      <c r="B4566" s="375" t="s">
        <v>8194</v>
      </c>
      <c r="C4566" s="375" t="s">
        <v>8195</v>
      </c>
      <c r="D4566" s="363"/>
      <c r="E4566" s="102" t="s">
        <v>7975</v>
      </c>
      <c r="F4566" s="102" t="str">
        <f>IF(E4566="","",VLOOKUP(E4566,'2 Pdc unico (segm A)'!F$3:H$723,3,FALSE))</f>
        <v>Altri debiti correnti verso amministrazioni pubbliche</v>
      </c>
      <c r="G4566" s="373"/>
      <c r="H4566" s="389"/>
      <c r="I4566" s="65"/>
    </row>
    <row r="4567" spans="1:9" x14ac:dyDescent="0.35">
      <c r="A4567" s="374" t="s">
        <v>4656</v>
      </c>
      <c r="B4567" s="375" t="s">
        <v>8196</v>
      </c>
      <c r="C4567" s="375" t="s">
        <v>8197</v>
      </c>
      <c r="D4567" s="363"/>
      <c r="E4567" s="102" t="s">
        <v>7975</v>
      </c>
      <c r="F4567" s="102" t="str">
        <f>IF(E4567="","",VLOOKUP(E4567,'2 Pdc unico (segm A)'!F$3:H$723,3,FALSE))</f>
        <v>Altri debiti correnti verso amministrazioni pubbliche</v>
      </c>
      <c r="G4567" s="373"/>
      <c r="H4567" s="389"/>
      <c r="I4567" s="65"/>
    </row>
    <row r="4568" spans="1:9" ht="21" x14ac:dyDescent="0.35">
      <c r="A4568" s="374" t="s">
        <v>4656</v>
      </c>
      <c r="B4568" s="375" t="s">
        <v>8198</v>
      </c>
      <c r="C4568" s="375" t="s">
        <v>8199</v>
      </c>
      <c r="D4568" s="363"/>
      <c r="E4568" s="102" t="s">
        <v>7975</v>
      </c>
      <c r="F4568" s="102" t="str">
        <f>IF(E4568="","",VLOOKUP(E4568,'2 Pdc unico (segm A)'!F$3:H$723,3,FALSE))</f>
        <v>Altri debiti correnti verso amministrazioni pubbliche</v>
      </c>
      <c r="G4568" s="373"/>
      <c r="H4568" s="389"/>
      <c r="I4568" s="65"/>
    </row>
    <row r="4569" spans="1:9" ht="21" x14ac:dyDescent="0.35">
      <c r="A4569" s="374" t="s">
        <v>4656</v>
      </c>
      <c r="B4569" s="375" t="s">
        <v>8200</v>
      </c>
      <c r="C4569" s="375" t="s">
        <v>8201</v>
      </c>
      <c r="D4569" s="363"/>
      <c r="E4569" s="102" t="s">
        <v>7975</v>
      </c>
      <c r="F4569" s="102" t="str">
        <f>IF(E4569="","",VLOOKUP(E4569,'2 Pdc unico (segm A)'!F$3:H$723,3,FALSE))</f>
        <v>Altri debiti correnti verso amministrazioni pubbliche</v>
      </c>
      <c r="G4569" s="373"/>
      <c r="H4569" s="389"/>
      <c r="I4569" s="65"/>
    </row>
    <row r="4570" spans="1:9" x14ac:dyDescent="0.35">
      <c r="A4570" s="374" t="s">
        <v>4656</v>
      </c>
      <c r="B4570" s="375" t="s">
        <v>8202</v>
      </c>
      <c r="C4570" s="375" t="s">
        <v>8203</v>
      </c>
      <c r="D4570" s="363"/>
      <c r="E4570" s="102" t="s">
        <v>7975</v>
      </c>
      <c r="F4570" s="102" t="str">
        <f>IF(E4570="","",VLOOKUP(E4570,'2 Pdc unico (segm A)'!F$3:H$723,3,FALSE))</f>
        <v>Altri debiti correnti verso amministrazioni pubbliche</v>
      </c>
      <c r="G4570" s="373"/>
      <c r="H4570" s="389"/>
      <c r="I4570" s="65"/>
    </row>
    <row r="4571" spans="1:9" ht="29" x14ac:dyDescent="0.35">
      <c r="A4571" s="370" t="s">
        <v>22</v>
      </c>
      <c r="B4571" s="371" t="s">
        <v>8204</v>
      </c>
      <c r="C4571" s="371" t="s">
        <v>8205</v>
      </c>
      <c r="D4571" s="363"/>
      <c r="E4571" s="346"/>
      <c r="F4571" s="346" t="str">
        <f>IF(E4571="","",VLOOKUP(E4571,'2 Pdc unico (segm A)'!F$3:H$723,3,FALSE))</f>
        <v/>
      </c>
      <c r="G4571" s="287"/>
      <c r="H4571" s="389"/>
      <c r="I4571" s="65"/>
    </row>
    <row r="4572" spans="1:9" x14ac:dyDescent="0.35">
      <c r="A4572" s="374" t="s">
        <v>4656</v>
      </c>
      <c r="B4572" s="375" t="s">
        <v>8206</v>
      </c>
      <c r="C4572" s="375" t="s">
        <v>8207</v>
      </c>
      <c r="D4572" s="363"/>
      <c r="E4572" s="102" t="s">
        <v>7975</v>
      </c>
      <c r="F4572" s="102" t="str">
        <f>IF(E4572="","",VLOOKUP(E4572,'2 Pdc unico (segm A)'!F$3:H$723,3,FALSE))</f>
        <v>Altri debiti correnti verso amministrazioni pubbliche</v>
      </c>
      <c r="G4572" s="373"/>
      <c r="H4572" s="389"/>
      <c r="I4572" s="65"/>
    </row>
    <row r="4573" spans="1:9" x14ac:dyDescent="0.35">
      <c r="A4573" s="374" t="s">
        <v>4656</v>
      </c>
      <c r="B4573" s="375" t="s">
        <v>8208</v>
      </c>
      <c r="C4573" s="375" t="s">
        <v>8209</v>
      </c>
      <c r="D4573" s="363"/>
      <c r="E4573" s="102" t="s">
        <v>7975</v>
      </c>
      <c r="F4573" s="102" t="str">
        <f>IF(E4573="","",VLOOKUP(E4573,'2 Pdc unico (segm A)'!F$3:H$723,3,FALSE))</f>
        <v>Altri debiti correnti verso amministrazioni pubbliche</v>
      </c>
      <c r="G4573" s="373"/>
      <c r="H4573" s="389"/>
      <c r="I4573" s="65"/>
    </row>
    <row r="4574" spans="1:9" x14ac:dyDescent="0.35">
      <c r="A4574" s="374" t="s">
        <v>4656</v>
      </c>
      <c r="B4574" s="375" t="s">
        <v>8210</v>
      </c>
      <c r="C4574" s="375" t="s">
        <v>8211</v>
      </c>
      <c r="D4574" s="363"/>
      <c r="E4574" s="102" t="s">
        <v>7975</v>
      </c>
      <c r="F4574" s="102" t="str">
        <f>IF(E4574="","",VLOOKUP(E4574,'2 Pdc unico (segm A)'!F$3:H$723,3,FALSE))</f>
        <v>Altri debiti correnti verso amministrazioni pubbliche</v>
      </c>
      <c r="G4574" s="373"/>
      <c r="H4574" s="389"/>
      <c r="I4574" s="65"/>
    </row>
    <row r="4575" spans="1:9" x14ac:dyDescent="0.35">
      <c r="A4575" s="374" t="s">
        <v>4656</v>
      </c>
      <c r="B4575" s="375" t="s">
        <v>8212</v>
      </c>
      <c r="C4575" s="375" t="s">
        <v>8213</v>
      </c>
      <c r="D4575" s="363"/>
      <c r="E4575" s="102" t="s">
        <v>7975</v>
      </c>
      <c r="F4575" s="102" t="str">
        <f>IF(E4575="","",VLOOKUP(E4575,'2 Pdc unico (segm A)'!F$3:H$723,3,FALSE))</f>
        <v>Altri debiti correnti verso amministrazioni pubbliche</v>
      </c>
      <c r="G4575" s="373"/>
      <c r="H4575" s="389"/>
      <c r="I4575" s="65"/>
    </row>
    <row r="4576" spans="1:9" x14ac:dyDescent="0.35">
      <c r="A4576" s="374" t="s">
        <v>4656</v>
      </c>
      <c r="B4576" s="375" t="s">
        <v>8214</v>
      </c>
      <c r="C4576" s="375" t="s">
        <v>8215</v>
      </c>
      <c r="D4576" s="363"/>
      <c r="E4576" s="102" t="s">
        <v>7975</v>
      </c>
      <c r="F4576" s="102" t="str">
        <f>IF(E4576="","",VLOOKUP(E4576,'2 Pdc unico (segm A)'!F$3:H$723,3,FALSE))</f>
        <v>Altri debiti correnti verso amministrazioni pubbliche</v>
      </c>
      <c r="G4576" s="373"/>
      <c r="H4576" s="389"/>
      <c r="I4576" s="65"/>
    </row>
    <row r="4577" spans="1:9" x14ac:dyDescent="0.35">
      <c r="A4577" s="374" t="s">
        <v>4656</v>
      </c>
      <c r="B4577" s="375" t="s">
        <v>8216</v>
      </c>
      <c r="C4577" s="375" t="s">
        <v>8217</v>
      </c>
      <c r="D4577" s="363"/>
      <c r="E4577" s="102" t="s">
        <v>7975</v>
      </c>
      <c r="F4577" s="102" t="str">
        <f>IF(E4577="","",VLOOKUP(E4577,'2 Pdc unico (segm A)'!F$3:H$723,3,FALSE))</f>
        <v>Altri debiti correnti verso amministrazioni pubbliche</v>
      </c>
      <c r="G4577" s="373"/>
      <c r="H4577" s="389"/>
      <c r="I4577" s="65"/>
    </row>
    <row r="4578" spans="1:9" x14ac:dyDescent="0.35">
      <c r="A4578" s="374" t="s">
        <v>4656</v>
      </c>
      <c r="B4578" s="375" t="s">
        <v>8218</v>
      </c>
      <c r="C4578" s="375" t="s">
        <v>8219</v>
      </c>
      <c r="D4578" s="363"/>
      <c r="E4578" s="102" t="s">
        <v>7975</v>
      </c>
      <c r="F4578" s="102" t="str">
        <f>IF(E4578="","",VLOOKUP(E4578,'2 Pdc unico (segm A)'!F$3:H$723,3,FALSE))</f>
        <v>Altri debiti correnti verso amministrazioni pubbliche</v>
      </c>
      <c r="G4578" s="373"/>
      <c r="H4578" s="389"/>
      <c r="I4578" s="65"/>
    </row>
    <row r="4579" spans="1:9" x14ac:dyDescent="0.35">
      <c r="A4579" s="374" t="s">
        <v>4656</v>
      </c>
      <c r="B4579" s="375" t="s">
        <v>8220</v>
      </c>
      <c r="C4579" s="375" t="s">
        <v>8221</v>
      </c>
      <c r="D4579" s="363"/>
      <c r="E4579" s="102" t="s">
        <v>7975</v>
      </c>
      <c r="F4579" s="102" t="str">
        <f>IF(E4579="","",VLOOKUP(E4579,'2 Pdc unico (segm A)'!F$3:H$723,3,FALSE))</f>
        <v>Altri debiti correnti verso amministrazioni pubbliche</v>
      </c>
      <c r="G4579" s="373"/>
      <c r="H4579" s="389"/>
      <c r="I4579" s="65"/>
    </row>
    <row r="4580" spans="1:9" ht="21" x14ac:dyDescent="0.35">
      <c r="A4580" s="374" t="s">
        <v>4656</v>
      </c>
      <c r="B4580" s="375" t="s">
        <v>8222</v>
      </c>
      <c r="C4580" s="375" t="s">
        <v>8223</v>
      </c>
      <c r="D4580" s="363"/>
      <c r="E4580" s="102" t="s">
        <v>7975</v>
      </c>
      <c r="F4580" s="102" t="str">
        <f>IF(E4580="","",VLOOKUP(E4580,'2 Pdc unico (segm A)'!F$3:H$723,3,FALSE))</f>
        <v>Altri debiti correnti verso amministrazioni pubbliche</v>
      </c>
      <c r="G4580" s="373"/>
      <c r="H4580" s="389"/>
      <c r="I4580" s="65"/>
    </row>
    <row r="4581" spans="1:9" x14ac:dyDescent="0.35">
      <c r="A4581" s="374" t="s">
        <v>4656</v>
      </c>
      <c r="B4581" s="375" t="s">
        <v>8224</v>
      </c>
      <c r="C4581" s="375" t="s">
        <v>8225</v>
      </c>
      <c r="D4581" s="363"/>
      <c r="E4581" s="102" t="s">
        <v>7975</v>
      </c>
      <c r="F4581" s="102" t="str">
        <f>IF(E4581="","",VLOOKUP(E4581,'2 Pdc unico (segm A)'!F$3:H$723,3,FALSE))</f>
        <v>Altri debiti correnti verso amministrazioni pubbliche</v>
      </c>
      <c r="G4581" s="373"/>
      <c r="H4581" s="389"/>
      <c r="I4581" s="65"/>
    </row>
    <row r="4582" spans="1:9" x14ac:dyDescent="0.35">
      <c r="A4582" s="374" t="s">
        <v>4656</v>
      </c>
      <c r="B4582" s="375" t="s">
        <v>8226</v>
      </c>
      <c r="C4582" s="375" t="s">
        <v>8227</v>
      </c>
      <c r="D4582" s="363"/>
      <c r="E4582" s="102" t="s">
        <v>7975</v>
      </c>
      <c r="F4582" s="102" t="str">
        <f>IF(E4582="","",VLOOKUP(E4582,'2 Pdc unico (segm A)'!F$3:H$723,3,FALSE))</f>
        <v>Altri debiti correnti verso amministrazioni pubbliche</v>
      </c>
      <c r="G4582" s="373"/>
      <c r="H4582" s="389"/>
      <c r="I4582" s="65"/>
    </row>
    <row r="4583" spans="1:9" ht="21" x14ac:dyDescent="0.35">
      <c r="A4583" s="374" t="s">
        <v>4656</v>
      </c>
      <c r="B4583" s="375" t="s">
        <v>8228</v>
      </c>
      <c r="C4583" s="375" t="s">
        <v>8229</v>
      </c>
      <c r="D4583" s="363"/>
      <c r="E4583" s="102" t="s">
        <v>7975</v>
      </c>
      <c r="F4583" s="102" t="str">
        <f>IF(E4583="","",VLOOKUP(E4583,'2 Pdc unico (segm A)'!F$3:H$723,3,FALSE))</f>
        <v>Altri debiti correnti verso amministrazioni pubbliche</v>
      </c>
      <c r="G4583" s="373"/>
      <c r="H4583" s="389"/>
      <c r="I4583" s="65"/>
    </row>
    <row r="4584" spans="1:9" ht="21" x14ac:dyDescent="0.35">
      <c r="A4584" s="374" t="s">
        <v>4656</v>
      </c>
      <c r="B4584" s="375" t="s">
        <v>8230</v>
      </c>
      <c r="C4584" s="375" t="s">
        <v>8231</v>
      </c>
      <c r="D4584" s="363"/>
      <c r="E4584" s="102" t="s">
        <v>7975</v>
      </c>
      <c r="F4584" s="102" t="str">
        <f>IF(E4584="","",VLOOKUP(E4584,'2 Pdc unico (segm A)'!F$3:H$723,3,FALSE))</f>
        <v>Altri debiti correnti verso amministrazioni pubbliche</v>
      </c>
      <c r="G4584" s="373"/>
      <c r="H4584" s="389"/>
      <c r="I4584" s="65"/>
    </row>
    <row r="4585" spans="1:9" x14ac:dyDescent="0.35">
      <c r="A4585" s="374" t="s">
        <v>4656</v>
      </c>
      <c r="B4585" s="375" t="s">
        <v>8232</v>
      </c>
      <c r="C4585" s="375" t="s">
        <v>8233</v>
      </c>
      <c r="D4585" s="363"/>
      <c r="E4585" s="102" t="s">
        <v>7975</v>
      </c>
      <c r="F4585" s="102" t="str">
        <f>IF(E4585="","",VLOOKUP(E4585,'2 Pdc unico (segm A)'!F$3:H$723,3,FALSE))</f>
        <v>Altri debiti correnti verso amministrazioni pubbliche</v>
      </c>
      <c r="G4585" s="373"/>
      <c r="H4585" s="389"/>
      <c r="I4585" s="65"/>
    </row>
    <row r="4586" spans="1:9" x14ac:dyDescent="0.35">
      <c r="A4586" s="374" t="s">
        <v>4656</v>
      </c>
      <c r="B4586" s="375" t="s">
        <v>8234</v>
      </c>
      <c r="C4586" s="375" t="s">
        <v>8235</v>
      </c>
      <c r="D4586" s="363"/>
      <c r="E4586" s="102" t="s">
        <v>7975</v>
      </c>
      <c r="F4586" s="102" t="str">
        <f>IF(E4586="","",VLOOKUP(E4586,'2 Pdc unico (segm A)'!F$3:H$723,3,FALSE))</f>
        <v>Altri debiti correnti verso amministrazioni pubbliche</v>
      </c>
      <c r="G4586" s="373"/>
      <c r="H4586" s="389"/>
      <c r="I4586" s="65"/>
    </row>
    <row r="4587" spans="1:9" x14ac:dyDescent="0.35">
      <c r="A4587" s="374" t="s">
        <v>4656</v>
      </c>
      <c r="B4587" s="375" t="s">
        <v>8236</v>
      </c>
      <c r="C4587" s="375" t="s">
        <v>8237</v>
      </c>
      <c r="D4587" s="363"/>
      <c r="E4587" s="102" t="s">
        <v>7975</v>
      </c>
      <c r="F4587" s="102" t="str">
        <f>IF(E4587="","",VLOOKUP(E4587,'2 Pdc unico (segm A)'!F$3:H$723,3,FALSE))</f>
        <v>Altri debiti correnti verso amministrazioni pubbliche</v>
      </c>
      <c r="G4587" s="373"/>
      <c r="H4587" s="389"/>
      <c r="I4587" s="65"/>
    </row>
    <row r="4588" spans="1:9" x14ac:dyDescent="0.35">
      <c r="A4588" s="374" t="s">
        <v>4656</v>
      </c>
      <c r="B4588" s="375" t="s">
        <v>8238</v>
      </c>
      <c r="C4588" s="375" t="s">
        <v>8239</v>
      </c>
      <c r="D4588" s="363"/>
      <c r="E4588" s="102" t="s">
        <v>7975</v>
      </c>
      <c r="F4588" s="102" t="str">
        <f>IF(E4588="","",VLOOKUP(E4588,'2 Pdc unico (segm A)'!F$3:H$723,3,FALSE))</f>
        <v>Altri debiti correnti verso amministrazioni pubbliche</v>
      </c>
      <c r="G4588" s="373"/>
      <c r="H4588" s="389"/>
      <c r="I4588" s="65"/>
    </row>
    <row r="4589" spans="1:9" x14ac:dyDescent="0.35">
      <c r="A4589" s="374" t="s">
        <v>4656</v>
      </c>
      <c r="B4589" s="375" t="s">
        <v>8240</v>
      </c>
      <c r="C4589" s="375" t="s">
        <v>8241</v>
      </c>
      <c r="D4589" s="363"/>
      <c r="E4589" s="102" t="s">
        <v>7975</v>
      </c>
      <c r="F4589" s="102" t="str">
        <f>IF(E4589="","",VLOOKUP(E4589,'2 Pdc unico (segm A)'!F$3:H$723,3,FALSE))</f>
        <v>Altri debiti correnti verso amministrazioni pubbliche</v>
      </c>
      <c r="G4589" s="373"/>
      <c r="H4589" s="389"/>
      <c r="I4589" s="65"/>
    </row>
    <row r="4590" spans="1:9" x14ac:dyDescent="0.35">
      <c r="A4590" s="374" t="s">
        <v>4656</v>
      </c>
      <c r="B4590" s="375" t="s">
        <v>8242</v>
      </c>
      <c r="C4590" s="375" t="s">
        <v>8243</v>
      </c>
      <c r="D4590" s="363"/>
      <c r="E4590" s="102" t="s">
        <v>7975</v>
      </c>
      <c r="F4590" s="102" t="str">
        <f>IF(E4590="","",VLOOKUP(E4590,'2 Pdc unico (segm A)'!F$3:H$723,3,FALSE))</f>
        <v>Altri debiti correnti verso amministrazioni pubbliche</v>
      </c>
      <c r="G4590" s="373"/>
      <c r="H4590" s="389"/>
      <c r="I4590" s="65"/>
    </row>
    <row r="4591" spans="1:9" ht="21" x14ac:dyDescent="0.35">
      <c r="A4591" s="374" t="s">
        <v>4656</v>
      </c>
      <c r="B4591" s="375" t="s">
        <v>8244</v>
      </c>
      <c r="C4591" s="375" t="s">
        <v>8245</v>
      </c>
      <c r="D4591" s="363"/>
      <c r="E4591" s="102" t="s">
        <v>7975</v>
      </c>
      <c r="F4591" s="102" t="str">
        <f>IF(E4591="","",VLOOKUP(E4591,'2 Pdc unico (segm A)'!F$3:H$723,3,FALSE))</f>
        <v>Altri debiti correnti verso amministrazioni pubbliche</v>
      </c>
      <c r="G4591" s="373"/>
      <c r="H4591" s="389"/>
      <c r="I4591" s="65"/>
    </row>
    <row r="4592" spans="1:9" x14ac:dyDescent="0.35">
      <c r="A4592" s="374" t="s">
        <v>4656</v>
      </c>
      <c r="B4592" s="375" t="s">
        <v>8246</v>
      </c>
      <c r="C4592" s="375" t="s">
        <v>8247</v>
      </c>
      <c r="D4592" s="363"/>
      <c r="E4592" s="102" t="s">
        <v>7975</v>
      </c>
      <c r="F4592" s="102" t="str">
        <f>IF(E4592="","",VLOOKUP(E4592,'2 Pdc unico (segm A)'!F$3:H$723,3,FALSE))</f>
        <v>Altri debiti correnti verso amministrazioni pubbliche</v>
      </c>
      <c r="G4592" s="373"/>
      <c r="H4592" s="389"/>
      <c r="I4592" s="65"/>
    </row>
    <row r="4593" spans="1:9" x14ac:dyDescent="0.35">
      <c r="A4593" s="370" t="s">
        <v>22</v>
      </c>
      <c r="B4593" s="371" t="s">
        <v>8248</v>
      </c>
      <c r="C4593" s="371" t="s">
        <v>8249</v>
      </c>
      <c r="D4593" s="363"/>
      <c r="E4593" s="346"/>
      <c r="F4593" s="346" t="str">
        <f>IF(E4593="","",VLOOKUP(E4593,'2 Pdc unico (segm A)'!F$3:H$723,3,FALSE))</f>
        <v/>
      </c>
      <c r="G4593" s="287"/>
      <c r="H4593" s="389"/>
      <c r="I4593" s="65"/>
    </row>
    <row r="4594" spans="1:9" x14ac:dyDescent="0.35">
      <c r="A4594" s="374" t="s">
        <v>4656</v>
      </c>
      <c r="B4594" s="375" t="s">
        <v>8250</v>
      </c>
      <c r="C4594" s="375" t="s">
        <v>8251</v>
      </c>
      <c r="D4594" s="363"/>
      <c r="E4594" s="102" t="s">
        <v>7975</v>
      </c>
      <c r="F4594" s="102" t="str">
        <f>IF(E4594="","",VLOOKUP(E4594,'2 Pdc unico (segm A)'!F$3:H$723,3,FALSE))</f>
        <v>Altri debiti correnti verso amministrazioni pubbliche</v>
      </c>
      <c r="G4594" s="373"/>
      <c r="H4594" s="389"/>
      <c r="I4594" s="65"/>
    </row>
    <row r="4595" spans="1:9" x14ac:dyDescent="0.35">
      <c r="A4595" s="374" t="s">
        <v>4656</v>
      </c>
      <c r="B4595" s="375" t="s">
        <v>8252</v>
      </c>
      <c r="C4595" s="375" t="s">
        <v>8253</v>
      </c>
      <c r="D4595" s="363"/>
      <c r="E4595" s="102" t="s">
        <v>7975</v>
      </c>
      <c r="F4595" s="102" t="str">
        <f>IF(E4595="","",VLOOKUP(E4595,'2 Pdc unico (segm A)'!F$3:H$723,3,FALSE))</f>
        <v>Altri debiti correnti verso amministrazioni pubbliche</v>
      </c>
      <c r="G4595" s="373"/>
      <c r="H4595" s="389"/>
      <c r="I4595" s="65"/>
    </row>
    <row r="4596" spans="1:9" x14ac:dyDescent="0.35">
      <c r="A4596" s="374" t="s">
        <v>4656</v>
      </c>
      <c r="B4596" s="375" t="s">
        <v>8254</v>
      </c>
      <c r="C4596" s="375" t="s">
        <v>8255</v>
      </c>
      <c r="D4596" s="363"/>
      <c r="E4596" s="102" t="s">
        <v>7975</v>
      </c>
      <c r="F4596" s="102" t="str">
        <f>IF(E4596="","",VLOOKUP(E4596,'2 Pdc unico (segm A)'!F$3:H$723,3,FALSE))</f>
        <v>Altri debiti correnti verso amministrazioni pubbliche</v>
      </c>
      <c r="G4596" s="373"/>
      <c r="H4596" s="389"/>
      <c r="I4596" s="65"/>
    </row>
    <row r="4597" spans="1:9" ht="29" x14ac:dyDescent="0.35">
      <c r="A4597" s="368" t="s">
        <v>19</v>
      </c>
      <c r="B4597" s="369" t="s">
        <v>8256</v>
      </c>
      <c r="C4597" s="369" t="s">
        <v>8257</v>
      </c>
      <c r="D4597" s="363"/>
      <c r="E4597" s="101"/>
      <c r="F4597" s="101" t="str">
        <f>IF(E4597="","",VLOOKUP(E4597,'2 Pdc unico (segm A)'!F$3:H$723,3,FALSE))</f>
        <v/>
      </c>
      <c r="G4597" s="287"/>
      <c r="H4597" s="388"/>
      <c r="I4597" s="65"/>
    </row>
    <row r="4598" spans="1:9" ht="29" x14ac:dyDescent="0.35">
      <c r="A4598" s="370" t="s">
        <v>22</v>
      </c>
      <c r="B4598" s="371" t="s">
        <v>8258</v>
      </c>
      <c r="C4598" s="371" t="s">
        <v>8259</v>
      </c>
      <c r="D4598" s="363"/>
      <c r="E4598" s="346"/>
      <c r="F4598" s="346" t="str">
        <f>IF(E4598="","",VLOOKUP(E4598,'2 Pdc unico (segm A)'!F$3:H$723,3,FALSE))</f>
        <v/>
      </c>
      <c r="G4598" s="287"/>
      <c r="H4598" s="389"/>
      <c r="I4598" s="65"/>
    </row>
    <row r="4599" spans="1:9" x14ac:dyDescent="0.35">
      <c r="A4599" s="374" t="s">
        <v>4656</v>
      </c>
      <c r="B4599" s="375" t="s">
        <v>8260</v>
      </c>
      <c r="C4599" s="375" t="s">
        <v>8261</v>
      </c>
      <c r="D4599" s="363"/>
      <c r="E4599" s="102" t="s">
        <v>7975</v>
      </c>
      <c r="F4599" s="102" t="str">
        <f>IF(E4599="","",VLOOKUP(E4599,'2 Pdc unico (segm A)'!F$3:H$723,3,FALSE))</f>
        <v>Altri debiti correnti verso amministrazioni pubbliche</v>
      </c>
      <c r="G4599" s="373"/>
      <c r="H4599" s="389"/>
      <c r="I4599" s="65"/>
    </row>
    <row r="4600" spans="1:9" ht="21" x14ac:dyDescent="0.35">
      <c r="A4600" s="374" t="s">
        <v>4656</v>
      </c>
      <c r="B4600" s="375" t="s">
        <v>8262</v>
      </c>
      <c r="C4600" s="375" t="s">
        <v>8263</v>
      </c>
      <c r="D4600" s="363"/>
      <c r="E4600" s="102" t="s">
        <v>7975</v>
      </c>
      <c r="F4600" s="102" t="str">
        <f>IF(E4600="","",VLOOKUP(E4600,'2 Pdc unico (segm A)'!F$3:H$723,3,FALSE))</f>
        <v>Altri debiti correnti verso amministrazioni pubbliche</v>
      </c>
      <c r="G4600" s="373"/>
      <c r="H4600" s="389"/>
      <c r="I4600" s="65"/>
    </row>
    <row r="4601" spans="1:9" x14ac:dyDescent="0.35">
      <c r="A4601" s="374" t="s">
        <v>4656</v>
      </c>
      <c r="B4601" s="375" t="s">
        <v>8264</v>
      </c>
      <c r="C4601" s="375" t="s">
        <v>8265</v>
      </c>
      <c r="D4601" s="363"/>
      <c r="E4601" s="102" t="s">
        <v>7975</v>
      </c>
      <c r="F4601" s="102" t="str">
        <f>IF(E4601="","",VLOOKUP(E4601,'2 Pdc unico (segm A)'!F$3:H$723,3,FALSE))</f>
        <v>Altri debiti correnti verso amministrazioni pubbliche</v>
      </c>
      <c r="G4601" s="373"/>
      <c r="H4601" s="389"/>
      <c r="I4601" s="65"/>
    </row>
    <row r="4602" spans="1:9" ht="21" x14ac:dyDescent="0.35">
      <c r="A4602" s="374" t="s">
        <v>4656</v>
      </c>
      <c r="B4602" s="375" t="s">
        <v>8266</v>
      </c>
      <c r="C4602" s="375" t="s">
        <v>8267</v>
      </c>
      <c r="D4602" s="363"/>
      <c r="E4602" s="102" t="s">
        <v>7975</v>
      </c>
      <c r="F4602" s="102" t="str">
        <f>IF(E4602="","",VLOOKUP(E4602,'2 Pdc unico (segm A)'!F$3:H$723,3,FALSE))</f>
        <v>Altri debiti correnti verso amministrazioni pubbliche</v>
      </c>
      <c r="G4602" s="373"/>
      <c r="H4602" s="389"/>
      <c r="I4602" s="65"/>
    </row>
    <row r="4603" spans="1:9" x14ac:dyDescent="0.35">
      <c r="A4603" s="374" t="s">
        <v>4656</v>
      </c>
      <c r="B4603" s="375" t="s">
        <v>8268</v>
      </c>
      <c r="C4603" s="375" t="s">
        <v>8269</v>
      </c>
      <c r="D4603" s="363"/>
      <c r="E4603" s="102" t="s">
        <v>7975</v>
      </c>
      <c r="F4603" s="102" t="str">
        <f>IF(E4603="","",VLOOKUP(E4603,'2 Pdc unico (segm A)'!F$3:H$723,3,FALSE))</f>
        <v>Altri debiti correnti verso amministrazioni pubbliche</v>
      </c>
      <c r="G4603" s="373"/>
      <c r="H4603" s="389"/>
      <c r="I4603" s="65"/>
    </row>
    <row r="4604" spans="1:9" ht="21" x14ac:dyDescent="0.35">
      <c r="A4604" s="374" t="s">
        <v>4656</v>
      </c>
      <c r="B4604" s="375" t="s">
        <v>8270</v>
      </c>
      <c r="C4604" s="375" t="s">
        <v>8271</v>
      </c>
      <c r="D4604" s="363"/>
      <c r="E4604" s="102" t="s">
        <v>7975</v>
      </c>
      <c r="F4604" s="102" t="str">
        <f>IF(E4604="","",VLOOKUP(E4604,'2 Pdc unico (segm A)'!F$3:H$723,3,FALSE))</f>
        <v>Altri debiti correnti verso amministrazioni pubbliche</v>
      </c>
      <c r="G4604" s="373"/>
      <c r="H4604" s="389"/>
      <c r="I4604" s="65"/>
    </row>
    <row r="4605" spans="1:9" x14ac:dyDescent="0.35">
      <c r="A4605" s="374" t="s">
        <v>4656</v>
      </c>
      <c r="B4605" s="375" t="s">
        <v>8272</v>
      </c>
      <c r="C4605" s="375" t="s">
        <v>8273</v>
      </c>
      <c r="D4605" s="363"/>
      <c r="E4605" s="102" t="s">
        <v>7975</v>
      </c>
      <c r="F4605" s="102" t="str">
        <f>IF(E4605="","",VLOOKUP(E4605,'2 Pdc unico (segm A)'!F$3:H$723,3,FALSE))</f>
        <v>Altri debiti correnti verso amministrazioni pubbliche</v>
      </c>
      <c r="G4605" s="373"/>
      <c r="H4605" s="389"/>
      <c r="I4605" s="65"/>
    </row>
    <row r="4606" spans="1:9" x14ac:dyDescent="0.35">
      <c r="A4606" s="374" t="s">
        <v>4656</v>
      </c>
      <c r="B4606" s="375" t="s">
        <v>8274</v>
      </c>
      <c r="C4606" s="375" t="s">
        <v>8275</v>
      </c>
      <c r="D4606" s="363"/>
      <c r="E4606" s="102" t="s">
        <v>7975</v>
      </c>
      <c r="F4606" s="102" t="str">
        <f>IF(E4606="","",VLOOKUP(E4606,'2 Pdc unico (segm A)'!F$3:H$723,3,FALSE))</f>
        <v>Altri debiti correnti verso amministrazioni pubbliche</v>
      </c>
      <c r="G4606" s="373"/>
      <c r="H4606" s="389"/>
      <c r="I4606" s="65"/>
    </row>
    <row r="4607" spans="1:9" ht="21" x14ac:dyDescent="0.35">
      <c r="A4607" s="374" t="s">
        <v>4656</v>
      </c>
      <c r="B4607" s="375" t="s">
        <v>8276</v>
      </c>
      <c r="C4607" s="375" t="s">
        <v>8277</v>
      </c>
      <c r="D4607" s="363"/>
      <c r="E4607" s="102" t="s">
        <v>7975</v>
      </c>
      <c r="F4607" s="102" t="str">
        <f>IF(E4607="","",VLOOKUP(E4607,'2 Pdc unico (segm A)'!F$3:H$723,3,FALSE))</f>
        <v>Altri debiti correnti verso amministrazioni pubbliche</v>
      </c>
      <c r="G4607" s="373"/>
      <c r="H4607" s="389"/>
      <c r="I4607" s="65"/>
    </row>
    <row r="4608" spans="1:9" x14ac:dyDescent="0.35">
      <c r="A4608" s="374" t="s">
        <v>4656</v>
      </c>
      <c r="B4608" s="375" t="s">
        <v>8278</v>
      </c>
      <c r="C4608" s="375" t="s">
        <v>8279</v>
      </c>
      <c r="D4608" s="363"/>
      <c r="E4608" s="102" t="s">
        <v>7975</v>
      </c>
      <c r="F4608" s="102" t="str">
        <f>IF(E4608="","",VLOOKUP(E4608,'2 Pdc unico (segm A)'!F$3:H$723,3,FALSE))</f>
        <v>Altri debiti correnti verso amministrazioni pubbliche</v>
      </c>
      <c r="G4608" s="373"/>
      <c r="H4608" s="389"/>
      <c r="I4608" s="65"/>
    </row>
    <row r="4609" spans="1:9" x14ac:dyDescent="0.35">
      <c r="A4609" s="374" t="s">
        <v>4656</v>
      </c>
      <c r="B4609" s="375" t="s">
        <v>8280</v>
      </c>
      <c r="C4609" s="375" t="s">
        <v>8281</v>
      </c>
      <c r="D4609" s="363"/>
      <c r="E4609" s="102" t="s">
        <v>7975</v>
      </c>
      <c r="F4609" s="102" t="str">
        <f>IF(E4609="","",VLOOKUP(E4609,'2 Pdc unico (segm A)'!F$3:H$723,3,FALSE))</f>
        <v>Altri debiti correnti verso amministrazioni pubbliche</v>
      </c>
      <c r="G4609" s="373"/>
      <c r="H4609" s="389"/>
      <c r="I4609" s="65"/>
    </row>
    <row r="4610" spans="1:9" ht="21" x14ac:dyDescent="0.35">
      <c r="A4610" s="374" t="s">
        <v>4656</v>
      </c>
      <c r="B4610" s="375" t="s">
        <v>8282</v>
      </c>
      <c r="C4610" s="375" t="s">
        <v>8283</v>
      </c>
      <c r="D4610" s="363"/>
      <c r="E4610" s="102" t="s">
        <v>7975</v>
      </c>
      <c r="F4610" s="102" t="str">
        <f>IF(E4610="","",VLOOKUP(E4610,'2 Pdc unico (segm A)'!F$3:H$723,3,FALSE))</f>
        <v>Altri debiti correnti verso amministrazioni pubbliche</v>
      </c>
      <c r="G4610" s="373"/>
      <c r="H4610" s="389"/>
      <c r="I4610" s="65"/>
    </row>
    <row r="4611" spans="1:9" ht="21" x14ac:dyDescent="0.35">
      <c r="A4611" s="374" t="s">
        <v>4656</v>
      </c>
      <c r="B4611" s="375" t="s">
        <v>8284</v>
      </c>
      <c r="C4611" s="375" t="s">
        <v>8285</v>
      </c>
      <c r="D4611" s="363"/>
      <c r="E4611" s="102" t="s">
        <v>7975</v>
      </c>
      <c r="F4611" s="102" t="str">
        <f>IF(E4611="","",VLOOKUP(E4611,'2 Pdc unico (segm A)'!F$3:H$723,3,FALSE))</f>
        <v>Altri debiti correnti verso amministrazioni pubbliche</v>
      </c>
      <c r="G4611" s="373"/>
      <c r="H4611" s="389"/>
      <c r="I4611" s="65"/>
    </row>
    <row r="4612" spans="1:9" x14ac:dyDescent="0.35">
      <c r="A4612" s="374" t="s">
        <v>4656</v>
      </c>
      <c r="B4612" s="375" t="s">
        <v>8286</v>
      </c>
      <c r="C4612" s="375" t="s">
        <v>8287</v>
      </c>
      <c r="D4612" s="363"/>
      <c r="E4612" s="102" t="s">
        <v>7975</v>
      </c>
      <c r="F4612" s="102" t="str">
        <f>IF(E4612="","",VLOOKUP(E4612,'2 Pdc unico (segm A)'!F$3:H$723,3,FALSE))</f>
        <v>Altri debiti correnti verso amministrazioni pubbliche</v>
      </c>
      <c r="G4612" s="373"/>
      <c r="H4612" s="389"/>
      <c r="I4612" s="65"/>
    </row>
    <row r="4613" spans="1:9" ht="29" x14ac:dyDescent="0.35">
      <c r="A4613" s="370" t="s">
        <v>22</v>
      </c>
      <c r="B4613" s="371" t="s">
        <v>8288</v>
      </c>
      <c r="C4613" s="371" t="s">
        <v>8289</v>
      </c>
      <c r="D4613" s="363"/>
      <c r="E4613" s="346"/>
      <c r="F4613" s="346" t="str">
        <f>IF(E4613="","",VLOOKUP(E4613,'2 Pdc unico (segm A)'!F$3:H$723,3,FALSE))</f>
        <v/>
      </c>
      <c r="G4613" s="287"/>
      <c r="H4613" s="389"/>
      <c r="I4613" s="65"/>
    </row>
    <row r="4614" spans="1:9" x14ac:dyDescent="0.35">
      <c r="A4614" s="374" t="s">
        <v>4656</v>
      </c>
      <c r="B4614" s="375" t="s">
        <v>8290</v>
      </c>
      <c r="C4614" s="375" t="s">
        <v>8291</v>
      </c>
      <c r="D4614" s="363"/>
      <c r="E4614" s="102" t="s">
        <v>7975</v>
      </c>
      <c r="F4614" s="102" t="str">
        <f>IF(E4614="","",VLOOKUP(E4614,'2 Pdc unico (segm A)'!F$3:H$723,3,FALSE))</f>
        <v>Altri debiti correnti verso amministrazioni pubbliche</v>
      </c>
      <c r="G4614" s="373"/>
      <c r="H4614" s="389"/>
      <c r="I4614" s="65"/>
    </row>
    <row r="4615" spans="1:9" x14ac:dyDescent="0.35">
      <c r="A4615" s="374" t="s">
        <v>4656</v>
      </c>
      <c r="B4615" s="375" t="s">
        <v>8292</v>
      </c>
      <c r="C4615" s="375" t="s">
        <v>8293</v>
      </c>
      <c r="D4615" s="363"/>
      <c r="E4615" s="102" t="s">
        <v>7975</v>
      </c>
      <c r="F4615" s="102" t="str">
        <f>IF(E4615="","",VLOOKUP(E4615,'2 Pdc unico (segm A)'!F$3:H$723,3,FALSE))</f>
        <v>Altri debiti correnti verso amministrazioni pubbliche</v>
      </c>
      <c r="G4615" s="373"/>
      <c r="H4615" s="389"/>
      <c r="I4615" s="65"/>
    </row>
    <row r="4616" spans="1:9" x14ac:dyDescent="0.35">
      <c r="A4616" s="374" t="s">
        <v>4656</v>
      </c>
      <c r="B4616" s="375" t="s">
        <v>8294</v>
      </c>
      <c r="C4616" s="375" t="s">
        <v>8295</v>
      </c>
      <c r="D4616" s="363"/>
      <c r="E4616" s="102" t="s">
        <v>7975</v>
      </c>
      <c r="F4616" s="102" t="str">
        <f>IF(E4616="","",VLOOKUP(E4616,'2 Pdc unico (segm A)'!F$3:H$723,3,FALSE))</f>
        <v>Altri debiti correnti verso amministrazioni pubbliche</v>
      </c>
      <c r="G4616" s="373"/>
      <c r="H4616" s="389"/>
      <c r="I4616" s="65"/>
    </row>
    <row r="4617" spans="1:9" x14ac:dyDescent="0.35">
      <c r="A4617" s="374" t="s">
        <v>4656</v>
      </c>
      <c r="B4617" s="375" t="s">
        <v>8296</v>
      </c>
      <c r="C4617" s="375" t="s">
        <v>8297</v>
      </c>
      <c r="D4617" s="363"/>
      <c r="E4617" s="102" t="s">
        <v>7975</v>
      </c>
      <c r="F4617" s="102" t="str">
        <f>IF(E4617="","",VLOOKUP(E4617,'2 Pdc unico (segm A)'!F$3:H$723,3,FALSE))</f>
        <v>Altri debiti correnti verso amministrazioni pubbliche</v>
      </c>
      <c r="G4617" s="373"/>
      <c r="H4617" s="389"/>
      <c r="I4617" s="65"/>
    </row>
    <row r="4618" spans="1:9" x14ac:dyDescent="0.35">
      <c r="A4618" s="374" t="s">
        <v>4656</v>
      </c>
      <c r="B4618" s="375" t="s">
        <v>8298</v>
      </c>
      <c r="C4618" s="375" t="s">
        <v>8299</v>
      </c>
      <c r="D4618" s="363"/>
      <c r="E4618" s="102" t="s">
        <v>7975</v>
      </c>
      <c r="F4618" s="102" t="str">
        <f>IF(E4618="","",VLOOKUP(E4618,'2 Pdc unico (segm A)'!F$3:H$723,3,FALSE))</f>
        <v>Altri debiti correnti verso amministrazioni pubbliche</v>
      </c>
      <c r="G4618" s="373"/>
      <c r="H4618" s="389"/>
      <c r="I4618" s="65"/>
    </row>
    <row r="4619" spans="1:9" x14ac:dyDescent="0.35">
      <c r="A4619" s="374" t="s">
        <v>4656</v>
      </c>
      <c r="B4619" s="375" t="s">
        <v>8300</v>
      </c>
      <c r="C4619" s="375" t="s">
        <v>8301</v>
      </c>
      <c r="D4619" s="363"/>
      <c r="E4619" s="102" t="s">
        <v>7975</v>
      </c>
      <c r="F4619" s="102" t="str">
        <f>IF(E4619="","",VLOOKUP(E4619,'2 Pdc unico (segm A)'!F$3:H$723,3,FALSE))</f>
        <v>Altri debiti correnti verso amministrazioni pubbliche</v>
      </c>
      <c r="G4619" s="373"/>
      <c r="H4619" s="389"/>
      <c r="I4619" s="65"/>
    </row>
    <row r="4620" spans="1:9" x14ac:dyDescent="0.35">
      <c r="A4620" s="374" t="s">
        <v>4656</v>
      </c>
      <c r="B4620" s="375" t="s">
        <v>8302</v>
      </c>
      <c r="C4620" s="375" t="s">
        <v>8303</v>
      </c>
      <c r="D4620" s="363"/>
      <c r="E4620" s="102" t="s">
        <v>7975</v>
      </c>
      <c r="F4620" s="102" t="str">
        <f>IF(E4620="","",VLOOKUP(E4620,'2 Pdc unico (segm A)'!F$3:H$723,3,FALSE))</f>
        <v>Altri debiti correnti verso amministrazioni pubbliche</v>
      </c>
      <c r="G4620" s="373"/>
      <c r="H4620" s="389"/>
      <c r="I4620" s="65"/>
    </row>
    <row r="4621" spans="1:9" x14ac:dyDescent="0.35">
      <c r="A4621" s="374" t="s">
        <v>4656</v>
      </c>
      <c r="B4621" s="375" t="s">
        <v>8304</v>
      </c>
      <c r="C4621" s="375" t="s">
        <v>8305</v>
      </c>
      <c r="D4621" s="363"/>
      <c r="E4621" s="102" t="s">
        <v>7975</v>
      </c>
      <c r="F4621" s="102" t="str">
        <f>IF(E4621="","",VLOOKUP(E4621,'2 Pdc unico (segm A)'!F$3:H$723,3,FALSE))</f>
        <v>Altri debiti correnti verso amministrazioni pubbliche</v>
      </c>
      <c r="G4621" s="373"/>
      <c r="H4621" s="389"/>
      <c r="I4621" s="65"/>
    </row>
    <row r="4622" spans="1:9" ht="21" x14ac:dyDescent="0.35">
      <c r="A4622" s="374" t="s">
        <v>4656</v>
      </c>
      <c r="B4622" s="375" t="s">
        <v>8306</v>
      </c>
      <c r="C4622" s="375" t="s">
        <v>8307</v>
      </c>
      <c r="D4622" s="363"/>
      <c r="E4622" s="102" t="s">
        <v>7975</v>
      </c>
      <c r="F4622" s="102" t="str">
        <f>IF(E4622="","",VLOOKUP(E4622,'2 Pdc unico (segm A)'!F$3:H$723,3,FALSE))</f>
        <v>Altri debiti correnti verso amministrazioni pubbliche</v>
      </c>
      <c r="G4622" s="373"/>
      <c r="H4622" s="389"/>
      <c r="I4622" s="65"/>
    </row>
    <row r="4623" spans="1:9" x14ac:dyDescent="0.35">
      <c r="A4623" s="374" t="s">
        <v>4656</v>
      </c>
      <c r="B4623" s="375" t="s">
        <v>8308</v>
      </c>
      <c r="C4623" s="375" t="s">
        <v>8309</v>
      </c>
      <c r="D4623" s="363"/>
      <c r="E4623" s="102" t="s">
        <v>7975</v>
      </c>
      <c r="F4623" s="102" t="str">
        <f>IF(E4623="","",VLOOKUP(E4623,'2 Pdc unico (segm A)'!F$3:H$723,3,FALSE))</f>
        <v>Altri debiti correnti verso amministrazioni pubbliche</v>
      </c>
      <c r="G4623" s="373"/>
      <c r="H4623" s="389"/>
      <c r="I4623" s="65"/>
    </row>
    <row r="4624" spans="1:9" x14ac:dyDescent="0.35">
      <c r="A4624" s="374" t="s">
        <v>4656</v>
      </c>
      <c r="B4624" s="375" t="s">
        <v>8310</v>
      </c>
      <c r="C4624" s="375" t="s">
        <v>8311</v>
      </c>
      <c r="D4624" s="363"/>
      <c r="E4624" s="102" t="s">
        <v>7975</v>
      </c>
      <c r="F4624" s="102" t="str">
        <f>IF(E4624="","",VLOOKUP(E4624,'2 Pdc unico (segm A)'!F$3:H$723,3,FALSE))</f>
        <v>Altri debiti correnti verso amministrazioni pubbliche</v>
      </c>
      <c r="G4624" s="373"/>
      <c r="H4624" s="389"/>
      <c r="I4624" s="65"/>
    </row>
    <row r="4625" spans="1:9" ht="21" x14ac:dyDescent="0.35">
      <c r="A4625" s="374" t="s">
        <v>4656</v>
      </c>
      <c r="B4625" s="375" t="s">
        <v>8312</v>
      </c>
      <c r="C4625" s="375" t="s">
        <v>8313</v>
      </c>
      <c r="D4625" s="363"/>
      <c r="E4625" s="102" t="s">
        <v>7975</v>
      </c>
      <c r="F4625" s="102" t="str">
        <f>IF(E4625="","",VLOOKUP(E4625,'2 Pdc unico (segm A)'!F$3:H$723,3,FALSE))</f>
        <v>Altri debiti correnti verso amministrazioni pubbliche</v>
      </c>
      <c r="G4625" s="373"/>
      <c r="H4625" s="389"/>
      <c r="I4625" s="65"/>
    </row>
    <row r="4626" spans="1:9" ht="21" x14ac:dyDescent="0.35">
      <c r="A4626" s="374" t="s">
        <v>4656</v>
      </c>
      <c r="B4626" s="375" t="s">
        <v>8314</v>
      </c>
      <c r="C4626" s="375" t="s">
        <v>8315</v>
      </c>
      <c r="D4626" s="363"/>
      <c r="E4626" s="102" t="s">
        <v>7975</v>
      </c>
      <c r="F4626" s="102" t="str">
        <f>IF(E4626="","",VLOOKUP(E4626,'2 Pdc unico (segm A)'!F$3:H$723,3,FALSE))</f>
        <v>Altri debiti correnti verso amministrazioni pubbliche</v>
      </c>
      <c r="G4626" s="373"/>
      <c r="H4626" s="389"/>
      <c r="I4626" s="65"/>
    </row>
    <row r="4627" spans="1:9" x14ac:dyDescent="0.35">
      <c r="A4627" s="374" t="s">
        <v>4656</v>
      </c>
      <c r="B4627" s="375" t="s">
        <v>8316</v>
      </c>
      <c r="C4627" s="375" t="s">
        <v>8317</v>
      </c>
      <c r="D4627" s="363"/>
      <c r="E4627" s="102" t="s">
        <v>7975</v>
      </c>
      <c r="F4627" s="102" t="str">
        <f>IF(E4627="","",VLOOKUP(E4627,'2 Pdc unico (segm A)'!F$3:H$723,3,FALSE))</f>
        <v>Altri debiti correnti verso amministrazioni pubbliche</v>
      </c>
      <c r="G4627" s="373"/>
      <c r="H4627" s="389"/>
      <c r="I4627" s="65"/>
    </row>
    <row r="4628" spans="1:9" ht="21" x14ac:dyDescent="0.35">
      <c r="A4628" s="374" t="s">
        <v>4656</v>
      </c>
      <c r="B4628" s="375" t="s">
        <v>8318</v>
      </c>
      <c r="C4628" s="375" t="s">
        <v>8319</v>
      </c>
      <c r="D4628" s="363"/>
      <c r="E4628" s="102" t="s">
        <v>7975</v>
      </c>
      <c r="F4628" s="102" t="str">
        <f>IF(E4628="","",VLOOKUP(E4628,'2 Pdc unico (segm A)'!F$3:H$723,3,FALSE))</f>
        <v>Altri debiti correnti verso amministrazioni pubbliche</v>
      </c>
      <c r="G4628" s="373"/>
      <c r="H4628" s="389"/>
      <c r="I4628" s="65"/>
    </row>
    <row r="4629" spans="1:9" ht="21" x14ac:dyDescent="0.35">
      <c r="A4629" s="374" t="s">
        <v>4656</v>
      </c>
      <c r="B4629" s="375" t="s">
        <v>8320</v>
      </c>
      <c r="C4629" s="375" t="s">
        <v>8321</v>
      </c>
      <c r="D4629" s="363"/>
      <c r="E4629" s="102" t="s">
        <v>7975</v>
      </c>
      <c r="F4629" s="102" t="str">
        <f>IF(E4629="","",VLOOKUP(E4629,'2 Pdc unico (segm A)'!F$3:H$723,3,FALSE))</f>
        <v>Altri debiti correnti verso amministrazioni pubbliche</v>
      </c>
      <c r="G4629" s="373"/>
      <c r="H4629" s="389"/>
      <c r="I4629" s="65"/>
    </row>
    <row r="4630" spans="1:9" ht="21" x14ac:dyDescent="0.35">
      <c r="A4630" s="374" t="s">
        <v>4656</v>
      </c>
      <c r="B4630" s="375" t="s">
        <v>8322</v>
      </c>
      <c r="C4630" s="375" t="s">
        <v>8323</v>
      </c>
      <c r="D4630" s="363"/>
      <c r="E4630" s="102" t="s">
        <v>7975</v>
      </c>
      <c r="F4630" s="102" t="str">
        <f>IF(E4630="","",VLOOKUP(E4630,'2 Pdc unico (segm A)'!F$3:H$723,3,FALSE))</f>
        <v>Altri debiti correnti verso amministrazioni pubbliche</v>
      </c>
      <c r="G4630" s="373"/>
      <c r="H4630" s="389"/>
      <c r="I4630" s="65"/>
    </row>
    <row r="4631" spans="1:9" ht="21" x14ac:dyDescent="0.35">
      <c r="A4631" s="374" t="s">
        <v>4656</v>
      </c>
      <c r="B4631" s="375" t="s">
        <v>8324</v>
      </c>
      <c r="C4631" s="375" t="s">
        <v>8325</v>
      </c>
      <c r="D4631" s="363"/>
      <c r="E4631" s="102" t="s">
        <v>7975</v>
      </c>
      <c r="F4631" s="102" t="str">
        <f>IF(E4631="","",VLOOKUP(E4631,'2 Pdc unico (segm A)'!F$3:H$723,3,FALSE))</f>
        <v>Altri debiti correnti verso amministrazioni pubbliche</v>
      </c>
      <c r="G4631" s="373"/>
      <c r="H4631" s="389"/>
      <c r="I4631" s="65"/>
    </row>
    <row r="4632" spans="1:9" x14ac:dyDescent="0.35">
      <c r="A4632" s="374" t="s">
        <v>4656</v>
      </c>
      <c r="B4632" s="375" t="s">
        <v>8326</v>
      </c>
      <c r="C4632" s="375" t="s">
        <v>8327</v>
      </c>
      <c r="D4632" s="363"/>
      <c r="E4632" s="102" t="s">
        <v>7975</v>
      </c>
      <c r="F4632" s="102" t="str">
        <f>IF(E4632="","",VLOOKUP(E4632,'2 Pdc unico (segm A)'!F$3:H$723,3,FALSE))</f>
        <v>Altri debiti correnti verso amministrazioni pubbliche</v>
      </c>
      <c r="G4632" s="373"/>
      <c r="H4632" s="389"/>
      <c r="I4632" s="65"/>
    </row>
    <row r="4633" spans="1:9" ht="21" x14ac:dyDescent="0.35">
      <c r="A4633" s="374" t="s">
        <v>4656</v>
      </c>
      <c r="B4633" s="375" t="s">
        <v>8328</v>
      </c>
      <c r="C4633" s="375" t="s">
        <v>8329</v>
      </c>
      <c r="D4633" s="363"/>
      <c r="E4633" s="102" t="s">
        <v>7975</v>
      </c>
      <c r="F4633" s="102" t="str">
        <f>IF(E4633="","",VLOOKUP(E4633,'2 Pdc unico (segm A)'!F$3:H$723,3,FALSE))</f>
        <v>Altri debiti correnti verso amministrazioni pubbliche</v>
      </c>
      <c r="G4633" s="373"/>
      <c r="H4633" s="389"/>
      <c r="I4633" s="65"/>
    </row>
    <row r="4634" spans="1:9" x14ac:dyDescent="0.35">
      <c r="A4634" s="374" t="s">
        <v>4656</v>
      </c>
      <c r="B4634" s="375" t="s">
        <v>8330</v>
      </c>
      <c r="C4634" s="375" t="s">
        <v>8331</v>
      </c>
      <c r="D4634" s="363"/>
      <c r="E4634" s="102" t="s">
        <v>7975</v>
      </c>
      <c r="F4634" s="102" t="str">
        <f>IF(E4634="","",VLOOKUP(E4634,'2 Pdc unico (segm A)'!F$3:H$723,3,FALSE))</f>
        <v>Altri debiti correnti verso amministrazioni pubbliche</v>
      </c>
      <c r="G4634" s="373"/>
      <c r="H4634" s="389"/>
      <c r="I4634" s="65"/>
    </row>
    <row r="4635" spans="1:9" ht="29" x14ac:dyDescent="0.35">
      <c r="A4635" s="370" t="s">
        <v>22</v>
      </c>
      <c r="B4635" s="371" t="s">
        <v>8332</v>
      </c>
      <c r="C4635" s="371" t="s">
        <v>8333</v>
      </c>
      <c r="D4635" s="363"/>
      <c r="E4635" s="346"/>
      <c r="F4635" s="346" t="str">
        <f>IF(E4635="","",VLOOKUP(E4635,'2 Pdc unico (segm A)'!F$3:H$723,3,FALSE))</f>
        <v/>
      </c>
      <c r="G4635" s="287"/>
      <c r="H4635" s="389"/>
      <c r="I4635" s="65"/>
    </row>
    <row r="4636" spans="1:9" x14ac:dyDescent="0.35">
      <c r="A4636" s="374" t="s">
        <v>4656</v>
      </c>
      <c r="B4636" s="375" t="s">
        <v>8334</v>
      </c>
      <c r="C4636" s="375" t="s">
        <v>8335</v>
      </c>
      <c r="D4636" s="363"/>
      <c r="E4636" s="102" t="s">
        <v>7975</v>
      </c>
      <c r="F4636" s="102" t="str">
        <f>IF(E4636="","",VLOOKUP(E4636,'2 Pdc unico (segm A)'!F$3:H$723,3,FALSE))</f>
        <v>Altri debiti correnti verso amministrazioni pubbliche</v>
      </c>
      <c r="G4636" s="373"/>
      <c r="H4636" s="389"/>
      <c r="I4636" s="65"/>
    </row>
    <row r="4637" spans="1:9" x14ac:dyDescent="0.35">
      <c r="A4637" s="374" t="s">
        <v>4656</v>
      </c>
      <c r="B4637" s="375" t="s">
        <v>8336</v>
      </c>
      <c r="C4637" s="375" t="s">
        <v>8337</v>
      </c>
      <c r="D4637" s="363"/>
      <c r="E4637" s="102" t="s">
        <v>7975</v>
      </c>
      <c r="F4637" s="102" t="str">
        <f>IF(E4637="","",VLOOKUP(E4637,'2 Pdc unico (segm A)'!F$3:H$723,3,FALSE))</f>
        <v>Altri debiti correnti verso amministrazioni pubbliche</v>
      </c>
      <c r="G4637" s="373"/>
      <c r="H4637" s="389"/>
      <c r="I4637" s="65"/>
    </row>
    <row r="4638" spans="1:9" x14ac:dyDescent="0.35">
      <c r="A4638" s="374" t="s">
        <v>4656</v>
      </c>
      <c r="B4638" s="375" t="s">
        <v>8338</v>
      </c>
      <c r="C4638" s="375" t="s">
        <v>8339</v>
      </c>
      <c r="D4638" s="363"/>
      <c r="E4638" s="102" t="s">
        <v>7975</v>
      </c>
      <c r="F4638" s="102" t="str">
        <f>IF(E4638="","",VLOOKUP(E4638,'2 Pdc unico (segm A)'!F$3:H$723,3,FALSE))</f>
        <v>Altri debiti correnti verso amministrazioni pubbliche</v>
      </c>
      <c r="G4638" s="373"/>
      <c r="H4638" s="389"/>
      <c r="I4638" s="65"/>
    </row>
    <row r="4639" spans="1:9" ht="18.5" x14ac:dyDescent="0.35">
      <c r="A4639" s="368" t="s">
        <v>19</v>
      </c>
      <c r="B4639" s="369" t="s">
        <v>8340</v>
      </c>
      <c r="C4639" s="369" t="s">
        <v>8341</v>
      </c>
      <c r="D4639" s="363"/>
      <c r="E4639" s="101"/>
      <c r="F4639" s="101" t="str">
        <f>IF(E4639="","",VLOOKUP(E4639,'2 Pdc unico (segm A)'!F$3:H$723,3,FALSE))</f>
        <v/>
      </c>
      <c r="G4639" s="287"/>
      <c r="H4639" s="388"/>
      <c r="I4639" s="65"/>
    </row>
    <row r="4640" spans="1:9" x14ac:dyDescent="0.35">
      <c r="A4640" s="370" t="s">
        <v>22</v>
      </c>
      <c r="B4640" s="371" t="s">
        <v>8342</v>
      </c>
      <c r="C4640" s="371" t="s">
        <v>8343</v>
      </c>
      <c r="D4640" s="363"/>
      <c r="E4640" s="346"/>
      <c r="F4640" s="346" t="str">
        <f>IF(E4640="","",VLOOKUP(E4640,'2 Pdc unico (segm A)'!F$3:H$723,3,FALSE))</f>
        <v/>
      </c>
      <c r="G4640" s="287"/>
      <c r="H4640" s="389"/>
      <c r="I4640" s="65"/>
    </row>
    <row r="4641" spans="1:9" x14ac:dyDescent="0.35">
      <c r="A4641" s="374" t="s">
        <v>4656</v>
      </c>
      <c r="B4641" s="375" t="s">
        <v>8342</v>
      </c>
      <c r="C4641" s="375" t="s">
        <v>8344</v>
      </c>
      <c r="D4641" s="363"/>
      <c r="E4641" s="102" t="s">
        <v>7975</v>
      </c>
      <c r="F4641" s="102" t="str">
        <f>IF(E4641="","",VLOOKUP(E4641,'2 Pdc unico (segm A)'!F$3:H$723,3,FALSE))</f>
        <v>Altri debiti correnti verso amministrazioni pubbliche</v>
      </c>
      <c r="G4641" s="373"/>
      <c r="H4641" s="389"/>
      <c r="I4641" s="65"/>
    </row>
    <row r="4642" spans="1:9" x14ac:dyDescent="0.35">
      <c r="A4642" s="370" t="s">
        <v>22</v>
      </c>
      <c r="B4642" s="371" t="s">
        <v>8345</v>
      </c>
      <c r="C4642" s="371" t="s">
        <v>8346</v>
      </c>
      <c r="D4642" s="363"/>
      <c r="E4642" s="346"/>
      <c r="F4642" s="346" t="str">
        <f>IF(E4642="","",VLOOKUP(E4642,'2 Pdc unico (segm A)'!F$3:H$723,3,FALSE))</f>
        <v/>
      </c>
      <c r="G4642" s="287"/>
      <c r="H4642" s="389"/>
      <c r="I4642" s="65"/>
    </row>
    <row r="4643" spans="1:9" x14ac:dyDescent="0.35">
      <c r="A4643" s="374" t="s">
        <v>4656</v>
      </c>
      <c r="B4643" s="375" t="s">
        <v>8345</v>
      </c>
      <c r="C4643" s="375" t="s">
        <v>8347</v>
      </c>
      <c r="D4643" s="363"/>
      <c r="E4643" s="102" t="s">
        <v>7975</v>
      </c>
      <c r="F4643" s="102" t="str">
        <f>IF(E4643="","",VLOOKUP(E4643,'2 Pdc unico (segm A)'!F$3:H$723,3,FALSE))</f>
        <v>Altri debiti correnti verso amministrazioni pubbliche</v>
      </c>
      <c r="G4643" s="373"/>
      <c r="H4643" s="389"/>
      <c r="I4643" s="65"/>
    </row>
    <row r="4644" spans="1:9" x14ac:dyDescent="0.35">
      <c r="A4644" s="370" t="s">
        <v>22</v>
      </c>
      <c r="B4644" s="371" t="s">
        <v>8348</v>
      </c>
      <c r="C4644" s="371" t="s">
        <v>8349</v>
      </c>
      <c r="D4644" s="363"/>
      <c r="E4644" s="346"/>
      <c r="F4644" s="346" t="str">
        <f>IF(E4644="","",VLOOKUP(E4644,'2 Pdc unico (segm A)'!F$3:H$723,3,FALSE))</f>
        <v/>
      </c>
      <c r="G4644" s="287"/>
      <c r="H4644" s="389"/>
      <c r="I4644" s="65"/>
    </row>
    <row r="4645" spans="1:9" x14ac:dyDescent="0.35">
      <c r="A4645" s="374" t="s">
        <v>4656</v>
      </c>
      <c r="B4645" s="375" t="s">
        <v>8348</v>
      </c>
      <c r="C4645" s="375" t="s">
        <v>8350</v>
      </c>
      <c r="D4645" s="363"/>
      <c r="E4645" s="102" t="s">
        <v>7975</v>
      </c>
      <c r="F4645" s="102" t="str">
        <f>IF(E4645="","",VLOOKUP(E4645,'2 Pdc unico (segm A)'!F$3:H$723,3,FALSE))</f>
        <v>Altri debiti correnti verso amministrazioni pubbliche</v>
      </c>
      <c r="G4645" s="373"/>
      <c r="H4645" s="389"/>
      <c r="I4645" s="65"/>
    </row>
    <row r="4646" spans="1:9" ht="18.5" x14ac:dyDescent="0.35">
      <c r="A4646" s="368" t="s">
        <v>19</v>
      </c>
      <c r="B4646" s="369" t="s">
        <v>8351</v>
      </c>
      <c r="C4646" s="369" t="s">
        <v>8352</v>
      </c>
      <c r="D4646" s="363"/>
      <c r="E4646" s="101"/>
      <c r="F4646" s="101" t="str">
        <f>IF(E4646="","",VLOOKUP(E4646,'2 Pdc unico (segm A)'!F$3:H$723,3,FALSE))</f>
        <v/>
      </c>
      <c r="G4646" s="287"/>
      <c r="H4646" s="388"/>
      <c r="I4646" s="65"/>
    </row>
    <row r="4647" spans="1:9" x14ac:dyDescent="0.35">
      <c r="A4647" s="370" t="s">
        <v>22</v>
      </c>
      <c r="B4647" s="371" t="s">
        <v>8353</v>
      </c>
      <c r="C4647" s="371" t="s">
        <v>8354</v>
      </c>
      <c r="D4647" s="363"/>
      <c r="E4647" s="346"/>
      <c r="F4647" s="346" t="str">
        <f>IF(E4647="","",VLOOKUP(E4647,'2 Pdc unico (segm A)'!F$3:H$723,3,FALSE))</f>
        <v/>
      </c>
      <c r="G4647" s="287"/>
      <c r="H4647" s="389"/>
      <c r="I4647" s="65"/>
    </row>
    <row r="4648" spans="1:9" x14ac:dyDescent="0.35">
      <c r="A4648" s="374" t="s">
        <v>4656</v>
      </c>
      <c r="B4648" s="375" t="s">
        <v>8353</v>
      </c>
      <c r="C4648" s="375" t="s">
        <v>8355</v>
      </c>
      <c r="D4648" s="363"/>
      <c r="E4648" s="102" t="s">
        <v>7975</v>
      </c>
      <c r="F4648" s="102" t="str">
        <f>IF(E4648="","",VLOOKUP(E4648,'2 Pdc unico (segm A)'!F$3:H$723,3,FALSE))</f>
        <v>Altri debiti correnti verso amministrazioni pubbliche</v>
      </c>
      <c r="G4648" s="373"/>
      <c r="H4648" s="389"/>
      <c r="I4648" s="65"/>
    </row>
    <row r="4649" spans="1:9" x14ac:dyDescent="0.35">
      <c r="A4649" s="370" t="s">
        <v>22</v>
      </c>
      <c r="B4649" s="371" t="s">
        <v>8356</v>
      </c>
      <c r="C4649" s="371" t="s">
        <v>8357</v>
      </c>
      <c r="D4649" s="363"/>
      <c r="E4649" s="346"/>
      <c r="F4649" s="346" t="str">
        <f>IF(E4649="","",VLOOKUP(E4649,'2 Pdc unico (segm A)'!F$3:H$723,3,FALSE))</f>
        <v/>
      </c>
      <c r="G4649" s="287"/>
      <c r="H4649" s="389"/>
      <c r="I4649" s="65"/>
    </row>
    <row r="4650" spans="1:9" x14ac:dyDescent="0.35">
      <c r="A4650" s="374" t="s">
        <v>4656</v>
      </c>
      <c r="B4650" s="375" t="s">
        <v>8356</v>
      </c>
      <c r="C4650" s="375" t="s">
        <v>8358</v>
      </c>
      <c r="D4650" s="363"/>
      <c r="E4650" s="102" t="s">
        <v>7975</v>
      </c>
      <c r="F4650" s="102" t="str">
        <f>IF(E4650="","",VLOOKUP(E4650,'2 Pdc unico (segm A)'!F$3:H$723,3,FALSE))</f>
        <v>Altri debiti correnti verso amministrazioni pubbliche</v>
      </c>
      <c r="G4650" s="373"/>
      <c r="H4650" s="389"/>
      <c r="I4650" s="65"/>
    </row>
    <row r="4651" spans="1:9" x14ac:dyDescent="0.35">
      <c r="A4651" s="370" t="s">
        <v>22</v>
      </c>
      <c r="B4651" s="371" t="s">
        <v>8359</v>
      </c>
      <c r="C4651" s="371" t="s">
        <v>8360</v>
      </c>
      <c r="D4651" s="363"/>
      <c r="E4651" s="346"/>
      <c r="F4651" s="346" t="str">
        <f>IF(E4651="","",VLOOKUP(E4651,'2 Pdc unico (segm A)'!F$3:H$723,3,FALSE))</f>
        <v/>
      </c>
      <c r="G4651" s="287"/>
      <c r="H4651" s="389"/>
      <c r="I4651" s="65"/>
    </row>
    <row r="4652" spans="1:9" x14ac:dyDescent="0.35">
      <c r="A4652" s="374" t="s">
        <v>4656</v>
      </c>
      <c r="B4652" s="375" t="s">
        <v>8359</v>
      </c>
      <c r="C4652" s="375" t="s">
        <v>8361</v>
      </c>
      <c r="D4652" s="363"/>
      <c r="E4652" s="102" t="s">
        <v>7975</v>
      </c>
      <c r="F4652" s="102" t="str">
        <f>IF(E4652="","",VLOOKUP(E4652,'2 Pdc unico (segm A)'!F$3:H$723,3,FALSE))</f>
        <v>Altri debiti correnti verso amministrazioni pubbliche</v>
      </c>
      <c r="G4652" s="373"/>
      <c r="H4652" s="389"/>
      <c r="I4652" s="65"/>
    </row>
    <row r="4653" spans="1:9" ht="18.5" x14ac:dyDescent="0.35">
      <c r="A4653" s="100" t="s">
        <v>16</v>
      </c>
      <c r="B4653" s="367" t="s">
        <v>8362</v>
      </c>
      <c r="C4653" s="367" t="s">
        <v>8363</v>
      </c>
      <c r="D4653" s="363"/>
      <c r="E4653" s="100"/>
      <c r="F4653" s="100" t="str">
        <f>IF(E4653="","",VLOOKUP(E4653,'2 Pdc unico (segm A)'!F$3:H$723,3,FALSE))</f>
        <v/>
      </c>
      <c r="G4653" s="287"/>
      <c r="H4653" s="387"/>
      <c r="I4653" s="65"/>
    </row>
    <row r="4654" spans="1:9" ht="18.5" x14ac:dyDescent="0.35">
      <c r="A4654" s="368" t="s">
        <v>19</v>
      </c>
      <c r="B4654" s="369" t="s">
        <v>8364</v>
      </c>
      <c r="C4654" s="369" t="s">
        <v>8365</v>
      </c>
      <c r="D4654" s="363"/>
      <c r="E4654" s="101"/>
      <c r="F4654" s="101" t="str">
        <f>IF(E4654="","",VLOOKUP(E4654,'2 Pdc unico (segm A)'!F$3:H$723,3,FALSE))</f>
        <v/>
      </c>
      <c r="G4654" s="287"/>
      <c r="H4654" s="388"/>
      <c r="I4654" s="65"/>
    </row>
    <row r="4655" spans="1:9" x14ac:dyDescent="0.35">
      <c r="A4655" s="370" t="s">
        <v>22</v>
      </c>
      <c r="B4655" s="371" t="s">
        <v>8366</v>
      </c>
      <c r="C4655" s="371" t="s">
        <v>8367</v>
      </c>
      <c r="D4655" s="363"/>
      <c r="E4655" s="346"/>
      <c r="F4655" s="346" t="str">
        <f>IF(E4655="","",VLOOKUP(E4655,'2 Pdc unico (segm A)'!F$3:H$723,3,FALSE))</f>
        <v/>
      </c>
      <c r="G4655" s="287"/>
      <c r="H4655" s="389"/>
      <c r="I4655" s="65"/>
    </row>
    <row r="4656" spans="1:9" x14ac:dyDescent="0.35">
      <c r="A4656" s="374" t="s">
        <v>4656</v>
      </c>
      <c r="B4656" s="375" t="s">
        <v>8366</v>
      </c>
      <c r="C4656" s="375" t="s">
        <v>8368</v>
      </c>
      <c r="D4656" s="363"/>
      <c r="E4656" s="102" t="s">
        <v>7950</v>
      </c>
      <c r="F4656" s="102" t="str">
        <f>IF(E4656="","",VLOOKUP(E4656,'2 Pdc unico (segm A)'!F$3:H$723,3,FALSE))</f>
        <v>Debiti correnti verso altri finanziatori</v>
      </c>
      <c r="G4656" s="373"/>
      <c r="H4656" s="389"/>
      <c r="I4656" s="65"/>
    </row>
    <row r="4657" spans="1:9" x14ac:dyDescent="0.35">
      <c r="A4657" s="370" t="s">
        <v>22</v>
      </c>
      <c r="B4657" s="371" t="s">
        <v>8369</v>
      </c>
      <c r="C4657" s="371" t="s">
        <v>8370</v>
      </c>
      <c r="D4657" s="363"/>
      <c r="E4657" s="346"/>
      <c r="F4657" s="346" t="str">
        <f>IF(E4657="","",VLOOKUP(E4657,'2 Pdc unico (segm A)'!F$3:H$723,3,FALSE))</f>
        <v/>
      </c>
      <c r="G4657" s="287"/>
      <c r="H4657" s="389"/>
      <c r="I4657" s="65"/>
    </row>
    <row r="4658" spans="1:9" x14ac:dyDescent="0.35">
      <c r="A4658" s="374" t="s">
        <v>4656</v>
      </c>
      <c r="B4658" s="375" t="s">
        <v>8369</v>
      </c>
      <c r="C4658" s="375" t="s">
        <v>8371</v>
      </c>
      <c r="D4658" s="363"/>
      <c r="E4658" s="102" t="s">
        <v>7950</v>
      </c>
      <c r="F4658" s="102" t="str">
        <f>IF(E4658="","",VLOOKUP(E4658,'2 Pdc unico (segm A)'!F$3:H$723,3,FALSE))</f>
        <v>Debiti correnti verso altri finanziatori</v>
      </c>
      <c r="G4658" s="373"/>
      <c r="H4658" s="389"/>
      <c r="I4658" s="65"/>
    </row>
    <row r="4659" spans="1:9" x14ac:dyDescent="0.35">
      <c r="A4659" s="370" t="s">
        <v>22</v>
      </c>
      <c r="B4659" s="371" t="s">
        <v>8372</v>
      </c>
      <c r="C4659" s="371" t="s">
        <v>8373</v>
      </c>
      <c r="D4659" s="363"/>
      <c r="E4659" s="346"/>
      <c r="F4659" s="346" t="str">
        <f>IF(E4659="","",VLOOKUP(E4659,'2 Pdc unico (segm A)'!F$3:H$723,3,FALSE))</f>
        <v/>
      </c>
      <c r="G4659" s="287"/>
      <c r="H4659" s="389"/>
      <c r="I4659" s="65"/>
    </row>
    <row r="4660" spans="1:9" x14ac:dyDescent="0.35">
      <c r="A4660" s="374" t="s">
        <v>4656</v>
      </c>
      <c r="B4660" s="375" t="s">
        <v>8372</v>
      </c>
      <c r="C4660" s="375" t="s">
        <v>8374</v>
      </c>
      <c r="D4660" s="363"/>
      <c r="E4660" s="102" t="s">
        <v>7950</v>
      </c>
      <c r="F4660" s="102" t="str">
        <f>IF(E4660="","",VLOOKUP(E4660,'2 Pdc unico (segm A)'!F$3:H$723,3,FALSE))</f>
        <v>Debiti correnti verso altri finanziatori</v>
      </c>
      <c r="G4660" s="373"/>
      <c r="H4660" s="389"/>
      <c r="I4660" s="65"/>
    </row>
    <row r="4661" spans="1:9" ht="18.5" x14ac:dyDescent="0.35">
      <c r="A4661" s="368" t="s">
        <v>19</v>
      </c>
      <c r="B4661" s="369" t="s">
        <v>8375</v>
      </c>
      <c r="C4661" s="369" t="s">
        <v>8376</v>
      </c>
      <c r="D4661" s="363"/>
      <c r="E4661" s="101"/>
      <c r="F4661" s="101" t="str">
        <f>IF(E4661="","",VLOOKUP(E4661,'2 Pdc unico (segm A)'!F$3:H$723,3,FALSE))</f>
        <v/>
      </c>
      <c r="G4661" s="287"/>
      <c r="H4661" s="388"/>
      <c r="I4661" s="65"/>
    </row>
    <row r="4662" spans="1:9" x14ac:dyDescent="0.35">
      <c r="A4662" s="370" t="s">
        <v>22</v>
      </c>
      <c r="B4662" s="371" t="s">
        <v>8375</v>
      </c>
      <c r="C4662" s="371" t="s">
        <v>8377</v>
      </c>
      <c r="D4662" s="363"/>
      <c r="E4662" s="346"/>
      <c r="F4662" s="346" t="str">
        <f>IF(E4662="","",VLOOKUP(E4662,'2 Pdc unico (segm A)'!F$3:H$723,3,FALSE))</f>
        <v/>
      </c>
      <c r="G4662" s="287"/>
      <c r="H4662" s="389"/>
      <c r="I4662" s="65"/>
    </row>
    <row r="4663" spans="1:9" x14ac:dyDescent="0.35">
      <c r="A4663" s="374" t="s">
        <v>4656</v>
      </c>
      <c r="B4663" s="375" t="s">
        <v>8375</v>
      </c>
      <c r="C4663" s="375" t="s">
        <v>8378</v>
      </c>
      <c r="D4663" s="363"/>
      <c r="E4663" s="102" t="s">
        <v>7950</v>
      </c>
      <c r="F4663" s="102" t="str">
        <f>IF(E4663="","",VLOOKUP(E4663,'2 Pdc unico (segm A)'!F$3:H$723,3,FALSE))</f>
        <v>Debiti correnti verso altri finanziatori</v>
      </c>
      <c r="G4663" s="373"/>
      <c r="H4663" s="389"/>
      <c r="I4663" s="65"/>
    </row>
    <row r="4664" spans="1:9" ht="18.5" x14ac:dyDescent="0.35">
      <c r="A4664" s="368" t="s">
        <v>19</v>
      </c>
      <c r="B4664" s="369" t="s">
        <v>8379</v>
      </c>
      <c r="C4664" s="369" t="s">
        <v>8380</v>
      </c>
      <c r="D4664" s="363"/>
      <c r="E4664" s="101"/>
      <c r="F4664" s="101" t="str">
        <f>IF(E4664="","",VLOOKUP(E4664,'2 Pdc unico (segm A)'!F$3:H$723,3,FALSE))</f>
        <v/>
      </c>
      <c r="G4664" s="287"/>
      <c r="H4664" s="388"/>
      <c r="I4664" s="65"/>
    </row>
    <row r="4665" spans="1:9" x14ac:dyDescent="0.35">
      <c r="A4665" s="370" t="s">
        <v>22</v>
      </c>
      <c r="B4665" s="371" t="s">
        <v>8381</v>
      </c>
      <c r="C4665" s="371" t="s">
        <v>8382</v>
      </c>
      <c r="D4665" s="363"/>
      <c r="E4665" s="346"/>
      <c r="F4665" s="346" t="str">
        <f>IF(E4665="","",VLOOKUP(E4665,'2 Pdc unico (segm A)'!F$3:H$723,3,FALSE))</f>
        <v/>
      </c>
      <c r="G4665" s="287"/>
      <c r="H4665" s="389"/>
      <c r="I4665" s="65"/>
    </row>
    <row r="4666" spans="1:9" x14ac:dyDescent="0.35">
      <c r="A4666" s="374" t="s">
        <v>4656</v>
      </c>
      <c r="B4666" s="375" t="s">
        <v>8381</v>
      </c>
      <c r="C4666" s="375" t="s">
        <v>8383</v>
      </c>
      <c r="D4666" s="363"/>
      <c r="E4666" s="102" t="s">
        <v>8384</v>
      </c>
      <c r="F4666" s="102" t="str">
        <f>IF(E4666="","",VLOOKUP(E4666,'2 Pdc unico (segm A)'!F$3:H$723,3,FALSE))</f>
        <v>Debiti verso altri finanziatori a lungo termine</v>
      </c>
      <c r="G4666" s="373"/>
      <c r="H4666" s="389"/>
      <c r="I4666" s="65"/>
    </row>
    <row r="4667" spans="1:9" x14ac:dyDescent="0.35">
      <c r="A4667" s="370" t="s">
        <v>22</v>
      </c>
      <c r="B4667" s="371" t="s">
        <v>8385</v>
      </c>
      <c r="C4667" s="371" t="s">
        <v>8386</v>
      </c>
      <c r="D4667" s="363"/>
      <c r="E4667" s="346"/>
      <c r="F4667" s="346" t="str">
        <f>IF(E4667="","",VLOOKUP(E4667,'2 Pdc unico (segm A)'!F$3:H$723,3,FALSE))</f>
        <v/>
      </c>
      <c r="G4667" s="287"/>
      <c r="H4667" s="389"/>
      <c r="I4667" s="65"/>
    </row>
    <row r="4668" spans="1:9" x14ac:dyDescent="0.35">
      <c r="A4668" s="374" t="s">
        <v>4656</v>
      </c>
      <c r="B4668" s="375" t="s">
        <v>8385</v>
      </c>
      <c r="C4668" s="375" t="s">
        <v>8387</v>
      </c>
      <c r="D4668" s="363"/>
      <c r="E4668" s="102" t="s">
        <v>8384</v>
      </c>
      <c r="F4668" s="102" t="str">
        <f>IF(E4668="","",VLOOKUP(E4668,'2 Pdc unico (segm A)'!F$3:H$723,3,FALSE))</f>
        <v>Debiti verso altri finanziatori a lungo termine</v>
      </c>
      <c r="G4668" s="373"/>
      <c r="H4668" s="389"/>
      <c r="I4668" s="65"/>
    </row>
    <row r="4669" spans="1:9" x14ac:dyDescent="0.35">
      <c r="A4669" s="370" t="s">
        <v>22</v>
      </c>
      <c r="B4669" s="371" t="s">
        <v>8388</v>
      </c>
      <c r="C4669" s="371" t="s">
        <v>8389</v>
      </c>
      <c r="D4669" s="363"/>
      <c r="E4669" s="346"/>
      <c r="F4669" s="346" t="str">
        <f>IF(E4669="","",VLOOKUP(E4669,'2 Pdc unico (segm A)'!F$3:H$723,3,FALSE))</f>
        <v/>
      </c>
      <c r="G4669" s="287"/>
      <c r="H4669" s="389"/>
      <c r="I4669" s="65"/>
    </row>
    <row r="4670" spans="1:9" x14ac:dyDescent="0.35">
      <c r="A4670" s="374" t="s">
        <v>4656</v>
      </c>
      <c r="B4670" s="375" t="s">
        <v>8388</v>
      </c>
      <c r="C4670" s="375" t="s">
        <v>8390</v>
      </c>
      <c r="D4670" s="363"/>
      <c r="E4670" s="102" t="s">
        <v>8384</v>
      </c>
      <c r="F4670" s="102" t="str">
        <f>IF(E4670="","",VLOOKUP(E4670,'2 Pdc unico (segm A)'!F$3:H$723,3,FALSE))</f>
        <v>Debiti verso altri finanziatori a lungo termine</v>
      </c>
      <c r="G4670" s="373"/>
      <c r="H4670" s="389"/>
      <c r="I4670" s="65"/>
    </row>
    <row r="4671" spans="1:9" x14ac:dyDescent="0.35">
      <c r="A4671" s="370" t="s">
        <v>22</v>
      </c>
      <c r="B4671" s="371" t="s">
        <v>8391</v>
      </c>
      <c r="C4671" s="371" t="s">
        <v>8392</v>
      </c>
      <c r="D4671" s="363"/>
      <c r="E4671" s="346"/>
      <c r="F4671" s="346" t="str">
        <f>IF(E4671="","",VLOOKUP(E4671,'2 Pdc unico (segm A)'!F$3:H$723,3,FALSE))</f>
        <v/>
      </c>
      <c r="G4671" s="287"/>
      <c r="H4671" s="389"/>
      <c r="I4671" s="65"/>
    </row>
    <row r="4672" spans="1:9" x14ac:dyDescent="0.35">
      <c r="A4672" s="374" t="s">
        <v>4656</v>
      </c>
      <c r="B4672" s="375" t="s">
        <v>8393</v>
      </c>
      <c r="C4672" s="375" t="s">
        <v>8394</v>
      </c>
      <c r="D4672" s="363"/>
      <c r="E4672" s="102" t="s">
        <v>8384</v>
      </c>
      <c r="F4672" s="102" t="str">
        <f>IF(E4672="","",VLOOKUP(E4672,'2 Pdc unico (segm A)'!F$3:H$723,3,FALSE))</f>
        <v>Debiti verso altri finanziatori a lungo termine</v>
      </c>
      <c r="G4672" s="373"/>
      <c r="H4672" s="389"/>
      <c r="I4672" s="65"/>
    </row>
    <row r="4673" spans="1:9" x14ac:dyDescent="0.35">
      <c r="A4673" s="370" t="s">
        <v>22</v>
      </c>
      <c r="B4673" s="371" t="s">
        <v>8395</v>
      </c>
      <c r="C4673" s="371" t="s">
        <v>8396</v>
      </c>
      <c r="D4673" s="363"/>
      <c r="E4673" s="346"/>
      <c r="F4673" s="346" t="str">
        <f>IF(E4673="","",VLOOKUP(E4673,'2 Pdc unico (segm A)'!F$3:H$723,3,FALSE))</f>
        <v/>
      </c>
      <c r="G4673" s="287"/>
      <c r="H4673" s="389"/>
      <c r="I4673" s="65"/>
    </row>
    <row r="4674" spans="1:9" x14ac:dyDescent="0.35">
      <c r="A4674" s="374" t="s">
        <v>4656</v>
      </c>
      <c r="B4674" s="375" t="s">
        <v>8395</v>
      </c>
      <c r="C4674" s="375" t="s">
        <v>8397</v>
      </c>
      <c r="D4674" s="363"/>
      <c r="E4674" s="102" t="s">
        <v>8384</v>
      </c>
      <c r="F4674" s="102" t="str">
        <f>IF(E4674="","",VLOOKUP(E4674,'2 Pdc unico (segm A)'!F$3:H$723,3,FALSE))</f>
        <v>Debiti verso altri finanziatori a lungo termine</v>
      </c>
      <c r="G4674" s="373"/>
      <c r="H4674" s="389"/>
      <c r="I4674" s="65"/>
    </row>
    <row r="4675" spans="1:9" ht="18.5" x14ac:dyDescent="0.35">
      <c r="A4675" s="368" t="s">
        <v>19</v>
      </c>
      <c r="B4675" s="369" t="s">
        <v>8398</v>
      </c>
      <c r="C4675" s="369" t="s">
        <v>8399</v>
      </c>
      <c r="D4675" s="363"/>
      <c r="E4675" s="101"/>
      <c r="F4675" s="101" t="str">
        <f>IF(E4675="","",VLOOKUP(E4675,'2 Pdc unico (segm A)'!F$3:H$723,3,FALSE))</f>
        <v/>
      </c>
      <c r="G4675" s="287"/>
      <c r="H4675" s="388"/>
      <c r="I4675" s="65"/>
    </row>
    <row r="4676" spans="1:9" x14ac:dyDescent="0.35">
      <c r="A4676" s="370" t="s">
        <v>22</v>
      </c>
      <c r="B4676" s="371" t="s">
        <v>8400</v>
      </c>
      <c r="C4676" s="371" t="s">
        <v>8401</v>
      </c>
      <c r="D4676" s="363"/>
      <c r="E4676" s="346"/>
      <c r="F4676" s="346" t="str">
        <f>IF(E4676="","",VLOOKUP(E4676,'2 Pdc unico (segm A)'!F$3:H$723,3,FALSE))</f>
        <v/>
      </c>
      <c r="G4676" s="287"/>
      <c r="H4676" s="389"/>
      <c r="I4676" s="65"/>
    </row>
    <row r="4677" spans="1:9" x14ac:dyDescent="0.35">
      <c r="A4677" s="374" t="s">
        <v>4656</v>
      </c>
      <c r="B4677" s="375" t="s">
        <v>8400</v>
      </c>
      <c r="C4677" s="375" t="s">
        <v>8402</v>
      </c>
      <c r="D4677" s="363"/>
      <c r="E4677" s="102" t="s">
        <v>8384</v>
      </c>
      <c r="F4677" s="102" t="str">
        <f>IF(E4677="","",VLOOKUP(E4677,'2 Pdc unico (segm A)'!F$3:H$723,3,FALSE))</f>
        <v>Debiti verso altri finanziatori a lungo termine</v>
      </c>
      <c r="G4677" s="373"/>
      <c r="H4677" s="389"/>
      <c r="I4677" s="65"/>
    </row>
    <row r="4678" spans="1:9" x14ac:dyDescent="0.35">
      <c r="A4678" s="370" t="s">
        <v>22</v>
      </c>
      <c r="B4678" s="371" t="s">
        <v>8403</v>
      </c>
      <c r="C4678" s="371" t="s">
        <v>8404</v>
      </c>
      <c r="D4678" s="363"/>
      <c r="E4678" s="346"/>
      <c r="F4678" s="346" t="str">
        <f>IF(E4678="","",VLOOKUP(E4678,'2 Pdc unico (segm A)'!F$3:H$723,3,FALSE))</f>
        <v/>
      </c>
      <c r="G4678" s="287"/>
      <c r="H4678" s="389"/>
      <c r="I4678" s="65"/>
    </row>
    <row r="4679" spans="1:9" x14ac:dyDescent="0.35">
      <c r="A4679" s="374" t="s">
        <v>4656</v>
      </c>
      <c r="B4679" s="375" t="s">
        <v>8403</v>
      </c>
      <c r="C4679" s="375" t="s">
        <v>8405</v>
      </c>
      <c r="D4679" s="363"/>
      <c r="E4679" s="102" t="s">
        <v>8384</v>
      </c>
      <c r="F4679" s="102" t="str">
        <f>IF(E4679="","",VLOOKUP(E4679,'2 Pdc unico (segm A)'!F$3:H$723,3,FALSE))</f>
        <v>Debiti verso altri finanziatori a lungo termine</v>
      </c>
      <c r="G4679" s="373"/>
      <c r="H4679" s="389"/>
      <c r="I4679" s="65"/>
    </row>
    <row r="4680" spans="1:9" ht="18.5" x14ac:dyDescent="0.35">
      <c r="A4680" s="368" t="s">
        <v>19</v>
      </c>
      <c r="B4680" s="369" t="s">
        <v>8406</v>
      </c>
      <c r="C4680" s="369" t="s">
        <v>8407</v>
      </c>
      <c r="D4680" s="363"/>
      <c r="E4680" s="101"/>
      <c r="F4680" s="101" t="str">
        <f>IF(E4680="","",VLOOKUP(E4680,'2 Pdc unico (segm A)'!F$3:H$723,3,FALSE))</f>
        <v/>
      </c>
      <c r="G4680" s="287"/>
      <c r="H4680" s="388"/>
      <c r="I4680" s="65"/>
    </row>
    <row r="4681" spans="1:9" ht="29" x14ac:dyDescent="0.35">
      <c r="A4681" s="370" t="s">
        <v>22</v>
      </c>
      <c r="B4681" s="371" t="s">
        <v>8408</v>
      </c>
      <c r="C4681" s="371" t="s">
        <v>8409</v>
      </c>
      <c r="D4681" s="363"/>
      <c r="E4681" s="346"/>
      <c r="F4681" s="346" t="str">
        <f>IF(E4681="","",VLOOKUP(E4681,'2 Pdc unico (segm A)'!F$3:H$723,3,FALSE))</f>
        <v/>
      </c>
      <c r="G4681" s="287"/>
      <c r="H4681" s="389"/>
      <c r="I4681" s="65"/>
    </row>
    <row r="4682" spans="1:9" x14ac:dyDescent="0.35">
      <c r="A4682" s="374" t="s">
        <v>4656</v>
      </c>
      <c r="B4682" s="375" t="s">
        <v>8408</v>
      </c>
      <c r="C4682" s="375" t="s">
        <v>8410</v>
      </c>
      <c r="D4682" s="363"/>
      <c r="E4682" s="102" t="s">
        <v>7950</v>
      </c>
      <c r="F4682" s="102" t="str">
        <f>IF(E4682="","",VLOOKUP(E4682,'2 Pdc unico (segm A)'!F$3:H$723,3,FALSE))</f>
        <v>Debiti correnti verso altri finanziatori</v>
      </c>
      <c r="G4682" s="373"/>
      <c r="H4682" s="389"/>
      <c r="I4682" s="65"/>
    </row>
    <row r="4683" spans="1:9" ht="29" x14ac:dyDescent="0.35">
      <c r="A4683" s="370" t="s">
        <v>22</v>
      </c>
      <c r="B4683" s="371" t="s">
        <v>8411</v>
      </c>
      <c r="C4683" s="371" t="s">
        <v>8412</v>
      </c>
      <c r="D4683" s="363"/>
      <c r="E4683" s="346"/>
      <c r="F4683" s="346" t="str">
        <f>IF(E4683="","",VLOOKUP(E4683,'2 Pdc unico (segm A)'!F$3:H$723,3,FALSE))</f>
        <v/>
      </c>
      <c r="G4683" s="287"/>
      <c r="H4683" s="389"/>
      <c r="I4683" s="65"/>
    </row>
    <row r="4684" spans="1:9" x14ac:dyDescent="0.35">
      <c r="A4684" s="374" t="s">
        <v>4656</v>
      </c>
      <c r="B4684" s="375" t="s">
        <v>8411</v>
      </c>
      <c r="C4684" s="375" t="s">
        <v>8413</v>
      </c>
      <c r="D4684" s="363"/>
      <c r="E4684" s="102" t="s">
        <v>7950</v>
      </c>
      <c r="F4684" s="102" t="str">
        <f>IF(E4684="","",VLOOKUP(E4684,'2 Pdc unico (segm A)'!F$3:H$723,3,FALSE))</f>
        <v>Debiti correnti verso altri finanziatori</v>
      </c>
      <c r="G4684" s="373"/>
      <c r="H4684" s="389"/>
      <c r="I4684" s="65"/>
    </row>
    <row r="4685" spans="1:9" ht="29" x14ac:dyDescent="0.35">
      <c r="A4685" s="370" t="s">
        <v>22</v>
      </c>
      <c r="B4685" s="371" t="s">
        <v>8414</v>
      </c>
      <c r="C4685" s="371" t="s">
        <v>8415</v>
      </c>
      <c r="D4685" s="363"/>
      <c r="E4685" s="346"/>
      <c r="F4685" s="346" t="str">
        <f>IF(E4685="","",VLOOKUP(E4685,'2 Pdc unico (segm A)'!F$3:H$723,3,FALSE))</f>
        <v/>
      </c>
      <c r="G4685" s="287"/>
      <c r="H4685" s="389"/>
      <c r="I4685" s="65"/>
    </row>
    <row r="4686" spans="1:9" x14ac:dyDescent="0.35">
      <c r="A4686" s="374" t="s">
        <v>4656</v>
      </c>
      <c r="B4686" s="375" t="s">
        <v>8414</v>
      </c>
      <c r="C4686" s="375" t="s">
        <v>8416</v>
      </c>
      <c r="D4686" s="363"/>
      <c r="E4686" s="102" t="s">
        <v>7950</v>
      </c>
      <c r="F4686" s="102" t="str">
        <f>IF(E4686="","",VLOOKUP(E4686,'2 Pdc unico (segm A)'!F$3:H$723,3,FALSE))</f>
        <v>Debiti correnti verso altri finanziatori</v>
      </c>
      <c r="G4686" s="373"/>
      <c r="H4686" s="389"/>
      <c r="I4686" s="65"/>
    </row>
    <row r="4687" spans="1:9" x14ac:dyDescent="0.35">
      <c r="A4687" s="370" t="s">
        <v>22</v>
      </c>
      <c r="B4687" s="371" t="s">
        <v>8417</v>
      </c>
      <c r="C4687" s="371" t="s">
        <v>8418</v>
      </c>
      <c r="D4687" s="363"/>
      <c r="E4687" s="346"/>
      <c r="F4687" s="346" t="str">
        <f>IF(E4687="","",VLOOKUP(E4687,'2 Pdc unico (segm A)'!F$3:H$723,3,FALSE))</f>
        <v/>
      </c>
      <c r="G4687" s="287"/>
      <c r="H4687" s="389"/>
      <c r="I4687" s="65"/>
    </row>
    <row r="4688" spans="1:9" x14ac:dyDescent="0.35">
      <c r="A4688" s="374" t="s">
        <v>4656</v>
      </c>
      <c r="B4688" s="375" t="s">
        <v>8417</v>
      </c>
      <c r="C4688" s="375" t="s">
        <v>8419</v>
      </c>
      <c r="D4688" s="363"/>
      <c r="E4688" s="102" t="s">
        <v>7950</v>
      </c>
      <c r="F4688" s="102" t="str">
        <f>IF(E4688="","",VLOOKUP(E4688,'2 Pdc unico (segm A)'!F$3:H$723,3,FALSE))</f>
        <v>Debiti correnti verso altri finanziatori</v>
      </c>
      <c r="G4688" s="373"/>
      <c r="H4688" s="389"/>
      <c r="I4688" s="65"/>
    </row>
    <row r="4689" spans="1:9" ht="18.5" x14ac:dyDescent="0.35">
      <c r="A4689" s="368" t="s">
        <v>19</v>
      </c>
      <c r="B4689" s="369" t="s">
        <v>8420</v>
      </c>
      <c r="C4689" s="369" t="s">
        <v>8421</v>
      </c>
      <c r="D4689" s="363"/>
      <c r="E4689" s="101"/>
      <c r="F4689" s="101" t="str">
        <f>IF(E4689="","",VLOOKUP(E4689,'2 Pdc unico (segm A)'!F$3:H$723,3,FALSE))</f>
        <v/>
      </c>
      <c r="G4689" s="287"/>
      <c r="H4689" s="388"/>
      <c r="I4689" s="65"/>
    </row>
    <row r="4690" spans="1:9" x14ac:dyDescent="0.35">
      <c r="A4690" s="370" t="s">
        <v>22</v>
      </c>
      <c r="B4690" s="371" t="s">
        <v>8422</v>
      </c>
      <c r="C4690" s="371" t="s">
        <v>8423</v>
      </c>
      <c r="D4690" s="363"/>
      <c r="E4690" s="346"/>
      <c r="F4690" s="346" t="str">
        <f>IF(E4690="","",VLOOKUP(E4690,'2 Pdc unico (segm A)'!F$3:H$723,3,FALSE))</f>
        <v/>
      </c>
      <c r="G4690" s="287"/>
      <c r="H4690" s="389"/>
      <c r="I4690" s="65"/>
    </row>
    <row r="4691" spans="1:9" x14ac:dyDescent="0.35">
      <c r="A4691" s="374" t="s">
        <v>4656</v>
      </c>
      <c r="B4691" s="375" t="s">
        <v>8422</v>
      </c>
      <c r="C4691" s="375" t="s">
        <v>8424</v>
      </c>
      <c r="D4691" s="363"/>
      <c r="E4691" s="102" t="s">
        <v>7950</v>
      </c>
      <c r="F4691" s="102" t="str">
        <f>IF(E4691="","",VLOOKUP(E4691,'2 Pdc unico (segm A)'!F$3:H$723,3,FALSE))</f>
        <v>Debiti correnti verso altri finanziatori</v>
      </c>
      <c r="G4691" s="373"/>
      <c r="H4691" s="389"/>
      <c r="I4691" s="65"/>
    </row>
    <row r="4692" spans="1:9" ht="18.5" x14ac:dyDescent="0.35">
      <c r="A4692" s="368" t="s">
        <v>19</v>
      </c>
      <c r="B4692" s="369" t="s">
        <v>8425</v>
      </c>
      <c r="C4692" s="369" t="s">
        <v>8426</v>
      </c>
      <c r="D4692" s="363"/>
      <c r="E4692" s="101"/>
      <c r="F4692" s="101" t="str">
        <f>IF(E4692="","",VLOOKUP(E4692,'2 Pdc unico (segm A)'!F$3:H$723,3,FALSE))</f>
        <v/>
      </c>
      <c r="G4692" s="287"/>
      <c r="H4692" s="388"/>
      <c r="I4692" s="65"/>
    </row>
    <row r="4693" spans="1:9" ht="29" x14ac:dyDescent="0.35">
      <c r="A4693" s="370" t="s">
        <v>22</v>
      </c>
      <c r="B4693" s="371" t="s">
        <v>8427</v>
      </c>
      <c r="C4693" s="371" t="s">
        <v>8428</v>
      </c>
      <c r="D4693" s="363"/>
      <c r="E4693" s="346"/>
      <c r="F4693" s="346" t="str">
        <f>IF(E4693="","",VLOOKUP(E4693,'2 Pdc unico (segm A)'!F$3:H$723,3,FALSE))</f>
        <v/>
      </c>
      <c r="G4693" s="287"/>
      <c r="H4693" s="389"/>
      <c r="I4693" s="65"/>
    </row>
    <row r="4694" spans="1:9" x14ac:dyDescent="0.35">
      <c r="A4694" s="374" t="s">
        <v>4656</v>
      </c>
      <c r="B4694" s="375" t="s">
        <v>8427</v>
      </c>
      <c r="C4694" s="375" t="s">
        <v>8429</v>
      </c>
      <c r="D4694" s="363"/>
      <c r="E4694" s="102" t="s">
        <v>7950</v>
      </c>
      <c r="F4694" s="102" t="str">
        <f>IF(E4694="","",VLOOKUP(E4694,'2 Pdc unico (segm A)'!F$3:H$723,3,FALSE))</f>
        <v>Debiti correnti verso altri finanziatori</v>
      </c>
      <c r="G4694" s="373"/>
      <c r="H4694" s="389"/>
      <c r="I4694" s="65"/>
    </row>
    <row r="4695" spans="1:9" ht="29" x14ac:dyDescent="0.35">
      <c r="A4695" s="370" t="s">
        <v>22</v>
      </c>
      <c r="B4695" s="371" t="s">
        <v>8430</v>
      </c>
      <c r="C4695" s="371" t="s">
        <v>8431</v>
      </c>
      <c r="D4695" s="363"/>
      <c r="E4695" s="346"/>
      <c r="F4695" s="346" t="str">
        <f>IF(E4695="","",VLOOKUP(E4695,'2 Pdc unico (segm A)'!F$3:H$723,3,FALSE))</f>
        <v/>
      </c>
      <c r="G4695" s="287"/>
      <c r="H4695" s="389"/>
      <c r="I4695" s="65"/>
    </row>
    <row r="4696" spans="1:9" x14ac:dyDescent="0.35">
      <c r="A4696" s="374" t="s">
        <v>4656</v>
      </c>
      <c r="B4696" s="375" t="s">
        <v>8430</v>
      </c>
      <c r="C4696" s="375" t="s">
        <v>8432</v>
      </c>
      <c r="D4696" s="363"/>
      <c r="E4696" s="102" t="s">
        <v>7950</v>
      </c>
      <c r="F4696" s="102" t="str">
        <f>IF(E4696="","",VLOOKUP(E4696,'2 Pdc unico (segm A)'!F$3:H$723,3,FALSE))</f>
        <v>Debiti correnti verso altri finanziatori</v>
      </c>
      <c r="G4696" s="373"/>
      <c r="H4696" s="389"/>
      <c r="I4696" s="65"/>
    </row>
    <row r="4697" spans="1:9" ht="29" x14ac:dyDescent="0.35">
      <c r="A4697" s="370" t="s">
        <v>22</v>
      </c>
      <c r="B4697" s="371" t="s">
        <v>8433</v>
      </c>
      <c r="C4697" s="371" t="s">
        <v>8434</v>
      </c>
      <c r="D4697" s="363"/>
      <c r="E4697" s="346"/>
      <c r="F4697" s="346" t="str">
        <f>IF(E4697="","",VLOOKUP(E4697,'2 Pdc unico (segm A)'!F$3:H$723,3,FALSE))</f>
        <v/>
      </c>
      <c r="G4697" s="287"/>
      <c r="H4697" s="389"/>
      <c r="I4697" s="65"/>
    </row>
    <row r="4698" spans="1:9" x14ac:dyDescent="0.35">
      <c r="A4698" s="374" t="s">
        <v>4656</v>
      </c>
      <c r="B4698" s="375" t="s">
        <v>8433</v>
      </c>
      <c r="C4698" s="375" t="s">
        <v>8435</v>
      </c>
      <c r="D4698" s="363"/>
      <c r="E4698" s="102" t="s">
        <v>7950</v>
      </c>
      <c r="F4698" s="102" t="str">
        <f>IF(E4698="","",VLOOKUP(E4698,'2 Pdc unico (segm A)'!F$3:H$723,3,FALSE))</f>
        <v>Debiti correnti verso altri finanziatori</v>
      </c>
      <c r="G4698" s="373"/>
      <c r="H4698" s="389"/>
      <c r="I4698" s="65"/>
    </row>
    <row r="4699" spans="1:9" ht="29" x14ac:dyDescent="0.35">
      <c r="A4699" s="370" t="s">
        <v>22</v>
      </c>
      <c r="B4699" s="371" t="s">
        <v>8436</v>
      </c>
      <c r="C4699" s="371" t="s">
        <v>8437</v>
      </c>
      <c r="D4699" s="363"/>
      <c r="E4699" s="346"/>
      <c r="F4699" s="346" t="str">
        <f>IF(E4699="","",VLOOKUP(E4699,'2 Pdc unico (segm A)'!F$3:H$723,3,FALSE))</f>
        <v/>
      </c>
      <c r="G4699" s="287"/>
      <c r="H4699" s="389"/>
      <c r="I4699" s="65"/>
    </row>
    <row r="4700" spans="1:9" x14ac:dyDescent="0.35">
      <c r="A4700" s="374" t="s">
        <v>4656</v>
      </c>
      <c r="B4700" s="375" t="s">
        <v>8436</v>
      </c>
      <c r="C4700" s="375" t="s">
        <v>8438</v>
      </c>
      <c r="D4700" s="363"/>
      <c r="E4700" s="102" t="s">
        <v>7950</v>
      </c>
      <c r="F4700" s="102" t="str">
        <f>IF(E4700="","",VLOOKUP(E4700,'2 Pdc unico (segm A)'!F$3:H$723,3,FALSE))</f>
        <v>Debiti correnti verso altri finanziatori</v>
      </c>
      <c r="G4700" s="373"/>
      <c r="H4700" s="389"/>
      <c r="I4700" s="65"/>
    </row>
    <row r="4701" spans="1:9" ht="29" x14ac:dyDescent="0.35">
      <c r="A4701" s="370" t="s">
        <v>22</v>
      </c>
      <c r="B4701" s="371" t="s">
        <v>8439</v>
      </c>
      <c r="C4701" s="371" t="s">
        <v>8440</v>
      </c>
      <c r="D4701" s="363"/>
      <c r="E4701" s="346"/>
      <c r="F4701" s="346" t="str">
        <f>IF(E4701="","",VLOOKUP(E4701,'2 Pdc unico (segm A)'!F$3:H$723,3,FALSE))</f>
        <v/>
      </c>
      <c r="G4701" s="287"/>
      <c r="H4701" s="389"/>
      <c r="I4701" s="65"/>
    </row>
    <row r="4702" spans="1:9" x14ac:dyDescent="0.35">
      <c r="A4702" s="374" t="s">
        <v>4656</v>
      </c>
      <c r="B4702" s="375" t="s">
        <v>8439</v>
      </c>
      <c r="C4702" s="375" t="s">
        <v>8441</v>
      </c>
      <c r="D4702" s="363"/>
      <c r="E4702" s="102" t="s">
        <v>7950</v>
      </c>
      <c r="F4702" s="102" t="str">
        <f>IF(E4702="","",VLOOKUP(E4702,'2 Pdc unico (segm A)'!F$3:H$723,3,FALSE))</f>
        <v>Debiti correnti verso altri finanziatori</v>
      </c>
      <c r="G4702" s="373"/>
      <c r="H4702" s="389"/>
      <c r="I4702" s="65"/>
    </row>
    <row r="4703" spans="1:9" ht="18.5" x14ac:dyDescent="0.35">
      <c r="A4703" s="368" t="s">
        <v>19</v>
      </c>
      <c r="B4703" s="369" t="s">
        <v>8442</v>
      </c>
      <c r="C4703" s="369" t="s">
        <v>8443</v>
      </c>
      <c r="D4703" s="363"/>
      <c r="E4703" s="101"/>
      <c r="F4703" s="101" t="str">
        <f>IF(E4703="","",VLOOKUP(E4703,'2 Pdc unico (segm A)'!F$3:H$723,3,FALSE))</f>
        <v/>
      </c>
      <c r="G4703" s="287"/>
      <c r="H4703" s="388"/>
      <c r="I4703" s="65"/>
    </row>
    <row r="4704" spans="1:9" ht="29" x14ac:dyDescent="0.35">
      <c r="A4704" s="370" t="s">
        <v>22</v>
      </c>
      <c r="B4704" s="371" t="s">
        <v>8444</v>
      </c>
      <c r="C4704" s="371" t="s">
        <v>8445</v>
      </c>
      <c r="D4704" s="363"/>
      <c r="E4704" s="346"/>
      <c r="F4704" s="346" t="str">
        <f>IF(E4704="","",VLOOKUP(E4704,'2 Pdc unico (segm A)'!F$3:H$723,3,FALSE))</f>
        <v/>
      </c>
      <c r="G4704" s="287"/>
      <c r="H4704" s="389"/>
      <c r="I4704" s="65"/>
    </row>
    <row r="4705" spans="1:9" x14ac:dyDescent="0.35">
      <c r="A4705" s="374" t="s">
        <v>4656</v>
      </c>
      <c r="B4705" s="375" t="s">
        <v>8444</v>
      </c>
      <c r="C4705" s="375" t="s">
        <v>8446</v>
      </c>
      <c r="D4705" s="363"/>
      <c r="E4705" s="102" t="s">
        <v>7950</v>
      </c>
      <c r="F4705" s="102" t="str">
        <f>IF(E4705="","",VLOOKUP(E4705,'2 Pdc unico (segm A)'!F$3:H$723,3,FALSE))</f>
        <v>Debiti correnti verso altri finanziatori</v>
      </c>
      <c r="G4705" s="373"/>
      <c r="H4705" s="389"/>
      <c r="I4705" s="65"/>
    </row>
    <row r="4706" spans="1:9" ht="18.5" x14ac:dyDescent="0.35">
      <c r="A4706" s="368" t="s">
        <v>19</v>
      </c>
      <c r="B4706" s="369" t="s">
        <v>8447</v>
      </c>
      <c r="C4706" s="369" t="s">
        <v>8448</v>
      </c>
      <c r="D4706" s="363"/>
      <c r="E4706" s="101"/>
      <c r="F4706" s="101" t="str">
        <f>IF(E4706="","",VLOOKUP(E4706,'2 Pdc unico (segm A)'!F$3:H$723,3,FALSE))</f>
        <v/>
      </c>
      <c r="G4706" s="287"/>
      <c r="H4706" s="388"/>
      <c r="I4706" s="65"/>
    </row>
    <row r="4707" spans="1:9" x14ac:dyDescent="0.35">
      <c r="A4707" s="370" t="s">
        <v>22</v>
      </c>
      <c r="B4707" s="371" t="s">
        <v>8447</v>
      </c>
      <c r="C4707" s="371" t="s">
        <v>8449</v>
      </c>
      <c r="D4707" s="363"/>
      <c r="E4707" s="346"/>
      <c r="F4707" s="346" t="str">
        <f>IF(E4707="","",VLOOKUP(E4707,'2 Pdc unico (segm A)'!F$3:H$723,3,FALSE))</f>
        <v/>
      </c>
      <c r="G4707" s="287"/>
      <c r="H4707" s="389"/>
      <c r="I4707" s="65"/>
    </row>
    <row r="4708" spans="1:9" x14ac:dyDescent="0.35">
      <c r="A4708" s="374" t="s">
        <v>4656</v>
      </c>
      <c r="B4708" s="375" t="s">
        <v>8447</v>
      </c>
      <c r="C4708" s="375" t="s">
        <v>8450</v>
      </c>
      <c r="D4708" s="363"/>
      <c r="E4708" s="102" t="s">
        <v>7950</v>
      </c>
      <c r="F4708" s="102" t="str">
        <f>IF(E4708="","",VLOOKUP(E4708,'2 Pdc unico (segm A)'!F$3:H$723,3,FALSE))</f>
        <v>Debiti correnti verso altri finanziatori</v>
      </c>
      <c r="G4708" s="373"/>
      <c r="H4708" s="389"/>
      <c r="I4708" s="65"/>
    </row>
    <row r="4709" spans="1:9" ht="18.5" x14ac:dyDescent="0.35">
      <c r="A4709" s="368" t="s">
        <v>19</v>
      </c>
      <c r="B4709" s="369" t="s">
        <v>8451</v>
      </c>
      <c r="C4709" s="369" t="s">
        <v>8452</v>
      </c>
      <c r="D4709" s="363"/>
      <c r="E4709" s="101"/>
      <c r="F4709" s="101" t="str">
        <f>IF(E4709="","",VLOOKUP(E4709,'2 Pdc unico (segm A)'!F$3:H$723,3,FALSE))</f>
        <v/>
      </c>
      <c r="G4709" s="287"/>
      <c r="H4709" s="388"/>
      <c r="I4709" s="65"/>
    </row>
    <row r="4710" spans="1:9" x14ac:dyDescent="0.35">
      <c r="A4710" s="370" t="s">
        <v>22</v>
      </c>
      <c r="B4710" s="371" t="s">
        <v>8453</v>
      </c>
      <c r="C4710" s="371" t="s">
        <v>8454</v>
      </c>
      <c r="D4710" s="363"/>
      <c r="E4710" s="346"/>
      <c r="F4710" s="346" t="str">
        <f>IF(E4710="","",VLOOKUP(E4710,'2 Pdc unico (segm A)'!F$3:H$723,3,FALSE))</f>
        <v/>
      </c>
      <c r="G4710" s="287"/>
      <c r="H4710" s="389"/>
      <c r="I4710" s="65"/>
    </row>
    <row r="4711" spans="1:9" x14ac:dyDescent="0.35">
      <c r="A4711" s="374" t="s">
        <v>4656</v>
      </c>
      <c r="B4711" s="375" t="s">
        <v>8453</v>
      </c>
      <c r="C4711" s="375" t="s">
        <v>8455</v>
      </c>
      <c r="D4711" s="363"/>
      <c r="E4711" s="102" t="s">
        <v>7950</v>
      </c>
      <c r="F4711" s="102" t="str">
        <f>IF(E4711="","",VLOOKUP(E4711,'2 Pdc unico (segm A)'!F$3:H$723,3,FALSE))</f>
        <v>Debiti correnti verso altri finanziatori</v>
      </c>
      <c r="G4711" s="373"/>
      <c r="H4711" s="389"/>
      <c r="I4711" s="65"/>
    </row>
    <row r="4712" spans="1:9" ht="18.5" x14ac:dyDescent="0.35">
      <c r="A4712" s="368" t="s">
        <v>19</v>
      </c>
      <c r="B4712" s="369" t="s">
        <v>8456</v>
      </c>
      <c r="C4712" s="369" t="s">
        <v>8457</v>
      </c>
      <c r="D4712" s="363"/>
      <c r="E4712" s="101"/>
      <c r="F4712" s="101" t="str">
        <f>IF(E4712="","",VLOOKUP(E4712,'2 Pdc unico (segm A)'!F$3:H$723,3,FALSE))</f>
        <v/>
      </c>
      <c r="G4712" s="287"/>
      <c r="H4712" s="388"/>
      <c r="I4712" s="65"/>
    </row>
    <row r="4713" spans="1:9" x14ac:dyDescent="0.35">
      <c r="A4713" s="370" t="s">
        <v>22</v>
      </c>
      <c r="B4713" s="371" t="s">
        <v>8456</v>
      </c>
      <c r="C4713" s="371" t="s">
        <v>8458</v>
      </c>
      <c r="D4713" s="363"/>
      <c r="E4713" s="346"/>
      <c r="F4713" s="346" t="str">
        <f>IF(E4713="","",VLOOKUP(E4713,'2 Pdc unico (segm A)'!F$3:H$723,3,FALSE))</f>
        <v/>
      </c>
      <c r="G4713" s="287"/>
      <c r="H4713" s="389"/>
      <c r="I4713" s="65"/>
    </row>
    <row r="4714" spans="1:9" x14ac:dyDescent="0.35">
      <c r="A4714" s="374" t="s">
        <v>4656</v>
      </c>
      <c r="B4714" s="375" t="s">
        <v>8456</v>
      </c>
      <c r="C4714" s="375" t="s">
        <v>8459</v>
      </c>
      <c r="D4714" s="363"/>
      <c r="E4714" s="102" t="s">
        <v>8384</v>
      </c>
      <c r="F4714" s="102" t="str">
        <f>IF(E4714="","",VLOOKUP(E4714,'2 Pdc unico (segm A)'!F$3:H$723,3,FALSE))</f>
        <v>Debiti verso altri finanziatori a lungo termine</v>
      </c>
      <c r="G4714" s="373"/>
      <c r="H4714" s="389"/>
      <c r="I4714" s="65"/>
    </row>
    <row r="4715" spans="1:9" ht="18.5" x14ac:dyDescent="0.35">
      <c r="A4715" s="368" t="s">
        <v>19</v>
      </c>
      <c r="B4715" s="369" t="s">
        <v>8460</v>
      </c>
      <c r="C4715" s="369" t="s">
        <v>8461</v>
      </c>
      <c r="D4715" s="363"/>
      <c r="E4715" s="101"/>
      <c r="F4715" s="101" t="str">
        <f>IF(E4715="","",VLOOKUP(E4715,'2 Pdc unico (segm A)'!F$3:H$723,3,FALSE))</f>
        <v/>
      </c>
      <c r="G4715" s="287"/>
      <c r="H4715" s="388"/>
      <c r="I4715" s="65"/>
    </row>
    <row r="4716" spans="1:9" x14ac:dyDescent="0.35">
      <c r="A4716" s="370" t="s">
        <v>22</v>
      </c>
      <c r="B4716" s="371" t="s">
        <v>8460</v>
      </c>
      <c r="C4716" s="371" t="s">
        <v>8462</v>
      </c>
      <c r="D4716" s="363"/>
      <c r="E4716" s="346"/>
      <c r="F4716" s="346" t="str">
        <f>IF(E4716="","",VLOOKUP(E4716,'2 Pdc unico (segm A)'!F$3:H$723,3,FALSE))</f>
        <v/>
      </c>
      <c r="G4716" s="287"/>
      <c r="H4716" s="389"/>
      <c r="I4716" s="65"/>
    </row>
    <row r="4717" spans="1:9" x14ac:dyDescent="0.35">
      <c r="A4717" s="374" t="s">
        <v>4656</v>
      </c>
      <c r="B4717" s="375" t="s">
        <v>8460</v>
      </c>
      <c r="C4717" s="375" t="s">
        <v>8463</v>
      </c>
      <c r="D4717" s="363"/>
      <c r="E4717" s="102" t="s">
        <v>8384</v>
      </c>
      <c r="F4717" s="102" t="str">
        <f>IF(E4717="","",VLOOKUP(E4717,'2 Pdc unico (segm A)'!F$3:H$723,3,FALSE))</f>
        <v>Debiti verso altri finanziatori a lungo termine</v>
      </c>
      <c r="G4717" s="373"/>
      <c r="H4717" s="389"/>
      <c r="I4717" s="65"/>
    </row>
    <row r="4718" spans="1:9" ht="18.5" x14ac:dyDescent="0.35">
      <c r="A4718" s="368" t="s">
        <v>19</v>
      </c>
      <c r="B4718" s="369" t="s">
        <v>8464</v>
      </c>
      <c r="C4718" s="369" t="s">
        <v>8465</v>
      </c>
      <c r="D4718" s="363"/>
      <c r="E4718" s="101"/>
      <c r="F4718" s="101" t="str">
        <f>IF(E4718="","",VLOOKUP(E4718,'2 Pdc unico (segm A)'!F$3:H$723,3,FALSE))</f>
        <v/>
      </c>
      <c r="G4718" s="287"/>
      <c r="H4718" s="388"/>
      <c r="I4718" s="65"/>
    </row>
    <row r="4719" spans="1:9" x14ac:dyDescent="0.35">
      <c r="A4719" s="370" t="s">
        <v>22</v>
      </c>
      <c r="B4719" s="371" t="s">
        <v>8466</v>
      </c>
      <c r="C4719" s="371" t="s">
        <v>8467</v>
      </c>
      <c r="D4719" s="363"/>
      <c r="E4719" s="346"/>
      <c r="F4719" s="346" t="str">
        <f>IF(E4719="","",VLOOKUP(E4719,'2 Pdc unico (segm A)'!F$3:H$723,3,FALSE))</f>
        <v/>
      </c>
      <c r="G4719" s="287"/>
      <c r="H4719" s="389"/>
      <c r="I4719" s="65"/>
    </row>
    <row r="4720" spans="1:9" x14ac:dyDescent="0.35">
      <c r="A4720" s="374" t="s">
        <v>4656</v>
      </c>
      <c r="B4720" s="375" t="s">
        <v>8466</v>
      </c>
      <c r="C4720" s="375" t="s">
        <v>8468</v>
      </c>
      <c r="D4720" s="363"/>
      <c r="E4720" s="102" t="s">
        <v>7950</v>
      </c>
      <c r="F4720" s="102" t="str">
        <f>IF(E4720="","",VLOOKUP(E4720,'2 Pdc unico (segm A)'!F$3:H$723,3,FALSE))</f>
        <v>Debiti correnti verso altri finanziatori</v>
      </c>
      <c r="G4720" s="373"/>
      <c r="H4720" s="389"/>
      <c r="I4720" s="65"/>
    </row>
    <row r="4721" spans="1:9" ht="18.5" x14ac:dyDescent="0.35">
      <c r="A4721" s="368" t="s">
        <v>19</v>
      </c>
      <c r="B4721" s="369" t="s">
        <v>8469</v>
      </c>
      <c r="C4721" s="369" t="s">
        <v>8470</v>
      </c>
      <c r="D4721" s="363"/>
      <c r="E4721" s="101"/>
      <c r="F4721" s="101" t="str">
        <f>IF(E4721="","",VLOOKUP(E4721,'2 Pdc unico (segm A)'!F$3:H$723,3,FALSE))</f>
        <v/>
      </c>
      <c r="G4721" s="287"/>
      <c r="H4721" s="388"/>
      <c r="I4721" s="65"/>
    </row>
    <row r="4722" spans="1:9" x14ac:dyDescent="0.35">
      <c r="A4722" s="370" t="s">
        <v>22</v>
      </c>
      <c r="B4722" s="371" t="s">
        <v>8471</v>
      </c>
      <c r="C4722" s="371" t="s">
        <v>8472</v>
      </c>
      <c r="D4722" s="363"/>
      <c r="E4722" s="346"/>
      <c r="F4722" s="346" t="str">
        <f>IF(E4722="","",VLOOKUP(E4722,'2 Pdc unico (segm A)'!F$3:H$723,3,FALSE))</f>
        <v/>
      </c>
      <c r="G4722" s="287"/>
      <c r="H4722" s="389"/>
      <c r="I4722" s="65"/>
    </row>
    <row r="4723" spans="1:9" x14ac:dyDescent="0.35">
      <c r="A4723" s="374" t="s">
        <v>4656</v>
      </c>
      <c r="B4723" s="375" t="s">
        <v>8471</v>
      </c>
      <c r="C4723" s="375" t="s">
        <v>8473</v>
      </c>
      <c r="D4723" s="363"/>
      <c r="E4723" s="102" t="s">
        <v>8384</v>
      </c>
      <c r="F4723" s="102" t="str">
        <f>IF(E4723="","",VLOOKUP(E4723,'2 Pdc unico (segm A)'!F$3:H$723,3,FALSE))</f>
        <v>Debiti verso altri finanziatori a lungo termine</v>
      </c>
      <c r="G4723" s="373"/>
      <c r="H4723" s="389"/>
      <c r="I4723" s="65"/>
    </row>
    <row r="4724" spans="1:9" x14ac:dyDescent="0.35">
      <c r="A4724" s="370" t="s">
        <v>22</v>
      </c>
      <c r="B4724" s="371" t="s">
        <v>8474</v>
      </c>
      <c r="C4724" s="371" t="s">
        <v>8475</v>
      </c>
      <c r="D4724" s="363"/>
      <c r="E4724" s="346"/>
      <c r="F4724" s="346" t="str">
        <f>IF(E4724="","",VLOOKUP(E4724,'2 Pdc unico (segm A)'!F$3:H$723,3,FALSE))</f>
        <v/>
      </c>
      <c r="G4724" s="287"/>
      <c r="H4724" s="389"/>
      <c r="I4724" s="65"/>
    </row>
    <row r="4725" spans="1:9" x14ac:dyDescent="0.35">
      <c r="A4725" s="374" t="s">
        <v>4656</v>
      </c>
      <c r="B4725" s="375" t="s">
        <v>8474</v>
      </c>
      <c r="C4725" s="375" t="s">
        <v>8476</v>
      </c>
      <c r="D4725" s="363"/>
      <c r="E4725" s="102" t="s">
        <v>8384</v>
      </c>
      <c r="F4725" s="102" t="str">
        <f>IF(E4725="","",VLOOKUP(E4725,'2 Pdc unico (segm A)'!F$3:H$723,3,FALSE))</f>
        <v>Debiti verso altri finanziatori a lungo termine</v>
      </c>
      <c r="G4725" s="373"/>
      <c r="H4725" s="389"/>
      <c r="I4725" s="65"/>
    </row>
    <row r="4726" spans="1:9" ht="18.5" x14ac:dyDescent="0.35">
      <c r="A4726" s="368" t="s">
        <v>19</v>
      </c>
      <c r="B4726" s="369" t="s">
        <v>8477</v>
      </c>
      <c r="C4726" s="369" t="s">
        <v>8478</v>
      </c>
      <c r="D4726" s="363"/>
      <c r="E4726" s="101"/>
      <c r="F4726" s="101" t="str">
        <f>IF(E4726="","",VLOOKUP(E4726,'2 Pdc unico (segm A)'!F$3:H$723,3,FALSE))</f>
        <v/>
      </c>
      <c r="G4726" s="287"/>
      <c r="H4726" s="388"/>
      <c r="I4726" s="65"/>
    </row>
    <row r="4727" spans="1:9" x14ac:dyDescent="0.35">
      <c r="A4727" s="370" t="s">
        <v>22</v>
      </c>
      <c r="B4727" s="371" t="s">
        <v>8479</v>
      </c>
      <c r="C4727" s="371" t="s">
        <v>8480</v>
      </c>
      <c r="D4727" s="363"/>
      <c r="E4727" s="346"/>
      <c r="F4727" s="346" t="str">
        <f>IF(E4727="","",VLOOKUP(E4727,'2 Pdc unico (segm A)'!F$3:H$723,3,FALSE))</f>
        <v/>
      </c>
      <c r="G4727" s="287"/>
      <c r="H4727" s="389"/>
      <c r="I4727" s="65"/>
    </row>
    <row r="4728" spans="1:9" x14ac:dyDescent="0.35">
      <c r="A4728" s="374" t="s">
        <v>4656</v>
      </c>
      <c r="B4728" s="375" t="s">
        <v>8479</v>
      </c>
      <c r="C4728" s="375" t="s">
        <v>8481</v>
      </c>
      <c r="D4728" s="363"/>
      <c r="E4728" s="102" t="s">
        <v>7950</v>
      </c>
      <c r="F4728" s="102" t="str">
        <f>IF(E4728="","",VLOOKUP(E4728,'2 Pdc unico (segm A)'!F$3:H$723,3,FALSE))</f>
        <v>Debiti correnti verso altri finanziatori</v>
      </c>
      <c r="G4728" s="373"/>
      <c r="H4728" s="389"/>
      <c r="I4728" s="65"/>
    </row>
    <row r="4729" spans="1:9" x14ac:dyDescent="0.35">
      <c r="A4729" s="370" t="s">
        <v>22</v>
      </c>
      <c r="B4729" s="371" t="s">
        <v>8482</v>
      </c>
      <c r="C4729" s="371" t="s">
        <v>8483</v>
      </c>
      <c r="D4729" s="363"/>
      <c r="E4729" s="346"/>
      <c r="F4729" s="346" t="str">
        <f>IF(E4729="","",VLOOKUP(E4729,'2 Pdc unico (segm A)'!F$3:H$723,3,FALSE))</f>
        <v/>
      </c>
      <c r="G4729" s="287"/>
      <c r="H4729" s="389"/>
      <c r="I4729" s="65"/>
    </row>
    <row r="4730" spans="1:9" x14ac:dyDescent="0.35">
      <c r="A4730" s="374" t="s">
        <v>4656</v>
      </c>
      <c r="B4730" s="375" t="s">
        <v>8482</v>
      </c>
      <c r="C4730" s="375" t="s">
        <v>8484</v>
      </c>
      <c r="D4730" s="363"/>
      <c r="E4730" s="102" t="s">
        <v>7950</v>
      </c>
      <c r="F4730" s="102" t="str">
        <f>IF(E4730="","",VLOOKUP(E4730,'2 Pdc unico (segm A)'!F$3:H$723,3,FALSE))</f>
        <v>Debiti correnti verso altri finanziatori</v>
      </c>
      <c r="G4730" s="373"/>
      <c r="H4730" s="389"/>
      <c r="I4730" s="65"/>
    </row>
    <row r="4731" spans="1:9" x14ac:dyDescent="0.35">
      <c r="A4731" s="370" t="s">
        <v>22</v>
      </c>
      <c r="B4731" s="371" t="s">
        <v>8485</v>
      </c>
      <c r="C4731" s="371" t="s">
        <v>8486</v>
      </c>
      <c r="D4731" s="363"/>
      <c r="E4731" s="346"/>
      <c r="F4731" s="346" t="str">
        <f>IF(E4731="","",VLOOKUP(E4731,'2 Pdc unico (segm A)'!F$3:H$723,3,FALSE))</f>
        <v/>
      </c>
      <c r="G4731" s="287"/>
      <c r="H4731" s="389"/>
      <c r="I4731" s="65"/>
    </row>
    <row r="4732" spans="1:9" x14ac:dyDescent="0.35">
      <c r="A4732" s="374" t="s">
        <v>4656</v>
      </c>
      <c r="B4732" s="375" t="s">
        <v>8485</v>
      </c>
      <c r="C4732" s="375" t="s">
        <v>8487</v>
      </c>
      <c r="D4732" s="363"/>
      <c r="E4732" s="102" t="s">
        <v>7950</v>
      </c>
      <c r="F4732" s="102" t="str">
        <f>IF(E4732="","",VLOOKUP(E4732,'2 Pdc unico (segm A)'!F$3:H$723,3,FALSE))</f>
        <v>Debiti correnti verso altri finanziatori</v>
      </c>
      <c r="G4732" s="373"/>
      <c r="H4732" s="389"/>
      <c r="I4732" s="65"/>
    </row>
    <row r="4733" spans="1:9" ht="29" x14ac:dyDescent="0.35">
      <c r="A4733" s="370" t="s">
        <v>22</v>
      </c>
      <c r="B4733" s="371" t="s">
        <v>8488</v>
      </c>
      <c r="C4733" s="371" t="s">
        <v>8489</v>
      </c>
      <c r="D4733" s="363"/>
      <c r="E4733" s="346"/>
      <c r="F4733" s="346" t="str">
        <f>IF(E4733="","",VLOOKUP(E4733,'2 Pdc unico (segm A)'!F$3:H$723,3,FALSE))</f>
        <v/>
      </c>
      <c r="G4733" s="287"/>
      <c r="H4733" s="389"/>
      <c r="I4733" s="65"/>
    </row>
    <row r="4734" spans="1:9" x14ac:dyDescent="0.35">
      <c r="A4734" s="374" t="s">
        <v>4656</v>
      </c>
      <c r="B4734" s="375" t="s">
        <v>8488</v>
      </c>
      <c r="C4734" s="375" t="s">
        <v>8490</v>
      </c>
      <c r="D4734" s="363"/>
      <c r="E4734" s="102" t="s">
        <v>7950</v>
      </c>
      <c r="F4734" s="102" t="str">
        <f>IF(E4734="","",VLOOKUP(E4734,'2 Pdc unico (segm A)'!F$3:H$723,3,FALSE))</f>
        <v>Debiti correnti verso altri finanziatori</v>
      </c>
      <c r="G4734" s="373"/>
      <c r="H4734" s="389"/>
      <c r="I4734" s="65"/>
    </row>
    <row r="4735" spans="1:9" ht="29" x14ac:dyDescent="0.35">
      <c r="A4735" s="370" t="s">
        <v>22</v>
      </c>
      <c r="B4735" s="371" t="s">
        <v>8491</v>
      </c>
      <c r="C4735" s="371" t="s">
        <v>8492</v>
      </c>
      <c r="D4735" s="363"/>
      <c r="E4735" s="346"/>
      <c r="F4735" s="346" t="str">
        <f>IF(E4735="","",VLOOKUP(E4735,'2 Pdc unico (segm A)'!F$3:H$723,3,FALSE))</f>
        <v/>
      </c>
      <c r="G4735" s="287"/>
      <c r="H4735" s="389"/>
      <c r="I4735" s="65"/>
    </row>
    <row r="4736" spans="1:9" x14ac:dyDescent="0.35">
      <c r="A4736" s="374" t="s">
        <v>4656</v>
      </c>
      <c r="B4736" s="375" t="s">
        <v>8491</v>
      </c>
      <c r="C4736" s="375" t="s">
        <v>8493</v>
      </c>
      <c r="D4736" s="363"/>
      <c r="E4736" s="102" t="s">
        <v>7950</v>
      </c>
      <c r="F4736" s="102" t="str">
        <f>IF(E4736="","",VLOOKUP(E4736,'2 Pdc unico (segm A)'!F$3:H$723,3,FALSE))</f>
        <v>Debiti correnti verso altri finanziatori</v>
      </c>
      <c r="G4736" s="373"/>
      <c r="H4736" s="389"/>
      <c r="I4736" s="65"/>
    </row>
    <row r="4737" spans="1:9" x14ac:dyDescent="0.35">
      <c r="A4737" s="370" t="s">
        <v>22</v>
      </c>
      <c r="B4737" s="371" t="s">
        <v>8494</v>
      </c>
      <c r="C4737" s="371" t="s">
        <v>8495</v>
      </c>
      <c r="D4737" s="363"/>
      <c r="E4737" s="346"/>
      <c r="F4737" s="346" t="str">
        <f>IF(E4737="","",VLOOKUP(E4737,'2 Pdc unico (segm A)'!F$3:H$723,3,FALSE))</f>
        <v/>
      </c>
      <c r="G4737" s="287"/>
      <c r="H4737" s="389"/>
      <c r="I4737" s="65"/>
    </row>
    <row r="4738" spans="1:9" x14ac:dyDescent="0.35">
      <c r="A4738" s="374" t="s">
        <v>4656</v>
      </c>
      <c r="B4738" s="375" t="s">
        <v>8494</v>
      </c>
      <c r="C4738" s="375" t="s">
        <v>8496</v>
      </c>
      <c r="D4738" s="363"/>
      <c r="E4738" s="102" t="s">
        <v>7950</v>
      </c>
      <c r="F4738" s="102" t="str">
        <f>IF(E4738="","",VLOOKUP(E4738,'2 Pdc unico (segm A)'!F$3:H$723,3,FALSE))</f>
        <v>Debiti correnti verso altri finanziatori</v>
      </c>
      <c r="G4738" s="373"/>
      <c r="H4738" s="389"/>
      <c r="I4738" s="65"/>
    </row>
    <row r="4739" spans="1:9" x14ac:dyDescent="0.35">
      <c r="A4739" s="370" t="s">
        <v>22</v>
      </c>
      <c r="B4739" s="371" t="s">
        <v>8497</v>
      </c>
      <c r="C4739" s="371" t="s">
        <v>8498</v>
      </c>
      <c r="D4739" s="363"/>
      <c r="E4739" s="346"/>
      <c r="F4739" s="346" t="str">
        <f>IF(E4739="","",VLOOKUP(E4739,'2 Pdc unico (segm A)'!F$3:H$723,3,FALSE))</f>
        <v/>
      </c>
      <c r="G4739" s="287"/>
      <c r="H4739" s="389"/>
      <c r="I4739" s="65"/>
    </row>
    <row r="4740" spans="1:9" x14ac:dyDescent="0.35">
      <c r="A4740" s="374" t="s">
        <v>4656</v>
      </c>
      <c r="B4740" s="375" t="s">
        <v>8497</v>
      </c>
      <c r="C4740" s="375" t="s">
        <v>8499</v>
      </c>
      <c r="D4740" s="363"/>
      <c r="E4740" s="102" t="s">
        <v>7950</v>
      </c>
      <c r="F4740" s="102" t="str">
        <f>IF(E4740="","",VLOOKUP(E4740,'2 Pdc unico (segm A)'!F$3:H$723,3,FALSE))</f>
        <v>Debiti correnti verso altri finanziatori</v>
      </c>
      <c r="G4740" s="373"/>
      <c r="H4740" s="389"/>
      <c r="I4740" s="65"/>
    </row>
    <row r="4741" spans="1:9" x14ac:dyDescent="0.35">
      <c r="A4741" s="370" t="s">
        <v>22</v>
      </c>
      <c r="B4741" s="371" t="s">
        <v>8500</v>
      </c>
      <c r="C4741" s="371" t="s">
        <v>8501</v>
      </c>
      <c r="D4741" s="363"/>
      <c r="E4741" s="346"/>
      <c r="F4741" s="346" t="str">
        <f>IF(E4741="","",VLOOKUP(E4741,'2 Pdc unico (segm A)'!F$3:H$723,3,FALSE))</f>
        <v/>
      </c>
      <c r="G4741" s="287"/>
      <c r="H4741" s="389"/>
      <c r="I4741" s="65"/>
    </row>
    <row r="4742" spans="1:9" x14ac:dyDescent="0.35">
      <c r="A4742" s="374" t="s">
        <v>4656</v>
      </c>
      <c r="B4742" s="375" t="s">
        <v>8500</v>
      </c>
      <c r="C4742" s="375" t="s">
        <v>8502</v>
      </c>
      <c r="D4742" s="363"/>
      <c r="E4742" s="102" t="s">
        <v>7950</v>
      </c>
      <c r="F4742" s="102" t="str">
        <f>IF(E4742="","",VLOOKUP(E4742,'2 Pdc unico (segm A)'!F$3:H$723,3,FALSE))</f>
        <v>Debiti correnti verso altri finanziatori</v>
      </c>
      <c r="G4742" s="373"/>
      <c r="H4742" s="389"/>
      <c r="I4742" s="65"/>
    </row>
    <row r="4743" spans="1:9" ht="18.5" x14ac:dyDescent="0.35">
      <c r="A4743" s="99" t="s">
        <v>13</v>
      </c>
      <c r="B4743" s="366" t="s">
        <v>8503</v>
      </c>
      <c r="C4743" s="366" t="s">
        <v>2818</v>
      </c>
      <c r="D4743" s="363"/>
      <c r="E4743" s="99"/>
      <c r="F4743" s="99" t="str">
        <f>IF(E4743="","",VLOOKUP(E4743,'2 Pdc unico (segm A)'!F$3:H$723,3,FALSE))</f>
        <v/>
      </c>
      <c r="G4743" s="287"/>
      <c r="H4743" s="386"/>
      <c r="I4743" s="65"/>
    </row>
    <row r="4744" spans="1:9" ht="18.5" x14ac:dyDescent="0.35">
      <c r="A4744" s="100" t="s">
        <v>16</v>
      </c>
      <c r="B4744" s="367" t="s">
        <v>8503</v>
      </c>
      <c r="C4744" s="367" t="s">
        <v>2820</v>
      </c>
      <c r="D4744" s="363"/>
      <c r="E4744" s="100"/>
      <c r="F4744" s="100" t="str">
        <f>IF(E4744="","",VLOOKUP(E4744,'2 Pdc unico (segm A)'!F$3:H$723,3,FALSE))</f>
        <v/>
      </c>
      <c r="G4744" s="287"/>
      <c r="H4744" s="387"/>
      <c r="I4744" s="65"/>
    </row>
    <row r="4745" spans="1:9" ht="18.5" x14ac:dyDescent="0.35">
      <c r="A4745" s="368" t="s">
        <v>19</v>
      </c>
      <c r="B4745" s="369" t="s">
        <v>8503</v>
      </c>
      <c r="C4745" s="369" t="s">
        <v>2821</v>
      </c>
      <c r="D4745" s="363"/>
      <c r="E4745" s="101"/>
      <c r="F4745" s="101" t="str">
        <f>IF(E4745="","",VLOOKUP(E4745,'2 Pdc unico (segm A)'!F$3:H$723,3,FALSE))</f>
        <v/>
      </c>
      <c r="G4745" s="287"/>
      <c r="H4745" s="388"/>
      <c r="I4745" s="65"/>
    </row>
    <row r="4746" spans="1:9" x14ac:dyDescent="0.35">
      <c r="A4746" s="370" t="s">
        <v>22</v>
      </c>
      <c r="B4746" s="371" t="s">
        <v>8503</v>
      </c>
      <c r="C4746" s="371" t="s">
        <v>8504</v>
      </c>
      <c r="D4746" s="363"/>
      <c r="E4746" s="346"/>
      <c r="F4746" s="346" t="str">
        <f>IF(E4746="","",VLOOKUP(E4746,'2 Pdc unico (segm A)'!F$3:H$723,3,FALSE))</f>
        <v/>
      </c>
      <c r="G4746" s="287"/>
      <c r="H4746" s="389"/>
      <c r="I4746" s="65"/>
    </row>
    <row r="4747" spans="1:9" x14ac:dyDescent="0.35">
      <c r="A4747" s="374" t="s">
        <v>4656</v>
      </c>
      <c r="B4747" s="375" t="s">
        <v>8503</v>
      </c>
      <c r="C4747" s="375" t="s">
        <v>8505</v>
      </c>
      <c r="D4747" s="363"/>
      <c r="E4747" s="102" t="s">
        <v>8506</v>
      </c>
      <c r="F4747" s="102" t="str">
        <f>IF(E4747="","",VLOOKUP(E4747,'2 Pdc unico (segm A)'!F$3:H$723,3,FALSE))</f>
        <v>Debiti correnti verso fornitori</v>
      </c>
      <c r="G4747" s="373"/>
      <c r="H4747" s="389"/>
      <c r="I4747" s="65"/>
    </row>
    <row r="4748" spans="1:9" ht="18.5" x14ac:dyDescent="0.35">
      <c r="A4748" s="99" t="s">
        <v>13</v>
      </c>
      <c r="B4748" s="366" t="s">
        <v>8507</v>
      </c>
      <c r="C4748" s="366" t="s">
        <v>2829</v>
      </c>
      <c r="D4748" s="363"/>
      <c r="E4748" s="99"/>
      <c r="F4748" s="99" t="str">
        <f>IF(E4748="","",VLOOKUP(E4748,'2 Pdc unico (segm A)'!F$3:H$723,3,FALSE))</f>
        <v/>
      </c>
      <c r="G4748" s="287"/>
      <c r="H4748" s="386"/>
      <c r="I4748" s="65"/>
    </row>
    <row r="4749" spans="1:9" ht="18.5" x14ac:dyDescent="0.35">
      <c r="A4749" s="100" t="s">
        <v>16</v>
      </c>
      <c r="B4749" s="367" t="s">
        <v>8508</v>
      </c>
      <c r="C4749" s="367" t="s">
        <v>2831</v>
      </c>
      <c r="D4749" s="363"/>
      <c r="E4749" s="100"/>
      <c r="F4749" s="100" t="str">
        <f>IF(E4749="","",VLOOKUP(E4749,'2 Pdc unico (segm A)'!F$3:H$723,3,FALSE))</f>
        <v/>
      </c>
      <c r="G4749" s="287"/>
      <c r="H4749" s="387"/>
      <c r="I4749" s="65"/>
    </row>
    <row r="4750" spans="1:9" ht="18.5" x14ac:dyDescent="0.35">
      <c r="A4750" s="368" t="s">
        <v>19</v>
      </c>
      <c r="B4750" s="369" t="s">
        <v>8509</v>
      </c>
      <c r="C4750" s="369" t="s">
        <v>2832</v>
      </c>
      <c r="D4750" s="363"/>
      <c r="E4750" s="101"/>
      <c r="F4750" s="101" t="str">
        <f>IF(E4750="","",VLOOKUP(E4750,'2 Pdc unico (segm A)'!F$3:H$723,3,FALSE))</f>
        <v/>
      </c>
      <c r="G4750" s="287"/>
      <c r="H4750" s="388"/>
      <c r="I4750" s="65"/>
    </row>
    <row r="4751" spans="1:9" x14ac:dyDescent="0.35">
      <c r="A4751" s="370" t="s">
        <v>22</v>
      </c>
      <c r="B4751" s="371" t="s">
        <v>524</v>
      </c>
      <c r="C4751" s="371" t="s">
        <v>8510</v>
      </c>
      <c r="D4751" s="363"/>
      <c r="E4751" s="346"/>
      <c r="F4751" s="346" t="str">
        <f>IF(E4751="","",VLOOKUP(E4751,'2 Pdc unico (segm A)'!F$3:H$723,3,FALSE))</f>
        <v/>
      </c>
      <c r="G4751" s="287"/>
      <c r="H4751" s="389"/>
      <c r="I4751" s="65"/>
    </row>
    <row r="4752" spans="1:9" x14ac:dyDescent="0.35">
      <c r="A4752" s="374" t="s">
        <v>4656</v>
      </c>
      <c r="B4752" s="375" t="s">
        <v>524</v>
      </c>
      <c r="C4752" s="375" t="s">
        <v>8511</v>
      </c>
      <c r="D4752" s="363"/>
      <c r="E4752" s="102" t="s">
        <v>8512</v>
      </c>
      <c r="F4752" s="102" t="str">
        <f>IF(E4752="","",VLOOKUP(E4752,'2 Pdc unico (segm A)'!F$3:H$723,3,FALSE))</f>
        <v>Debiti correnti per trasferimenti concessi e non erogati ad amministrazioni pubblliche</v>
      </c>
      <c r="G4752" s="373"/>
      <c r="H4752" s="389"/>
      <c r="I4752" s="65"/>
    </row>
    <row r="4753" spans="1:9" x14ac:dyDescent="0.35">
      <c r="A4753" s="370" t="s">
        <v>22</v>
      </c>
      <c r="B4753" s="371" t="s">
        <v>2593</v>
      </c>
      <c r="C4753" s="371" t="s">
        <v>8513</v>
      </c>
      <c r="D4753" s="363"/>
      <c r="E4753" s="346"/>
      <c r="F4753" s="346" t="str">
        <f>IF(E4753="","",VLOOKUP(E4753,'2 Pdc unico (segm A)'!F$3:H$723,3,FALSE))</f>
        <v/>
      </c>
      <c r="G4753" s="287"/>
      <c r="H4753" s="389"/>
      <c r="I4753" s="65"/>
    </row>
    <row r="4754" spans="1:9" x14ac:dyDescent="0.35">
      <c r="A4754" s="374" t="s">
        <v>4656</v>
      </c>
      <c r="B4754" s="375" t="s">
        <v>2593</v>
      </c>
      <c r="C4754" s="375" t="s">
        <v>8514</v>
      </c>
      <c r="D4754" s="363"/>
      <c r="E4754" s="102" t="s">
        <v>8512</v>
      </c>
      <c r="F4754" s="102" t="str">
        <f>IF(E4754="","",VLOOKUP(E4754,'2 Pdc unico (segm A)'!F$3:H$723,3,FALSE))</f>
        <v>Debiti correnti per trasferimenti concessi e non erogati ad amministrazioni pubblliche</v>
      </c>
      <c r="G4754" s="373"/>
      <c r="H4754" s="389"/>
      <c r="I4754" s="65"/>
    </row>
    <row r="4755" spans="1:9" x14ac:dyDescent="0.35">
      <c r="A4755" s="370" t="s">
        <v>22</v>
      </c>
      <c r="B4755" s="371" t="s">
        <v>2595</v>
      </c>
      <c r="C4755" s="371" t="s">
        <v>8515</v>
      </c>
      <c r="D4755" s="363"/>
      <c r="E4755" s="346"/>
      <c r="F4755" s="346" t="str">
        <f>IF(E4755="","",VLOOKUP(E4755,'2 Pdc unico (segm A)'!F$3:H$723,3,FALSE))</f>
        <v/>
      </c>
      <c r="G4755" s="287"/>
      <c r="H4755" s="389"/>
      <c r="I4755" s="65"/>
    </row>
    <row r="4756" spans="1:9" x14ac:dyDescent="0.35">
      <c r="A4756" s="374" t="s">
        <v>4656</v>
      </c>
      <c r="B4756" s="375" t="s">
        <v>2595</v>
      </c>
      <c r="C4756" s="375" t="s">
        <v>8516</v>
      </c>
      <c r="D4756" s="363"/>
      <c r="E4756" s="102" t="s">
        <v>8512</v>
      </c>
      <c r="F4756" s="102" t="str">
        <f>IF(E4756="","",VLOOKUP(E4756,'2 Pdc unico (segm A)'!F$3:H$723,3,FALSE))</f>
        <v>Debiti correnti per trasferimenti concessi e non erogati ad amministrazioni pubblliche</v>
      </c>
      <c r="G4756" s="373"/>
      <c r="H4756" s="389"/>
      <c r="I4756" s="65"/>
    </row>
    <row r="4757" spans="1:9" x14ac:dyDescent="0.35">
      <c r="A4757" s="370" t="s">
        <v>22</v>
      </c>
      <c r="B4757" s="371" t="s">
        <v>539</v>
      </c>
      <c r="C4757" s="371" t="s">
        <v>8517</v>
      </c>
      <c r="D4757" s="363"/>
      <c r="E4757" s="346"/>
      <c r="F4757" s="346" t="str">
        <f>IF(E4757="","",VLOOKUP(E4757,'2 Pdc unico (segm A)'!F$3:H$723,3,FALSE))</f>
        <v/>
      </c>
      <c r="G4757" s="287"/>
      <c r="H4757" s="389"/>
      <c r="I4757" s="65"/>
    </row>
    <row r="4758" spans="1:9" x14ac:dyDescent="0.35">
      <c r="A4758" s="374" t="s">
        <v>4656</v>
      </c>
      <c r="B4758" s="375" t="s">
        <v>539</v>
      </c>
      <c r="C4758" s="375" t="s">
        <v>8518</v>
      </c>
      <c r="D4758" s="363"/>
      <c r="E4758" s="102" t="s">
        <v>8512</v>
      </c>
      <c r="F4758" s="102" t="str">
        <f>IF(E4758="","",VLOOKUP(E4758,'2 Pdc unico (segm A)'!F$3:H$723,3,FALSE))</f>
        <v>Debiti correnti per trasferimenti concessi e non erogati ad amministrazioni pubblliche</v>
      </c>
      <c r="G4758" s="373"/>
      <c r="H4758" s="389"/>
      <c r="I4758" s="65"/>
    </row>
    <row r="4759" spans="1:9" x14ac:dyDescent="0.35">
      <c r="A4759" s="370" t="s">
        <v>22</v>
      </c>
      <c r="B4759" s="371" t="s">
        <v>545</v>
      </c>
      <c r="C4759" s="371" t="s">
        <v>8519</v>
      </c>
      <c r="D4759" s="363"/>
      <c r="E4759" s="346"/>
      <c r="F4759" s="346" t="str">
        <f>IF(E4759="","",VLOOKUP(E4759,'2 Pdc unico (segm A)'!F$3:H$723,3,FALSE))</f>
        <v/>
      </c>
      <c r="G4759" s="287"/>
      <c r="H4759" s="389"/>
      <c r="I4759" s="65"/>
    </row>
    <row r="4760" spans="1:9" x14ac:dyDescent="0.35">
      <c r="A4760" s="374" t="s">
        <v>4656</v>
      </c>
      <c r="B4760" s="375" t="s">
        <v>545</v>
      </c>
      <c r="C4760" s="375" t="s">
        <v>8520</v>
      </c>
      <c r="D4760" s="363"/>
      <c r="E4760" s="102" t="s">
        <v>8512</v>
      </c>
      <c r="F4760" s="102" t="str">
        <f>IF(E4760="","",VLOOKUP(E4760,'2 Pdc unico (segm A)'!F$3:H$723,3,FALSE))</f>
        <v>Debiti correnti per trasferimenti concessi e non erogati ad amministrazioni pubblliche</v>
      </c>
      <c r="G4760" s="373"/>
      <c r="H4760" s="389"/>
      <c r="I4760" s="65"/>
    </row>
    <row r="4761" spans="1:9" x14ac:dyDescent="0.35">
      <c r="A4761" s="370" t="s">
        <v>22</v>
      </c>
      <c r="B4761" s="371" t="s">
        <v>2599</v>
      </c>
      <c r="C4761" s="371" t="s">
        <v>8521</v>
      </c>
      <c r="D4761" s="363"/>
      <c r="E4761" s="346"/>
      <c r="F4761" s="346" t="str">
        <f>IF(E4761="","",VLOOKUP(E4761,'2 Pdc unico (segm A)'!F$3:H$723,3,FALSE))</f>
        <v/>
      </c>
      <c r="G4761" s="287"/>
      <c r="H4761" s="389"/>
      <c r="I4761" s="65"/>
    </row>
    <row r="4762" spans="1:9" x14ac:dyDescent="0.35">
      <c r="A4762" s="374" t="s">
        <v>4656</v>
      </c>
      <c r="B4762" s="375" t="s">
        <v>2599</v>
      </c>
      <c r="C4762" s="375" t="s">
        <v>8522</v>
      </c>
      <c r="D4762" s="363"/>
      <c r="E4762" s="102" t="s">
        <v>8512</v>
      </c>
      <c r="F4762" s="102" t="str">
        <f>IF(E4762="","",VLOOKUP(E4762,'2 Pdc unico (segm A)'!F$3:H$723,3,FALSE))</f>
        <v>Debiti correnti per trasferimenti concessi e non erogati ad amministrazioni pubblliche</v>
      </c>
      <c r="G4762" s="373"/>
      <c r="H4762" s="389"/>
      <c r="I4762" s="65"/>
    </row>
    <row r="4763" spans="1:9" x14ac:dyDescent="0.35">
      <c r="A4763" s="370" t="s">
        <v>22</v>
      </c>
      <c r="B4763" s="371" t="s">
        <v>2601</v>
      </c>
      <c r="C4763" s="371" t="s">
        <v>8523</v>
      </c>
      <c r="D4763" s="363"/>
      <c r="E4763" s="346"/>
      <c r="F4763" s="346" t="str">
        <f>IF(E4763="","",VLOOKUP(E4763,'2 Pdc unico (segm A)'!F$3:H$723,3,FALSE))</f>
        <v/>
      </c>
      <c r="G4763" s="287"/>
      <c r="H4763" s="389"/>
      <c r="I4763" s="65"/>
    </row>
    <row r="4764" spans="1:9" x14ac:dyDescent="0.35">
      <c r="A4764" s="374" t="s">
        <v>4656</v>
      </c>
      <c r="B4764" s="375" t="s">
        <v>2601</v>
      </c>
      <c r="C4764" s="375" t="s">
        <v>8524</v>
      </c>
      <c r="D4764" s="363"/>
      <c r="E4764" s="102" t="s">
        <v>8512</v>
      </c>
      <c r="F4764" s="102" t="str">
        <f>IF(E4764="","",VLOOKUP(E4764,'2 Pdc unico (segm A)'!F$3:H$723,3,FALSE))</f>
        <v>Debiti correnti per trasferimenti concessi e non erogati ad amministrazioni pubblliche</v>
      </c>
      <c r="G4764" s="373"/>
      <c r="H4764" s="389"/>
      <c r="I4764" s="65"/>
    </row>
    <row r="4765" spans="1:9" ht="18.5" x14ac:dyDescent="0.35">
      <c r="A4765" s="368" t="s">
        <v>19</v>
      </c>
      <c r="B4765" s="369" t="s">
        <v>8525</v>
      </c>
      <c r="C4765" s="369" t="s">
        <v>8526</v>
      </c>
      <c r="D4765" s="363"/>
      <c r="E4765" s="101"/>
      <c r="F4765" s="101" t="str">
        <f>IF(E4765="","",VLOOKUP(E4765,'2 Pdc unico (segm A)'!F$3:H$723,3,FALSE))</f>
        <v/>
      </c>
      <c r="G4765" s="287"/>
      <c r="H4765" s="388"/>
      <c r="I4765" s="65"/>
    </row>
    <row r="4766" spans="1:9" x14ac:dyDescent="0.35">
      <c r="A4766" s="370" t="s">
        <v>22</v>
      </c>
      <c r="B4766" s="371" t="s">
        <v>265</v>
      </c>
      <c r="C4766" s="371" t="s">
        <v>8527</v>
      </c>
      <c r="D4766" s="363"/>
      <c r="E4766" s="346"/>
      <c r="F4766" s="346" t="str">
        <f>IF(E4766="","",VLOOKUP(E4766,'2 Pdc unico (segm A)'!F$3:H$723,3,FALSE))</f>
        <v/>
      </c>
      <c r="G4766" s="287"/>
      <c r="H4766" s="389"/>
      <c r="I4766" s="65"/>
    </row>
    <row r="4767" spans="1:9" x14ac:dyDescent="0.35">
      <c r="A4767" s="374" t="s">
        <v>4656</v>
      </c>
      <c r="B4767" s="375" t="s">
        <v>265</v>
      </c>
      <c r="C4767" s="375" t="s">
        <v>8528</v>
      </c>
      <c r="D4767" s="363"/>
      <c r="E4767" s="102" t="s">
        <v>8512</v>
      </c>
      <c r="F4767" s="102" t="str">
        <f>IF(E4767="","",VLOOKUP(E4767,'2 Pdc unico (segm A)'!F$3:H$723,3,FALSE))</f>
        <v>Debiti correnti per trasferimenti concessi e non erogati ad amministrazioni pubblliche</v>
      </c>
      <c r="G4767" s="373"/>
      <c r="H4767" s="389"/>
      <c r="I4767" s="65"/>
    </row>
    <row r="4768" spans="1:9" x14ac:dyDescent="0.35">
      <c r="A4768" s="370" t="s">
        <v>22</v>
      </c>
      <c r="B4768" s="371" t="s">
        <v>271</v>
      </c>
      <c r="C4768" s="371" t="s">
        <v>8529</v>
      </c>
      <c r="D4768" s="363"/>
      <c r="E4768" s="346"/>
      <c r="F4768" s="346" t="str">
        <f>IF(E4768="","",VLOOKUP(E4768,'2 Pdc unico (segm A)'!F$3:H$723,3,FALSE))</f>
        <v/>
      </c>
      <c r="G4768" s="287"/>
      <c r="H4768" s="389"/>
      <c r="I4768" s="65"/>
    </row>
    <row r="4769" spans="1:9" x14ac:dyDescent="0.35">
      <c r="A4769" s="374" t="s">
        <v>4656</v>
      </c>
      <c r="B4769" s="375" t="s">
        <v>271</v>
      </c>
      <c r="C4769" s="375" t="s">
        <v>8530</v>
      </c>
      <c r="D4769" s="363"/>
      <c r="E4769" s="102" t="s">
        <v>8512</v>
      </c>
      <c r="F4769" s="102" t="str">
        <f>IF(E4769="","",VLOOKUP(E4769,'2 Pdc unico (segm A)'!F$3:H$723,3,FALSE))</f>
        <v>Debiti correnti per trasferimenti concessi e non erogati ad amministrazioni pubblliche</v>
      </c>
      <c r="G4769" s="373"/>
      <c r="H4769" s="389"/>
      <c r="I4769" s="65"/>
    </row>
    <row r="4770" spans="1:9" x14ac:dyDescent="0.35">
      <c r="A4770" s="370" t="s">
        <v>22</v>
      </c>
      <c r="B4770" s="371" t="s">
        <v>277</v>
      </c>
      <c r="C4770" s="371" t="s">
        <v>8531</v>
      </c>
      <c r="D4770" s="363"/>
      <c r="E4770" s="346"/>
      <c r="F4770" s="346" t="str">
        <f>IF(E4770="","",VLOOKUP(E4770,'2 Pdc unico (segm A)'!F$3:H$723,3,FALSE))</f>
        <v/>
      </c>
      <c r="G4770" s="287"/>
      <c r="H4770" s="389"/>
      <c r="I4770" s="65"/>
    </row>
    <row r="4771" spans="1:9" x14ac:dyDescent="0.35">
      <c r="A4771" s="374" t="s">
        <v>4656</v>
      </c>
      <c r="B4771" s="375" t="s">
        <v>277</v>
      </c>
      <c r="C4771" s="375" t="s">
        <v>8532</v>
      </c>
      <c r="D4771" s="363"/>
      <c r="E4771" s="102" t="s">
        <v>8512</v>
      </c>
      <c r="F4771" s="102" t="str">
        <f>IF(E4771="","",VLOOKUP(E4771,'2 Pdc unico (segm A)'!F$3:H$723,3,FALSE))</f>
        <v>Debiti correnti per trasferimenti concessi e non erogati ad amministrazioni pubblliche</v>
      </c>
      <c r="G4771" s="373"/>
      <c r="H4771" s="389"/>
      <c r="I4771" s="65"/>
    </row>
    <row r="4772" spans="1:9" x14ac:dyDescent="0.35">
      <c r="A4772" s="370" t="s">
        <v>22</v>
      </c>
      <c r="B4772" s="371" t="s">
        <v>283</v>
      </c>
      <c r="C4772" s="371" t="s">
        <v>8533</v>
      </c>
      <c r="D4772" s="363"/>
      <c r="E4772" s="346"/>
      <c r="F4772" s="346" t="str">
        <f>IF(E4772="","",VLOOKUP(E4772,'2 Pdc unico (segm A)'!F$3:H$723,3,FALSE))</f>
        <v/>
      </c>
      <c r="G4772" s="287"/>
      <c r="H4772" s="389"/>
      <c r="I4772" s="65"/>
    </row>
    <row r="4773" spans="1:9" x14ac:dyDescent="0.35">
      <c r="A4773" s="374" t="s">
        <v>4656</v>
      </c>
      <c r="B4773" s="375" t="s">
        <v>283</v>
      </c>
      <c r="C4773" s="375" t="s">
        <v>8534</v>
      </c>
      <c r="D4773" s="363"/>
      <c r="E4773" s="102" t="s">
        <v>8512</v>
      </c>
      <c r="F4773" s="102" t="str">
        <f>IF(E4773="","",VLOOKUP(E4773,'2 Pdc unico (segm A)'!F$3:H$723,3,FALSE))</f>
        <v>Debiti correnti per trasferimenti concessi e non erogati ad amministrazioni pubblliche</v>
      </c>
      <c r="G4773" s="373"/>
      <c r="H4773" s="389"/>
      <c r="I4773" s="65"/>
    </row>
    <row r="4774" spans="1:9" x14ac:dyDescent="0.35">
      <c r="A4774" s="370" t="s">
        <v>22</v>
      </c>
      <c r="B4774" s="371" t="s">
        <v>295</v>
      </c>
      <c r="C4774" s="371" t="s">
        <v>8535</v>
      </c>
      <c r="D4774" s="363"/>
      <c r="E4774" s="346"/>
      <c r="F4774" s="346" t="str">
        <f>IF(E4774="","",VLOOKUP(E4774,'2 Pdc unico (segm A)'!F$3:H$723,3,FALSE))</f>
        <v/>
      </c>
      <c r="G4774" s="287"/>
      <c r="H4774" s="389"/>
      <c r="I4774" s="65"/>
    </row>
    <row r="4775" spans="1:9" x14ac:dyDescent="0.35">
      <c r="A4775" s="374" t="s">
        <v>4656</v>
      </c>
      <c r="B4775" s="375" t="s">
        <v>295</v>
      </c>
      <c r="C4775" s="375" t="s">
        <v>8536</v>
      </c>
      <c r="D4775" s="363"/>
      <c r="E4775" s="102" t="s">
        <v>8512</v>
      </c>
      <c r="F4775" s="102" t="str">
        <f>IF(E4775="","",VLOOKUP(E4775,'2 Pdc unico (segm A)'!F$3:H$723,3,FALSE))</f>
        <v>Debiti correnti per trasferimenti concessi e non erogati ad amministrazioni pubblliche</v>
      </c>
      <c r="G4775" s="373"/>
      <c r="H4775" s="389"/>
      <c r="I4775" s="65"/>
    </row>
    <row r="4776" spans="1:9" x14ac:dyDescent="0.35">
      <c r="A4776" s="370" t="s">
        <v>22</v>
      </c>
      <c r="B4776" s="371" t="s">
        <v>301</v>
      </c>
      <c r="C4776" s="371" t="s">
        <v>8537</v>
      </c>
      <c r="D4776" s="363"/>
      <c r="E4776" s="346"/>
      <c r="F4776" s="346" t="str">
        <f>IF(E4776="","",VLOOKUP(E4776,'2 Pdc unico (segm A)'!F$3:H$723,3,FALSE))</f>
        <v/>
      </c>
      <c r="G4776" s="287"/>
      <c r="H4776" s="389"/>
      <c r="I4776" s="65"/>
    </row>
    <row r="4777" spans="1:9" x14ac:dyDescent="0.35">
      <c r="A4777" s="374" t="s">
        <v>4656</v>
      </c>
      <c r="B4777" s="375" t="s">
        <v>301</v>
      </c>
      <c r="C4777" s="375" t="s">
        <v>8538</v>
      </c>
      <c r="D4777" s="363"/>
      <c r="E4777" s="102" t="s">
        <v>8512</v>
      </c>
      <c r="F4777" s="102" t="str">
        <f>IF(E4777="","",VLOOKUP(E4777,'2 Pdc unico (segm A)'!F$3:H$723,3,FALSE))</f>
        <v>Debiti correnti per trasferimenti concessi e non erogati ad amministrazioni pubblliche</v>
      </c>
      <c r="G4777" s="373"/>
      <c r="H4777" s="389"/>
      <c r="I4777" s="65"/>
    </row>
    <row r="4778" spans="1:9" x14ac:dyDescent="0.35">
      <c r="A4778" s="370" t="s">
        <v>22</v>
      </c>
      <c r="B4778" s="371" t="s">
        <v>307</v>
      </c>
      <c r="C4778" s="371" t="s">
        <v>8539</v>
      </c>
      <c r="D4778" s="363"/>
      <c r="E4778" s="346"/>
      <c r="F4778" s="346" t="str">
        <f>IF(E4778="","",VLOOKUP(E4778,'2 Pdc unico (segm A)'!F$3:H$723,3,FALSE))</f>
        <v/>
      </c>
      <c r="G4778" s="287"/>
      <c r="H4778" s="389"/>
      <c r="I4778" s="65"/>
    </row>
    <row r="4779" spans="1:9" x14ac:dyDescent="0.35">
      <c r="A4779" s="374" t="s">
        <v>4656</v>
      </c>
      <c r="B4779" s="375" t="s">
        <v>307</v>
      </c>
      <c r="C4779" s="375" t="s">
        <v>8540</v>
      </c>
      <c r="D4779" s="363"/>
      <c r="E4779" s="102" t="s">
        <v>8512</v>
      </c>
      <c r="F4779" s="102" t="str">
        <f>IF(E4779="","",VLOOKUP(E4779,'2 Pdc unico (segm A)'!F$3:H$723,3,FALSE))</f>
        <v>Debiti correnti per trasferimenti concessi e non erogati ad amministrazioni pubblliche</v>
      </c>
      <c r="G4779" s="373"/>
      <c r="H4779" s="389"/>
      <c r="I4779" s="65"/>
    </row>
    <row r="4780" spans="1:9" x14ac:dyDescent="0.35">
      <c r="A4780" s="370" t="s">
        <v>22</v>
      </c>
      <c r="B4780" s="371" t="s">
        <v>2573</v>
      </c>
      <c r="C4780" s="371" t="s">
        <v>8541</v>
      </c>
      <c r="D4780" s="363"/>
      <c r="E4780" s="346"/>
      <c r="F4780" s="346" t="str">
        <f>IF(E4780="","",VLOOKUP(E4780,'2 Pdc unico (segm A)'!F$3:H$723,3,FALSE))</f>
        <v/>
      </c>
      <c r="G4780" s="287"/>
      <c r="H4780" s="389"/>
      <c r="I4780" s="65"/>
    </row>
    <row r="4781" spans="1:9" x14ac:dyDescent="0.35">
      <c r="A4781" s="374" t="s">
        <v>4656</v>
      </c>
      <c r="B4781" s="375" t="s">
        <v>2573</v>
      </c>
      <c r="C4781" s="375" t="s">
        <v>8542</v>
      </c>
      <c r="D4781" s="363"/>
      <c r="E4781" s="102" t="s">
        <v>8512</v>
      </c>
      <c r="F4781" s="102" t="str">
        <f>IF(E4781="","",VLOOKUP(E4781,'2 Pdc unico (segm A)'!F$3:H$723,3,FALSE))</f>
        <v>Debiti correnti per trasferimenti concessi e non erogati ad amministrazioni pubblliche</v>
      </c>
      <c r="G4781" s="373"/>
      <c r="H4781" s="389"/>
      <c r="I4781" s="65"/>
    </row>
    <row r="4782" spans="1:9" x14ac:dyDescent="0.35">
      <c r="A4782" s="370" t="s">
        <v>22</v>
      </c>
      <c r="B4782" s="371" t="s">
        <v>313</v>
      </c>
      <c r="C4782" s="371" t="s">
        <v>8543</v>
      </c>
      <c r="D4782" s="363"/>
      <c r="E4782" s="346"/>
      <c r="F4782" s="346" t="str">
        <f>IF(E4782="","",VLOOKUP(E4782,'2 Pdc unico (segm A)'!F$3:H$723,3,FALSE))</f>
        <v/>
      </c>
      <c r="G4782" s="287"/>
      <c r="H4782" s="389"/>
      <c r="I4782" s="65"/>
    </row>
    <row r="4783" spans="1:9" x14ac:dyDescent="0.35">
      <c r="A4783" s="374" t="s">
        <v>4656</v>
      </c>
      <c r="B4783" s="375" t="s">
        <v>313</v>
      </c>
      <c r="C4783" s="375" t="s">
        <v>8544</v>
      </c>
      <c r="D4783" s="363"/>
      <c r="E4783" s="102" t="s">
        <v>8512</v>
      </c>
      <c r="F4783" s="102" t="str">
        <f>IF(E4783="","",VLOOKUP(E4783,'2 Pdc unico (segm A)'!F$3:H$723,3,FALSE))</f>
        <v>Debiti correnti per trasferimenti concessi e non erogati ad amministrazioni pubblliche</v>
      </c>
      <c r="G4783" s="373"/>
      <c r="H4783" s="389"/>
      <c r="I4783" s="65"/>
    </row>
    <row r="4784" spans="1:9" x14ac:dyDescent="0.35">
      <c r="A4784" s="370" t="s">
        <v>22</v>
      </c>
      <c r="B4784" s="371" t="s">
        <v>319</v>
      </c>
      <c r="C4784" s="371" t="s">
        <v>8545</v>
      </c>
      <c r="D4784" s="363"/>
      <c r="E4784" s="346"/>
      <c r="F4784" s="346" t="str">
        <f>IF(E4784="","",VLOOKUP(E4784,'2 Pdc unico (segm A)'!F$3:H$723,3,FALSE))</f>
        <v/>
      </c>
      <c r="G4784" s="287"/>
      <c r="H4784" s="389"/>
      <c r="I4784" s="65"/>
    </row>
    <row r="4785" spans="1:9" x14ac:dyDescent="0.35">
      <c r="A4785" s="374" t="s">
        <v>4656</v>
      </c>
      <c r="B4785" s="375" t="s">
        <v>319</v>
      </c>
      <c r="C4785" s="375" t="s">
        <v>8546</v>
      </c>
      <c r="D4785" s="363"/>
      <c r="E4785" s="102" t="s">
        <v>8512</v>
      </c>
      <c r="F4785" s="102" t="str">
        <f>IF(E4785="","",VLOOKUP(E4785,'2 Pdc unico (segm A)'!F$3:H$723,3,FALSE))</f>
        <v>Debiti correnti per trasferimenti concessi e non erogati ad amministrazioni pubblliche</v>
      </c>
      <c r="G4785" s="373"/>
      <c r="H4785" s="389"/>
      <c r="I4785" s="65"/>
    </row>
    <row r="4786" spans="1:9" x14ac:dyDescent="0.35">
      <c r="A4786" s="370" t="s">
        <v>22</v>
      </c>
      <c r="B4786" s="371" t="s">
        <v>325</v>
      </c>
      <c r="C4786" s="371" t="s">
        <v>8547</v>
      </c>
      <c r="D4786" s="363"/>
      <c r="E4786" s="346"/>
      <c r="F4786" s="346" t="str">
        <f>IF(E4786="","",VLOOKUP(E4786,'2 Pdc unico (segm A)'!F$3:H$723,3,FALSE))</f>
        <v/>
      </c>
      <c r="G4786" s="287"/>
      <c r="H4786" s="389"/>
      <c r="I4786" s="65"/>
    </row>
    <row r="4787" spans="1:9" x14ac:dyDescent="0.35">
      <c r="A4787" s="374" t="s">
        <v>4656</v>
      </c>
      <c r="B4787" s="375" t="s">
        <v>325</v>
      </c>
      <c r="C4787" s="375" t="s">
        <v>8548</v>
      </c>
      <c r="D4787" s="363"/>
      <c r="E4787" s="102" t="s">
        <v>8512</v>
      </c>
      <c r="F4787" s="102" t="str">
        <f>IF(E4787="","",VLOOKUP(E4787,'2 Pdc unico (segm A)'!F$3:H$723,3,FALSE))</f>
        <v>Debiti correnti per trasferimenti concessi e non erogati ad amministrazioni pubblliche</v>
      </c>
      <c r="G4787" s="373"/>
      <c r="H4787" s="389"/>
      <c r="I4787" s="65"/>
    </row>
    <row r="4788" spans="1:9" x14ac:dyDescent="0.35">
      <c r="A4788" s="370" t="s">
        <v>22</v>
      </c>
      <c r="B4788" s="371" t="s">
        <v>331</v>
      </c>
      <c r="C4788" s="371" t="s">
        <v>8549</v>
      </c>
      <c r="D4788" s="363"/>
      <c r="E4788" s="346"/>
      <c r="F4788" s="346" t="str">
        <f>IF(E4788="","",VLOOKUP(E4788,'2 Pdc unico (segm A)'!F$3:H$723,3,FALSE))</f>
        <v/>
      </c>
      <c r="G4788" s="287"/>
      <c r="H4788" s="389"/>
      <c r="I4788" s="65"/>
    </row>
    <row r="4789" spans="1:9" x14ac:dyDescent="0.35">
      <c r="A4789" s="374" t="s">
        <v>4656</v>
      </c>
      <c r="B4789" s="375" t="s">
        <v>331</v>
      </c>
      <c r="C4789" s="375" t="s">
        <v>8550</v>
      </c>
      <c r="D4789" s="363"/>
      <c r="E4789" s="102" t="s">
        <v>8512</v>
      </c>
      <c r="F4789" s="102" t="str">
        <f>IF(E4789="","",VLOOKUP(E4789,'2 Pdc unico (segm A)'!F$3:H$723,3,FALSE))</f>
        <v>Debiti correnti per trasferimenti concessi e non erogati ad amministrazioni pubblliche</v>
      </c>
      <c r="G4789" s="373"/>
      <c r="H4789" s="389"/>
      <c r="I4789" s="65"/>
    </row>
    <row r="4790" spans="1:9" x14ac:dyDescent="0.35">
      <c r="A4790" s="370" t="s">
        <v>22</v>
      </c>
      <c r="B4790" s="371" t="s">
        <v>184</v>
      </c>
      <c r="C4790" s="371" t="s">
        <v>8551</v>
      </c>
      <c r="D4790" s="363"/>
      <c r="E4790" s="346"/>
      <c r="F4790" s="346" t="str">
        <f>IF(E4790="","",VLOOKUP(E4790,'2 Pdc unico (segm A)'!F$3:H$723,3,FALSE))</f>
        <v/>
      </c>
      <c r="G4790" s="287"/>
      <c r="H4790" s="389"/>
      <c r="I4790" s="65"/>
    </row>
    <row r="4791" spans="1:9" x14ac:dyDescent="0.35">
      <c r="A4791" s="374" t="s">
        <v>4656</v>
      </c>
      <c r="B4791" s="375" t="s">
        <v>184</v>
      </c>
      <c r="C4791" s="375" t="s">
        <v>8552</v>
      </c>
      <c r="D4791" s="363"/>
      <c r="E4791" s="102" t="s">
        <v>8512</v>
      </c>
      <c r="F4791" s="102" t="str">
        <f>IF(E4791="","",VLOOKUP(E4791,'2 Pdc unico (segm A)'!F$3:H$723,3,FALSE))</f>
        <v>Debiti correnti per trasferimenti concessi e non erogati ad amministrazioni pubblliche</v>
      </c>
      <c r="G4791" s="373"/>
      <c r="H4791" s="389"/>
      <c r="I4791" s="65"/>
    </row>
    <row r="4792" spans="1:9" x14ac:dyDescent="0.35">
      <c r="A4792" s="370" t="s">
        <v>22</v>
      </c>
      <c r="B4792" s="371" t="s">
        <v>227</v>
      </c>
      <c r="C4792" s="371" t="s">
        <v>8553</v>
      </c>
      <c r="D4792" s="363"/>
      <c r="E4792" s="346"/>
      <c r="F4792" s="346" t="str">
        <f>IF(E4792="","",VLOOKUP(E4792,'2 Pdc unico (segm A)'!F$3:H$723,3,FALSE))</f>
        <v/>
      </c>
      <c r="G4792" s="287"/>
      <c r="H4792" s="389"/>
      <c r="I4792" s="65"/>
    </row>
    <row r="4793" spans="1:9" x14ac:dyDescent="0.35">
      <c r="A4793" s="374" t="s">
        <v>4656</v>
      </c>
      <c r="B4793" s="375" t="s">
        <v>227</v>
      </c>
      <c r="C4793" s="375" t="s">
        <v>8554</v>
      </c>
      <c r="D4793" s="363"/>
      <c r="E4793" s="102" t="s">
        <v>8512</v>
      </c>
      <c r="F4793" s="102" t="str">
        <f>IF(E4793="","",VLOOKUP(E4793,'2 Pdc unico (segm A)'!F$3:H$723,3,FALSE))</f>
        <v>Debiti correnti per trasferimenti concessi e non erogati ad amministrazioni pubblliche</v>
      </c>
      <c r="G4793" s="373"/>
      <c r="H4793" s="389"/>
      <c r="I4793" s="65"/>
    </row>
    <row r="4794" spans="1:9" x14ac:dyDescent="0.35">
      <c r="A4794" s="370" t="s">
        <v>22</v>
      </c>
      <c r="B4794" s="371" t="s">
        <v>340</v>
      </c>
      <c r="C4794" s="371" t="s">
        <v>8555</v>
      </c>
      <c r="D4794" s="363"/>
      <c r="E4794" s="346"/>
      <c r="F4794" s="346" t="str">
        <f>IF(E4794="","",VLOOKUP(E4794,'2 Pdc unico (segm A)'!F$3:H$723,3,FALSE))</f>
        <v/>
      </c>
      <c r="G4794" s="287"/>
      <c r="H4794" s="389"/>
      <c r="I4794" s="65"/>
    </row>
    <row r="4795" spans="1:9" x14ac:dyDescent="0.35">
      <c r="A4795" s="374" t="s">
        <v>4656</v>
      </c>
      <c r="B4795" s="375" t="s">
        <v>340</v>
      </c>
      <c r="C4795" s="375" t="s">
        <v>8556</v>
      </c>
      <c r="D4795" s="363"/>
      <c r="E4795" s="102" t="s">
        <v>8512</v>
      </c>
      <c r="F4795" s="102" t="str">
        <f>IF(E4795="","",VLOOKUP(E4795,'2 Pdc unico (segm A)'!F$3:H$723,3,FALSE))</f>
        <v>Debiti correnti per trasferimenti concessi e non erogati ad amministrazioni pubblliche</v>
      </c>
      <c r="G4795" s="373"/>
      <c r="H4795" s="389"/>
      <c r="I4795" s="65"/>
    </row>
    <row r="4796" spans="1:9" x14ac:dyDescent="0.35">
      <c r="A4796" s="370" t="s">
        <v>22</v>
      </c>
      <c r="B4796" s="371" t="s">
        <v>346</v>
      </c>
      <c r="C4796" s="371" t="s">
        <v>8557</v>
      </c>
      <c r="D4796" s="363"/>
      <c r="E4796" s="346"/>
      <c r="F4796" s="346" t="str">
        <f>IF(E4796="","",VLOOKUP(E4796,'2 Pdc unico (segm A)'!F$3:H$723,3,FALSE))</f>
        <v/>
      </c>
      <c r="G4796" s="287"/>
      <c r="H4796" s="389"/>
      <c r="I4796" s="65"/>
    </row>
    <row r="4797" spans="1:9" x14ac:dyDescent="0.35">
      <c r="A4797" s="374" t="s">
        <v>4656</v>
      </c>
      <c r="B4797" s="375" t="s">
        <v>346</v>
      </c>
      <c r="C4797" s="375" t="s">
        <v>8558</v>
      </c>
      <c r="D4797" s="363"/>
      <c r="E4797" s="102" t="s">
        <v>8512</v>
      </c>
      <c r="F4797" s="102" t="str">
        <f>IF(E4797="","",VLOOKUP(E4797,'2 Pdc unico (segm A)'!F$3:H$723,3,FALSE))</f>
        <v>Debiti correnti per trasferimenti concessi e non erogati ad amministrazioni pubblliche</v>
      </c>
      <c r="G4797" s="373"/>
      <c r="H4797" s="389"/>
      <c r="I4797" s="65"/>
    </row>
    <row r="4798" spans="1:9" x14ac:dyDescent="0.35">
      <c r="A4798" s="370" t="s">
        <v>22</v>
      </c>
      <c r="B4798" s="371" t="s">
        <v>209</v>
      </c>
      <c r="C4798" s="371" t="s">
        <v>8559</v>
      </c>
      <c r="D4798" s="363"/>
      <c r="E4798" s="346"/>
      <c r="F4798" s="346" t="str">
        <f>IF(E4798="","",VLOOKUP(E4798,'2 Pdc unico (segm A)'!F$3:H$723,3,FALSE))</f>
        <v/>
      </c>
      <c r="G4798" s="287"/>
      <c r="H4798" s="389"/>
      <c r="I4798" s="65"/>
    </row>
    <row r="4799" spans="1:9" x14ac:dyDescent="0.35">
      <c r="A4799" s="374" t="s">
        <v>4656</v>
      </c>
      <c r="B4799" s="375" t="s">
        <v>209</v>
      </c>
      <c r="C4799" s="375" t="s">
        <v>8560</v>
      </c>
      <c r="D4799" s="363"/>
      <c r="E4799" s="102" t="s">
        <v>8512</v>
      </c>
      <c r="F4799" s="102" t="str">
        <f>IF(E4799="","",VLOOKUP(E4799,'2 Pdc unico (segm A)'!F$3:H$723,3,FALSE))</f>
        <v>Debiti correnti per trasferimenti concessi e non erogati ad amministrazioni pubblliche</v>
      </c>
      <c r="G4799" s="373"/>
      <c r="H4799" s="389"/>
      <c r="I4799" s="65"/>
    </row>
    <row r="4800" spans="1:9" x14ac:dyDescent="0.35">
      <c r="A4800" s="370" t="s">
        <v>22</v>
      </c>
      <c r="B4800" s="371" t="s">
        <v>2584</v>
      </c>
      <c r="C4800" s="371" t="s">
        <v>8561</v>
      </c>
      <c r="D4800" s="363"/>
      <c r="E4800" s="346"/>
      <c r="F4800" s="346" t="str">
        <f>IF(E4800="","",VLOOKUP(E4800,'2 Pdc unico (segm A)'!F$3:H$723,3,FALSE))</f>
        <v/>
      </c>
      <c r="G4800" s="287"/>
      <c r="H4800" s="389"/>
      <c r="I4800" s="65"/>
    </row>
    <row r="4801" spans="1:9" x14ac:dyDescent="0.35">
      <c r="A4801" s="374" t="s">
        <v>4656</v>
      </c>
      <c r="B4801" s="375" t="s">
        <v>2584</v>
      </c>
      <c r="C4801" s="375" t="s">
        <v>8562</v>
      </c>
      <c r="D4801" s="363"/>
      <c r="E4801" s="102" t="s">
        <v>8512</v>
      </c>
      <c r="F4801" s="102" t="str">
        <f>IF(E4801="","",VLOOKUP(E4801,'2 Pdc unico (segm A)'!F$3:H$723,3,FALSE))</f>
        <v>Debiti correnti per trasferimenti concessi e non erogati ad amministrazioni pubblliche</v>
      </c>
      <c r="G4801" s="373"/>
      <c r="H4801" s="389"/>
      <c r="I4801" s="65"/>
    </row>
    <row r="4802" spans="1:9" x14ac:dyDescent="0.35">
      <c r="A4802" s="370" t="s">
        <v>22</v>
      </c>
      <c r="B4802" s="371" t="s">
        <v>2586</v>
      </c>
      <c r="C4802" s="371" t="s">
        <v>8563</v>
      </c>
      <c r="D4802" s="363"/>
      <c r="E4802" s="346"/>
      <c r="F4802" s="346" t="str">
        <f>IF(E4802="","",VLOOKUP(E4802,'2 Pdc unico (segm A)'!F$3:H$723,3,FALSE))</f>
        <v/>
      </c>
      <c r="G4802" s="287"/>
      <c r="H4802" s="389"/>
      <c r="I4802" s="65"/>
    </row>
    <row r="4803" spans="1:9" x14ac:dyDescent="0.35">
      <c r="A4803" s="374" t="s">
        <v>4656</v>
      </c>
      <c r="B4803" s="375" t="s">
        <v>2586</v>
      </c>
      <c r="C4803" s="375" t="s">
        <v>8564</v>
      </c>
      <c r="D4803" s="363"/>
      <c r="E4803" s="102" t="s">
        <v>8512</v>
      </c>
      <c r="F4803" s="102" t="str">
        <f>IF(E4803="","",VLOOKUP(E4803,'2 Pdc unico (segm A)'!F$3:H$723,3,FALSE))</f>
        <v>Debiti correnti per trasferimenti concessi e non erogati ad amministrazioni pubblliche</v>
      </c>
      <c r="G4803" s="373"/>
      <c r="H4803" s="389"/>
      <c r="I4803" s="65"/>
    </row>
    <row r="4804" spans="1:9" x14ac:dyDescent="0.35">
      <c r="A4804" s="370" t="s">
        <v>22</v>
      </c>
      <c r="B4804" s="371" t="s">
        <v>2588</v>
      </c>
      <c r="C4804" s="371" t="s">
        <v>8565</v>
      </c>
      <c r="D4804" s="363"/>
      <c r="E4804" s="346"/>
      <c r="F4804" s="346" t="str">
        <f>IF(E4804="","",VLOOKUP(E4804,'2 Pdc unico (segm A)'!F$3:H$723,3,FALSE))</f>
        <v/>
      </c>
      <c r="G4804" s="287"/>
      <c r="H4804" s="389"/>
      <c r="I4804" s="65"/>
    </row>
    <row r="4805" spans="1:9" x14ac:dyDescent="0.35">
      <c r="A4805" s="374" t="s">
        <v>4656</v>
      </c>
      <c r="B4805" s="375" t="s">
        <v>2588</v>
      </c>
      <c r="C4805" s="375" t="s">
        <v>8566</v>
      </c>
      <c r="D4805" s="363"/>
      <c r="E4805" s="102" t="s">
        <v>8512</v>
      </c>
      <c r="F4805" s="102" t="str">
        <f>IF(E4805="","",VLOOKUP(E4805,'2 Pdc unico (segm A)'!F$3:H$723,3,FALSE))</f>
        <v>Debiti correnti per trasferimenti concessi e non erogati ad amministrazioni pubblliche</v>
      </c>
      <c r="G4805" s="373"/>
      <c r="H4805" s="389"/>
      <c r="I4805" s="65"/>
    </row>
    <row r="4806" spans="1:9" ht="18.5" x14ac:dyDescent="0.35">
      <c r="A4806" s="368" t="s">
        <v>19</v>
      </c>
      <c r="B4806" s="369" t="s">
        <v>8567</v>
      </c>
      <c r="C4806" s="369" t="s">
        <v>8568</v>
      </c>
      <c r="D4806" s="363"/>
      <c r="E4806" s="101"/>
      <c r="F4806" s="101" t="str">
        <f>IF(E4806="","",VLOOKUP(E4806,'2 Pdc unico (segm A)'!F$3:H$723,3,FALSE))</f>
        <v/>
      </c>
      <c r="G4806" s="287"/>
      <c r="H4806" s="388"/>
      <c r="I4806" s="65"/>
    </row>
    <row r="4807" spans="1:9" x14ac:dyDescent="0.35">
      <c r="A4807" s="370" t="s">
        <v>22</v>
      </c>
      <c r="B4807" s="371" t="s">
        <v>8569</v>
      </c>
      <c r="C4807" s="371" t="s">
        <v>8570</v>
      </c>
      <c r="D4807" s="363"/>
      <c r="E4807" s="346"/>
      <c r="F4807" s="346" t="str">
        <f>IF(E4807="","",VLOOKUP(E4807,'2 Pdc unico (segm A)'!F$3:H$723,3,FALSE))</f>
        <v/>
      </c>
      <c r="G4807" s="287"/>
      <c r="H4807" s="389"/>
      <c r="I4807" s="65"/>
    </row>
    <row r="4808" spans="1:9" x14ac:dyDescent="0.35">
      <c r="A4808" s="374" t="s">
        <v>4656</v>
      </c>
      <c r="B4808" s="375" t="s">
        <v>8569</v>
      </c>
      <c r="C4808" s="375" t="s">
        <v>8571</v>
      </c>
      <c r="D4808" s="363"/>
      <c r="E4808" s="102" t="s">
        <v>8512</v>
      </c>
      <c r="F4808" s="102" t="str">
        <f>IF(E4808="","",VLOOKUP(E4808,'2 Pdc unico (segm A)'!F$3:H$723,3,FALSE))</f>
        <v>Debiti correnti per trasferimenti concessi e non erogati ad amministrazioni pubblliche</v>
      </c>
      <c r="G4808" s="373"/>
      <c r="H4808" s="389"/>
      <c r="I4808" s="65"/>
    </row>
    <row r="4809" spans="1:9" x14ac:dyDescent="0.35">
      <c r="A4809" s="370" t="s">
        <v>22</v>
      </c>
      <c r="B4809" s="371" t="s">
        <v>8572</v>
      </c>
      <c r="C4809" s="371" t="s">
        <v>8573</v>
      </c>
      <c r="D4809" s="363"/>
      <c r="E4809" s="346"/>
      <c r="F4809" s="346" t="str">
        <f>IF(E4809="","",VLOOKUP(E4809,'2 Pdc unico (segm A)'!F$3:H$723,3,FALSE))</f>
        <v/>
      </c>
      <c r="G4809" s="287"/>
      <c r="H4809" s="389"/>
      <c r="I4809" s="65"/>
    </row>
    <row r="4810" spans="1:9" x14ac:dyDescent="0.35">
      <c r="A4810" s="374" t="s">
        <v>4656</v>
      </c>
      <c r="B4810" s="375" t="s">
        <v>8572</v>
      </c>
      <c r="C4810" s="375" t="s">
        <v>8574</v>
      </c>
      <c r="D4810" s="363"/>
      <c r="E4810" s="102" t="s">
        <v>8512</v>
      </c>
      <c r="F4810" s="102" t="str">
        <f>IF(E4810="","",VLOOKUP(E4810,'2 Pdc unico (segm A)'!F$3:H$723,3,FALSE))</f>
        <v>Debiti correnti per trasferimenti concessi e non erogati ad amministrazioni pubblliche</v>
      </c>
      <c r="G4810" s="373"/>
      <c r="H4810" s="389"/>
      <c r="I4810" s="65"/>
    </row>
    <row r="4811" spans="1:9" ht="18.5" x14ac:dyDescent="0.35">
      <c r="A4811" s="368" t="s">
        <v>19</v>
      </c>
      <c r="B4811" s="369" t="s">
        <v>8575</v>
      </c>
      <c r="C4811" s="369" t="s">
        <v>8576</v>
      </c>
      <c r="D4811" s="363"/>
      <c r="E4811" s="101"/>
      <c r="F4811" s="101" t="str">
        <f>IF(E4811="","",VLOOKUP(E4811,'2 Pdc unico (segm A)'!F$3:H$723,3,FALSE))</f>
        <v/>
      </c>
      <c r="G4811" s="287"/>
      <c r="H4811" s="388"/>
      <c r="I4811" s="65"/>
    </row>
    <row r="4812" spans="1:9" x14ac:dyDescent="0.35">
      <c r="A4812" s="370" t="s">
        <v>22</v>
      </c>
      <c r="B4812" s="371" t="s">
        <v>8575</v>
      </c>
      <c r="C4812" s="371" t="s">
        <v>8577</v>
      </c>
      <c r="D4812" s="363"/>
      <c r="E4812" s="346"/>
      <c r="F4812" s="346" t="str">
        <f>IF(E4812="","",VLOOKUP(E4812,'2 Pdc unico (segm A)'!F$3:H$723,3,FALSE))</f>
        <v/>
      </c>
      <c r="G4812" s="287"/>
      <c r="H4812" s="389"/>
      <c r="I4812" s="65"/>
    </row>
    <row r="4813" spans="1:9" x14ac:dyDescent="0.35">
      <c r="A4813" s="374" t="s">
        <v>4656</v>
      </c>
      <c r="B4813" s="375" t="s">
        <v>8575</v>
      </c>
      <c r="C4813" s="375" t="s">
        <v>8578</v>
      </c>
      <c r="D4813" s="363"/>
      <c r="E4813" s="102" t="s">
        <v>8512</v>
      </c>
      <c r="F4813" s="102" t="str">
        <f>IF(E4813="","",VLOOKUP(E4813,'2 Pdc unico (segm A)'!F$3:H$723,3,FALSE))</f>
        <v>Debiti correnti per trasferimenti concessi e non erogati ad amministrazioni pubblliche</v>
      </c>
      <c r="G4813" s="373"/>
      <c r="H4813" s="389"/>
      <c r="I4813" s="65"/>
    </row>
    <row r="4814" spans="1:9" ht="18.5" x14ac:dyDescent="0.35">
      <c r="A4814" s="100" t="s">
        <v>16</v>
      </c>
      <c r="B4814" s="367" t="s">
        <v>8579</v>
      </c>
      <c r="C4814" s="367" t="s">
        <v>8580</v>
      </c>
      <c r="D4814" s="363"/>
      <c r="E4814" s="100"/>
      <c r="F4814" s="100" t="str">
        <f>IF(E4814="","",VLOOKUP(E4814,'2 Pdc unico (segm A)'!F$3:H$723,3,FALSE))</f>
        <v/>
      </c>
      <c r="G4814" s="287"/>
      <c r="H4814" s="387"/>
      <c r="I4814" s="65"/>
    </row>
    <row r="4815" spans="1:9" ht="18.5" x14ac:dyDescent="0.35">
      <c r="A4815" s="368" t="s">
        <v>19</v>
      </c>
      <c r="B4815" s="369" t="s">
        <v>8581</v>
      </c>
      <c r="C4815" s="369" t="s">
        <v>8582</v>
      </c>
      <c r="D4815" s="363"/>
      <c r="E4815" s="101"/>
      <c r="F4815" s="101" t="str">
        <f>IF(E4815="","",VLOOKUP(E4815,'2 Pdc unico (segm A)'!F$3:H$723,3,FALSE))</f>
        <v/>
      </c>
      <c r="G4815" s="287"/>
      <c r="H4815" s="388"/>
      <c r="I4815" s="65"/>
    </row>
    <row r="4816" spans="1:9" x14ac:dyDescent="0.35">
      <c r="A4816" s="370" t="s">
        <v>22</v>
      </c>
      <c r="B4816" s="371" t="s">
        <v>8583</v>
      </c>
      <c r="C4816" s="371" t="s">
        <v>8584</v>
      </c>
      <c r="D4816" s="363"/>
      <c r="E4816" s="346"/>
      <c r="F4816" s="346" t="str">
        <f>IF(E4816="","",VLOOKUP(E4816,'2 Pdc unico (segm A)'!F$3:H$723,3,FALSE))</f>
        <v/>
      </c>
      <c r="G4816" s="287"/>
      <c r="H4816" s="389"/>
      <c r="I4816" s="65"/>
    </row>
    <row r="4817" spans="1:9" x14ac:dyDescent="0.35">
      <c r="A4817" s="374" t="s">
        <v>4656</v>
      </c>
      <c r="B4817" s="375" t="s">
        <v>8585</v>
      </c>
      <c r="C4817" s="375" t="s">
        <v>8586</v>
      </c>
      <c r="D4817" s="363"/>
      <c r="E4817" s="102" t="s">
        <v>8512</v>
      </c>
      <c r="F4817" s="102" t="str">
        <f>IF(E4817="","",VLOOKUP(E4817,'2 Pdc unico (segm A)'!F$3:H$723,3,FALSE))</f>
        <v>Debiti correnti per trasferimenti concessi e non erogati ad amministrazioni pubblliche</v>
      </c>
      <c r="G4817" s="373"/>
      <c r="H4817" s="389"/>
      <c r="I4817" s="65"/>
    </row>
    <row r="4818" spans="1:9" x14ac:dyDescent="0.35">
      <c r="A4818" s="374" t="s">
        <v>4656</v>
      </c>
      <c r="B4818" s="375" t="s">
        <v>8587</v>
      </c>
      <c r="C4818" s="375" t="s">
        <v>8588</v>
      </c>
      <c r="D4818" s="363"/>
      <c r="E4818" s="102" t="s">
        <v>8512</v>
      </c>
      <c r="F4818" s="102" t="str">
        <f>IF(E4818="","",VLOOKUP(E4818,'2 Pdc unico (segm A)'!F$3:H$723,3,FALSE))</f>
        <v>Debiti correnti per trasferimenti concessi e non erogati ad amministrazioni pubblliche</v>
      </c>
      <c r="G4818" s="373"/>
      <c r="H4818" s="389"/>
      <c r="I4818" s="65"/>
    </row>
    <row r="4819" spans="1:9" x14ac:dyDescent="0.35">
      <c r="A4819" s="374" t="s">
        <v>4656</v>
      </c>
      <c r="B4819" s="375" t="s">
        <v>8589</v>
      </c>
      <c r="C4819" s="375" t="s">
        <v>8590</v>
      </c>
      <c r="D4819" s="363"/>
      <c r="E4819" s="102" t="s">
        <v>8512</v>
      </c>
      <c r="F4819" s="102" t="str">
        <f>IF(E4819="","",VLOOKUP(E4819,'2 Pdc unico (segm A)'!F$3:H$723,3,FALSE))</f>
        <v>Debiti correnti per trasferimenti concessi e non erogati ad amministrazioni pubblliche</v>
      </c>
      <c r="G4819" s="373"/>
      <c r="H4819" s="389"/>
      <c r="I4819" s="65"/>
    </row>
    <row r="4820" spans="1:9" x14ac:dyDescent="0.35">
      <c r="A4820" s="374" t="s">
        <v>4656</v>
      </c>
      <c r="B4820" s="375" t="s">
        <v>8591</v>
      </c>
      <c r="C4820" s="375" t="s">
        <v>8592</v>
      </c>
      <c r="D4820" s="363"/>
      <c r="E4820" s="102" t="s">
        <v>8512</v>
      </c>
      <c r="F4820" s="102" t="str">
        <f>IF(E4820="","",VLOOKUP(E4820,'2 Pdc unico (segm A)'!F$3:H$723,3,FALSE))</f>
        <v>Debiti correnti per trasferimenti concessi e non erogati ad amministrazioni pubblliche</v>
      </c>
      <c r="G4820" s="373"/>
      <c r="H4820" s="389"/>
      <c r="I4820" s="65"/>
    </row>
    <row r="4821" spans="1:9" x14ac:dyDescent="0.35">
      <c r="A4821" s="374" t="s">
        <v>4656</v>
      </c>
      <c r="B4821" s="375" t="s">
        <v>8593</v>
      </c>
      <c r="C4821" s="375" t="s">
        <v>8594</v>
      </c>
      <c r="D4821" s="363"/>
      <c r="E4821" s="102" t="s">
        <v>8512</v>
      </c>
      <c r="F4821" s="102" t="str">
        <f>IF(E4821="","",VLOOKUP(E4821,'2 Pdc unico (segm A)'!F$3:H$723,3,FALSE))</f>
        <v>Debiti correnti per trasferimenti concessi e non erogati ad amministrazioni pubblliche</v>
      </c>
      <c r="G4821" s="373"/>
      <c r="H4821" s="389"/>
      <c r="I4821" s="65"/>
    </row>
    <row r="4822" spans="1:9" x14ac:dyDescent="0.35">
      <c r="A4822" s="374" t="s">
        <v>4656</v>
      </c>
      <c r="B4822" s="375" t="s">
        <v>8595</v>
      </c>
      <c r="C4822" s="375" t="s">
        <v>8596</v>
      </c>
      <c r="D4822" s="363"/>
      <c r="E4822" s="102" t="s">
        <v>8512</v>
      </c>
      <c r="F4822" s="102" t="str">
        <f>IF(E4822="","",VLOOKUP(E4822,'2 Pdc unico (segm A)'!F$3:H$723,3,FALSE))</f>
        <v>Debiti correnti per trasferimenti concessi e non erogati ad amministrazioni pubblliche</v>
      </c>
      <c r="G4822" s="373"/>
      <c r="H4822" s="389"/>
      <c r="I4822" s="65"/>
    </row>
    <row r="4823" spans="1:9" x14ac:dyDescent="0.35">
      <c r="A4823" s="374" t="s">
        <v>4656</v>
      </c>
      <c r="B4823" s="375" t="s">
        <v>8597</v>
      </c>
      <c r="C4823" s="375" t="s">
        <v>8598</v>
      </c>
      <c r="D4823" s="363"/>
      <c r="E4823" s="102" t="s">
        <v>8512</v>
      </c>
      <c r="F4823" s="102" t="str">
        <f>IF(E4823="","",VLOOKUP(E4823,'2 Pdc unico (segm A)'!F$3:H$723,3,FALSE))</f>
        <v>Debiti correnti per trasferimenti concessi e non erogati ad amministrazioni pubblliche</v>
      </c>
      <c r="G4823" s="373"/>
      <c r="H4823" s="389"/>
      <c r="I4823" s="65"/>
    </row>
    <row r="4824" spans="1:9" x14ac:dyDescent="0.35">
      <c r="A4824" s="374" t="s">
        <v>4656</v>
      </c>
      <c r="B4824" s="375" t="s">
        <v>8599</v>
      </c>
      <c r="C4824" s="375" t="s">
        <v>8600</v>
      </c>
      <c r="D4824" s="363"/>
      <c r="E4824" s="102" t="s">
        <v>8512</v>
      </c>
      <c r="F4824" s="102" t="str">
        <f>IF(E4824="","",VLOOKUP(E4824,'2 Pdc unico (segm A)'!F$3:H$723,3,FALSE))</f>
        <v>Debiti correnti per trasferimenti concessi e non erogati ad amministrazioni pubblliche</v>
      </c>
      <c r="G4824" s="373"/>
      <c r="H4824" s="389"/>
      <c r="I4824" s="65"/>
    </row>
    <row r="4825" spans="1:9" x14ac:dyDescent="0.35">
      <c r="A4825" s="374" t="s">
        <v>4656</v>
      </c>
      <c r="B4825" s="375" t="s">
        <v>8601</v>
      </c>
      <c r="C4825" s="375" t="s">
        <v>8602</v>
      </c>
      <c r="D4825" s="363"/>
      <c r="E4825" s="102" t="s">
        <v>8512</v>
      </c>
      <c r="F4825" s="102" t="str">
        <f>IF(E4825="","",VLOOKUP(E4825,'2 Pdc unico (segm A)'!F$3:H$723,3,FALSE))</f>
        <v>Debiti correnti per trasferimenti concessi e non erogati ad amministrazioni pubblliche</v>
      </c>
      <c r="G4825" s="373"/>
      <c r="H4825" s="389"/>
      <c r="I4825" s="65"/>
    </row>
    <row r="4826" spans="1:9" x14ac:dyDescent="0.35">
      <c r="A4826" s="374" t="s">
        <v>4656</v>
      </c>
      <c r="B4826" s="375" t="s">
        <v>8603</v>
      </c>
      <c r="C4826" s="375" t="s">
        <v>8604</v>
      </c>
      <c r="D4826" s="363"/>
      <c r="E4826" s="102" t="s">
        <v>8512</v>
      </c>
      <c r="F4826" s="102" t="str">
        <f>IF(E4826="","",VLOOKUP(E4826,'2 Pdc unico (segm A)'!F$3:H$723,3,FALSE))</f>
        <v>Debiti correnti per trasferimenti concessi e non erogati ad amministrazioni pubblliche</v>
      </c>
      <c r="G4826" s="373"/>
      <c r="H4826" s="389"/>
      <c r="I4826" s="65"/>
    </row>
    <row r="4827" spans="1:9" x14ac:dyDescent="0.35">
      <c r="A4827" s="374" t="s">
        <v>4656</v>
      </c>
      <c r="B4827" s="375" t="s">
        <v>8605</v>
      </c>
      <c r="C4827" s="375" t="s">
        <v>8606</v>
      </c>
      <c r="D4827" s="363"/>
      <c r="E4827" s="102" t="s">
        <v>8512</v>
      </c>
      <c r="F4827" s="102" t="str">
        <f>IF(E4827="","",VLOOKUP(E4827,'2 Pdc unico (segm A)'!F$3:H$723,3,FALSE))</f>
        <v>Debiti correnti per trasferimenti concessi e non erogati ad amministrazioni pubblliche</v>
      </c>
      <c r="G4827" s="373"/>
      <c r="H4827" s="389"/>
      <c r="I4827" s="65"/>
    </row>
    <row r="4828" spans="1:9" x14ac:dyDescent="0.35">
      <c r="A4828" s="374" t="s">
        <v>4656</v>
      </c>
      <c r="B4828" s="375" t="s">
        <v>8607</v>
      </c>
      <c r="C4828" s="375" t="s">
        <v>8608</v>
      </c>
      <c r="D4828" s="363"/>
      <c r="E4828" s="102" t="s">
        <v>8512</v>
      </c>
      <c r="F4828" s="102" t="str">
        <f>IF(E4828="","",VLOOKUP(E4828,'2 Pdc unico (segm A)'!F$3:H$723,3,FALSE))</f>
        <v>Debiti correnti per trasferimenti concessi e non erogati ad amministrazioni pubblliche</v>
      </c>
      <c r="G4828" s="373"/>
      <c r="H4828" s="389"/>
      <c r="I4828" s="65"/>
    </row>
    <row r="4829" spans="1:9" x14ac:dyDescent="0.35">
      <c r="A4829" s="374" t="s">
        <v>4656</v>
      </c>
      <c r="B4829" s="375" t="s">
        <v>8609</v>
      </c>
      <c r="C4829" s="375" t="s">
        <v>8610</v>
      </c>
      <c r="D4829" s="363"/>
      <c r="E4829" s="102" t="s">
        <v>8512</v>
      </c>
      <c r="F4829" s="102" t="str">
        <f>IF(E4829="","",VLOOKUP(E4829,'2 Pdc unico (segm A)'!F$3:H$723,3,FALSE))</f>
        <v>Debiti correnti per trasferimenti concessi e non erogati ad amministrazioni pubblliche</v>
      </c>
      <c r="G4829" s="373"/>
      <c r="H4829" s="389"/>
      <c r="I4829" s="65"/>
    </row>
    <row r="4830" spans="1:9" ht="21" x14ac:dyDescent="0.35">
      <c r="A4830" s="374" t="s">
        <v>4656</v>
      </c>
      <c r="B4830" s="375" t="s">
        <v>8611</v>
      </c>
      <c r="C4830" s="375" t="s">
        <v>8612</v>
      </c>
      <c r="D4830" s="363"/>
      <c r="E4830" s="102" t="s">
        <v>8512</v>
      </c>
      <c r="F4830" s="102" t="str">
        <f>IF(E4830="","",VLOOKUP(E4830,'2 Pdc unico (segm A)'!F$3:H$723,3,FALSE))</f>
        <v>Debiti correnti per trasferimenti concessi e non erogati ad amministrazioni pubblliche</v>
      </c>
      <c r="G4830" s="373"/>
      <c r="H4830" s="389"/>
      <c r="I4830" s="65"/>
    </row>
    <row r="4831" spans="1:9" x14ac:dyDescent="0.35">
      <c r="A4831" s="374" t="s">
        <v>4656</v>
      </c>
      <c r="B4831" s="375" t="s">
        <v>8613</v>
      </c>
      <c r="C4831" s="375" t="s">
        <v>8614</v>
      </c>
      <c r="D4831" s="363"/>
      <c r="E4831" s="102" t="s">
        <v>8512</v>
      </c>
      <c r="F4831" s="102" t="str">
        <f>IF(E4831="","",VLOOKUP(E4831,'2 Pdc unico (segm A)'!F$3:H$723,3,FALSE))</f>
        <v>Debiti correnti per trasferimenti concessi e non erogati ad amministrazioni pubblliche</v>
      </c>
      <c r="G4831" s="373"/>
      <c r="H4831" s="389"/>
      <c r="I4831" s="65"/>
    </row>
    <row r="4832" spans="1:9" x14ac:dyDescent="0.35">
      <c r="A4832" s="370" t="s">
        <v>22</v>
      </c>
      <c r="B4832" s="371" t="s">
        <v>8615</v>
      </c>
      <c r="C4832" s="371" t="s">
        <v>8616</v>
      </c>
      <c r="D4832" s="363"/>
      <c r="E4832" s="346"/>
      <c r="F4832" s="346" t="str">
        <f>IF(E4832="","",VLOOKUP(E4832,'2 Pdc unico (segm A)'!F$3:H$723,3,FALSE))</f>
        <v/>
      </c>
      <c r="G4832" s="287"/>
      <c r="H4832" s="389"/>
      <c r="I4832" s="65"/>
    </row>
    <row r="4833" spans="1:9" x14ac:dyDescent="0.35">
      <c r="A4833" s="374" t="s">
        <v>4656</v>
      </c>
      <c r="B4833" s="375" t="s">
        <v>8617</v>
      </c>
      <c r="C4833" s="375" t="s">
        <v>8618</v>
      </c>
      <c r="D4833" s="363"/>
      <c r="E4833" s="102" t="s">
        <v>8512</v>
      </c>
      <c r="F4833" s="102" t="str">
        <f>IF(E4833="","",VLOOKUP(E4833,'2 Pdc unico (segm A)'!F$3:H$723,3,FALSE))</f>
        <v>Debiti correnti per trasferimenti concessi e non erogati ad amministrazioni pubblliche</v>
      </c>
      <c r="G4833" s="373"/>
      <c r="H4833" s="389"/>
      <c r="I4833" s="65"/>
    </row>
    <row r="4834" spans="1:9" x14ac:dyDescent="0.35">
      <c r="A4834" s="374" t="s">
        <v>4656</v>
      </c>
      <c r="B4834" s="375" t="s">
        <v>8619</v>
      </c>
      <c r="C4834" s="375" t="s">
        <v>8620</v>
      </c>
      <c r="D4834" s="363"/>
      <c r="E4834" s="102" t="s">
        <v>8512</v>
      </c>
      <c r="F4834" s="102" t="str">
        <f>IF(E4834="","",VLOOKUP(E4834,'2 Pdc unico (segm A)'!F$3:H$723,3,FALSE))</f>
        <v>Debiti correnti per trasferimenti concessi e non erogati ad amministrazioni pubblliche</v>
      </c>
      <c r="G4834" s="373"/>
      <c r="H4834" s="389"/>
      <c r="I4834" s="65"/>
    </row>
    <row r="4835" spans="1:9" x14ac:dyDescent="0.35">
      <c r="A4835" s="374" t="s">
        <v>4656</v>
      </c>
      <c r="B4835" s="375" t="s">
        <v>8621</v>
      </c>
      <c r="C4835" s="375" t="s">
        <v>8622</v>
      </c>
      <c r="D4835" s="363"/>
      <c r="E4835" s="102" t="s">
        <v>8512</v>
      </c>
      <c r="F4835" s="102" t="str">
        <f>IF(E4835="","",VLOOKUP(E4835,'2 Pdc unico (segm A)'!F$3:H$723,3,FALSE))</f>
        <v>Debiti correnti per trasferimenti concessi e non erogati ad amministrazioni pubblliche</v>
      </c>
      <c r="G4835" s="373"/>
      <c r="H4835" s="389"/>
      <c r="I4835" s="65"/>
    </row>
    <row r="4836" spans="1:9" x14ac:dyDescent="0.35">
      <c r="A4836" s="374" t="s">
        <v>4656</v>
      </c>
      <c r="B4836" s="375" t="s">
        <v>8623</v>
      </c>
      <c r="C4836" s="375" t="s">
        <v>8624</v>
      </c>
      <c r="D4836" s="363"/>
      <c r="E4836" s="102" t="s">
        <v>8512</v>
      </c>
      <c r="F4836" s="102" t="str">
        <f>IF(E4836="","",VLOOKUP(E4836,'2 Pdc unico (segm A)'!F$3:H$723,3,FALSE))</f>
        <v>Debiti correnti per trasferimenti concessi e non erogati ad amministrazioni pubblliche</v>
      </c>
      <c r="G4836" s="373"/>
      <c r="H4836" s="389"/>
      <c r="I4836" s="65"/>
    </row>
    <row r="4837" spans="1:9" x14ac:dyDescent="0.35">
      <c r="A4837" s="374" t="s">
        <v>4656</v>
      </c>
      <c r="B4837" s="375" t="s">
        <v>8625</v>
      </c>
      <c r="C4837" s="375" t="s">
        <v>8626</v>
      </c>
      <c r="D4837" s="363"/>
      <c r="E4837" s="102" t="s">
        <v>8512</v>
      </c>
      <c r="F4837" s="102" t="str">
        <f>IF(E4837="","",VLOOKUP(E4837,'2 Pdc unico (segm A)'!F$3:H$723,3,FALSE))</f>
        <v>Debiti correnti per trasferimenti concessi e non erogati ad amministrazioni pubblliche</v>
      </c>
      <c r="G4837" s="373"/>
      <c r="H4837" s="389"/>
      <c r="I4837" s="65"/>
    </row>
    <row r="4838" spans="1:9" x14ac:dyDescent="0.35">
      <c r="A4838" s="374" t="s">
        <v>4656</v>
      </c>
      <c r="B4838" s="375" t="s">
        <v>8627</v>
      </c>
      <c r="C4838" s="375" t="s">
        <v>8628</v>
      </c>
      <c r="D4838" s="363"/>
      <c r="E4838" s="102" t="s">
        <v>8512</v>
      </c>
      <c r="F4838" s="102" t="str">
        <f>IF(E4838="","",VLOOKUP(E4838,'2 Pdc unico (segm A)'!F$3:H$723,3,FALSE))</f>
        <v>Debiti correnti per trasferimenti concessi e non erogati ad amministrazioni pubblliche</v>
      </c>
      <c r="G4838" s="373"/>
      <c r="H4838" s="389"/>
      <c r="I4838" s="65"/>
    </row>
    <row r="4839" spans="1:9" x14ac:dyDescent="0.35">
      <c r="A4839" s="374" t="s">
        <v>4656</v>
      </c>
      <c r="B4839" s="375" t="s">
        <v>8629</v>
      </c>
      <c r="C4839" s="375" t="s">
        <v>8630</v>
      </c>
      <c r="D4839" s="363"/>
      <c r="E4839" s="102" t="s">
        <v>8512</v>
      </c>
      <c r="F4839" s="102" t="str">
        <f>IF(E4839="","",VLOOKUP(E4839,'2 Pdc unico (segm A)'!F$3:H$723,3,FALSE))</f>
        <v>Debiti correnti per trasferimenti concessi e non erogati ad amministrazioni pubblliche</v>
      </c>
      <c r="G4839" s="373"/>
      <c r="H4839" s="389"/>
      <c r="I4839" s="65"/>
    </row>
    <row r="4840" spans="1:9" x14ac:dyDescent="0.35">
      <c r="A4840" s="374" t="s">
        <v>4656</v>
      </c>
      <c r="B4840" s="375" t="s">
        <v>8631</v>
      </c>
      <c r="C4840" s="375" t="s">
        <v>8632</v>
      </c>
      <c r="D4840" s="363"/>
      <c r="E4840" s="102" t="s">
        <v>8512</v>
      </c>
      <c r="F4840" s="102" t="str">
        <f>IF(E4840="","",VLOOKUP(E4840,'2 Pdc unico (segm A)'!F$3:H$723,3,FALSE))</f>
        <v>Debiti correnti per trasferimenti concessi e non erogati ad amministrazioni pubblliche</v>
      </c>
      <c r="G4840" s="373"/>
      <c r="H4840" s="389"/>
      <c r="I4840" s="65"/>
    </row>
    <row r="4841" spans="1:9" x14ac:dyDescent="0.35">
      <c r="A4841" s="374" t="s">
        <v>4656</v>
      </c>
      <c r="B4841" s="375" t="s">
        <v>8633</v>
      </c>
      <c r="C4841" s="375" t="s">
        <v>8634</v>
      </c>
      <c r="D4841" s="363"/>
      <c r="E4841" s="102" t="s">
        <v>8512</v>
      </c>
      <c r="F4841" s="102" t="str">
        <f>IF(E4841="","",VLOOKUP(E4841,'2 Pdc unico (segm A)'!F$3:H$723,3,FALSE))</f>
        <v>Debiti correnti per trasferimenti concessi e non erogati ad amministrazioni pubblliche</v>
      </c>
      <c r="G4841" s="373"/>
      <c r="H4841" s="389"/>
      <c r="I4841" s="65"/>
    </row>
    <row r="4842" spans="1:9" x14ac:dyDescent="0.35">
      <c r="A4842" s="374" t="s">
        <v>4656</v>
      </c>
      <c r="B4842" s="375" t="s">
        <v>8635</v>
      </c>
      <c r="C4842" s="375" t="s">
        <v>8636</v>
      </c>
      <c r="D4842" s="363"/>
      <c r="E4842" s="102" t="s">
        <v>8512</v>
      </c>
      <c r="F4842" s="102" t="str">
        <f>IF(E4842="","",VLOOKUP(E4842,'2 Pdc unico (segm A)'!F$3:H$723,3,FALSE))</f>
        <v>Debiti correnti per trasferimenti concessi e non erogati ad amministrazioni pubblliche</v>
      </c>
      <c r="G4842" s="373"/>
      <c r="H4842" s="389"/>
      <c r="I4842" s="65"/>
    </row>
    <row r="4843" spans="1:9" x14ac:dyDescent="0.35">
      <c r="A4843" s="374" t="s">
        <v>4656</v>
      </c>
      <c r="B4843" s="375" t="s">
        <v>8637</v>
      </c>
      <c r="C4843" s="375" t="s">
        <v>8638</v>
      </c>
      <c r="D4843" s="363"/>
      <c r="E4843" s="102" t="s">
        <v>8512</v>
      </c>
      <c r="F4843" s="102" t="str">
        <f>IF(E4843="","",VLOOKUP(E4843,'2 Pdc unico (segm A)'!F$3:H$723,3,FALSE))</f>
        <v>Debiti correnti per trasferimenti concessi e non erogati ad amministrazioni pubblliche</v>
      </c>
      <c r="G4843" s="373"/>
      <c r="H4843" s="389"/>
      <c r="I4843" s="65"/>
    </row>
    <row r="4844" spans="1:9" x14ac:dyDescent="0.35">
      <c r="A4844" s="374" t="s">
        <v>4656</v>
      </c>
      <c r="B4844" s="375" t="s">
        <v>8639</v>
      </c>
      <c r="C4844" s="375" t="s">
        <v>8640</v>
      </c>
      <c r="D4844" s="363"/>
      <c r="E4844" s="102" t="s">
        <v>8512</v>
      </c>
      <c r="F4844" s="102" t="str">
        <f>IF(E4844="","",VLOOKUP(E4844,'2 Pdc unico (segm A)'!F$3:H$723,3,FALSE))</f>
        <v>Debiti correnti per trasferimenti concessi e non erogati ad amministrazioni pubblliche</v>
      </c>
      <c r="G4844" s="373"/>
      <c r="H4844" s="389"/>
      <c r="I4844" s="65"/>
    </row>
    <row r="4845" spans="1:9" x14ac:dyDescent="0.35">
      <c r="A4845" s="374" t="s">
        <v>4656</v>
      </c>
      <c r="B4845" s="375" t="s">
        <v>8641</v>
      </c>
      <c r="C4845" s="375" t="s">
        <v>8642</v>
      </c>
      <c r="D4845" s="363"/>
      <c r="E4845" s="102" t="s">
        <v>8512</v>
      </c>
      <c r="F4845" s="102" t="str">
        <f>IF(E4845="","",VLOOKUP(E4845,'2 Pdc unico (segm A)'!F$3:H$723,3,FALSE))</f>
        <v>Debiti correnti per trasferimenti concessi e non erogati ad amministrazioni pubblliche</v>
      </c>
      <c r="G4845" s="373"/>
      <c r="H4845" s="389"/>
      <c r="I4845" s="65"/>
    </row>
    <row r="4846" spans="1:9" x14ac:dyDescent="0.35">
      <c r="A4846" s="374" t="s">
        <v>4656</v>
      </c>
      <c r="B4846" s="375" t="s">
        <v>8643</v>
      </c>
      <c r="C4846" s="375" t="s">
        <v>8644</v>
      </c>
      <c r="D4846" s="363"/>
      <c r="E4846" s="102" t="s">
        <v>8512</v>
      </c>
      <c r="F4846" s="102" t="str">
        <f>IF(E4846="","",VLOOKUP(E4846,'2 Pdc unico (segm A)'!F$3:H$723,3,FALSE))</f>
        <v>Debiti correnti per trasferimenti concessi e non erogati ad amministrazioni pubblliche</v>
      </c>
      <c r="G4846" s="373"/>
      <c r="H4846" s="389"/>
      <c r="I4846" s="65"/>
    </row>
    <row r="4847" spans="1:9" x14ac:dyDescent="0.35">
      <c r="A4847" s="374" t="s">
        <v>4656</v>
      </c>
      <c r="B4847" s="375" t="s">
        <v>8645</v>
      </c>
      <c r="C4847" s="375" t="s">
        <v>8646</v>
      </c>
      <c r="D4847" s="363"/>
      <c r="E4847" s="102" t="s">
        <v>8512</v>
      </c>
      <c r="F4847" s="102" t="str">
        <f>IF(E4847="","",VLOOKUP(E4847,'2 Pdc unico (segm A)'!F$3:H$723,3,FALSE))</f>
        <v>Debiti correnti per trasferimenti concessi e non erogati ad amministrazioni pubblliche</v>
      </c>
      <c r="G4847" s="373"/>
      <c r="H4847" s="389"/>
      <c r="I4847" s="65"/>
    </row>
    <row r="4848" spans="1:9" x14ac:dyDescent="0.35">
      <c r="A4848" s="374" t="s">
        <v>4656</v>
      </c>
      <c r="B4848" s="375" t="s">
        <v>8647</v>
      </c>
      <c r="C4848" s="375" t="s">
        <v>8648</v>
      </c>
      <c r="D4848" s="363"/>
      <c r="E4848" s="102" t="s">
        <v>8512</v>
      </c>
      <c r="F4848" s="102" t="str">
        <f>IF(E4848="","",VLOOKUP(E4848,'2 Pdc unico (segm A)'!F$3:H$723,3,FALSE))</f>
        <v>Debiti correnti per trasferimenti concessi e non erogati ad amministrazioni pubblliche</v>
      </c>
      <c r="G4848" s="373"/>
      <c r="H4848" s="389"/>
      <c r="I4848" s="65"/>
    </row>
    <row r="4849" spans="1:9" x14ac:dyDescent="0.35">
      <c r="A4849" s="374" t="s">
        <v>4656</v>
      </c>
      <c r="B4849" s="375" t="s">
        <v>8649</v>
      </c>
      <c r="C4849" s="375" t="s">
        <v>8650</v>
      </c>
      <c r="D4849" s="363"/>
      <c r="E4849" s="102" t="s">
        <v>8512</v>
      </c>
      <c r="F4849" s="102" t="str">
        <f>IF(E4849="","",VLOOKUP(E4849,'2 Pdc unico (segm A)'!F$3:H$723,3,FALSE))</f>
        <v>Debiti correnti per trasferimenti concessi e non erogati ad amministrazioni pubblliche</v>
      </c>
      <c r="G4849" s="373"/>
      <c r="H4849" s="389"/>
      <c r="I4849" s="65"/>
    </row>
    <row r="4850" spans="1:9" x14ac:dyDescent="0.35">
      <c r="A4850" s="374" t="s">
        <v>4656</v>
      </c>
      <c r="B4850" s="375" t="s">
        <v>8651</v>
      </c>
      <c r="C4850" s="375" t="s">
        <v>8652</v>
      </c>
      <c r="D4850" s="363"/>
      <c r="E4850" s="102" t="s">
        <v>8512</v>
      </c>
      <c r="F4850" s="102" t="str">
        <f>IF(E4850="","",VLOOKUP(E4850,'2 Pdc unico (segm A)'!F$3:H$723,3,FALSE))</f>
        <v>Debiti correnti per trasferimenti concessi e non erogati ad amministrazioni pubblliche</v>
      </c>
      <c r="G4850" s="373"/>
      <c r="H4850" s="389"/>
      <c r="I4850" s="65"/>
    </row>
    <row r="4851" spans="1:9" x14ac:dyDescent="0.35">
      <c r="A4851" s="374" t="s">
        <v>4656</v>
      </c>
      <c r="B4851" s="375" t="s">
        <v>8653</v>
      </c>
      <c r="C4851" s="375" t="s">
        <v>8654</v>
      </c>
      <c r="D4851" s="363"/>
      <c r="E4851" s="102" t="s">
        <v>8512</v>
      </c>
      <c r="F4851" s="102" t="str">
        <f>IF(E4851="","",VLOOKUP(E4851,'2 Pdc unico (segm A)'!F$3:H$723,3,FALSE))</f>
        <v>Debiti correnti per trasferimenti concessi e non erogati ad amministrazioni pubblliche</v>
      </c>
      <c r="G4851" s="373"/>
      <c r="H4851" s="389"/>
      <c r="I4851" s="65"/>
    </row>
    <row r="4852" spans="1:9" x14ac:dyDescent="0.35">
      <c r="A4852" s="374" t="s">
        <v>4656</v>
      </c>
      <c r="B4852" s="375" t="s">
        <v>8655</v>
      </c>
      <c r="C4852" s="375" t="s">
        <v>8656</v>
      </c>
      <c r="D4852" s="363"/>
      <c r="E4852" s="102" t="s">
        <v>8512</v>
      </c>
      <c r="F4852" s="102" t="str">
        <f>IF(E4852="","",VLOOKUP(E4852,'2 Pdc unico (segm A)'!F$3:H$723,3,FALSE))</f>
        <v>Debiti correnti per trasferimenti concessi e non erogati ad amministrazioni pubblliche</v>
      </c>
      <c r="G4852" s="373"/>
      <c r="H4852" s="389"/>
      <c r="I4852" s="65"/>
    </row>
    <row r="4853" spans="1:9" ht="21" x14ac:dyDescent="0.35">
      <c r="A4853" s="374" t="s">
        <v>4656</v>
      </c>
      <c r="B4853" s="375" t="s">
        <v>8657</v>
      </c>
      <c r="C4853" s="375" t="s">
        <v>8658</v>
      </c>
      <c r="D4853" s="363"/>
      <c r="E4853" s="102" t="s">
        <v>8512</v>
      </c>
      <c r="F4853" s="102" t="str">
        <f>IF(E4853="","",VLOOKUP(E4853,'2 Pdc unico (segm A)'!F$3:H$723,3,FALSE))</f>
        <v>Debiti correnti per trasferimenti concessi e non erogati ad amministrazioni pubblliche</v>
      </c>
      <c r="G4853" s="373"/>
      <c r="H4853" s="389"/>
      <c r="I4853" s="65"/>
    </row>
    <row r="4854" spans="1:9" ht="21" x14ac:dyDescent="0.35">
      <c r="A4854" s="374" t="s">
        <v>4656</v>
      </c>
      <c r="B4854" s="375" t="s">
        <v>8659</v>
      </c>
      <c r="C4854" s="375" t="s">
        <v>8660</v>
      </c>
      <c r="D4854" s="363"/>
      <c r="E4854" s="102" t="s">
        <v>8512</v>
      </c>
      <c r="F4854" s="102" t="str">
        <f>IF(E4854="","",VLOOKUP(E4854,'2 Pdc unico (segm A)'!F$3:H$723,3,FALSE))</f>
        <v>Debiti correnti per trasferimenti concessi e non erogati ad amministrazioni pubblliche</v>
      </c>
      <c r="G4854" s="373"/>
      <c r="H4854" s="389"/>
      <c r="I4854" s="65"/>
    </row>
    <row r="4855" spans="1:9" ht="21" x14ac:dyDescent="0.35">
      <c r="A4855" s="374" t="s">
        <v>4656</v>
      </c>
      <c r="B4855" s="375" t="s">
        <v>8661</v>
      </c>
      <c r="C4855" s="375" t="s">
        <v>8662</v>
      </c>
      <c r="D4855" s="363"/>
      <c r="E4855" s="102" t="s">
        <v>8512</v>
      </c>
      <c r="F4855" s="102" t="str">
        <f>IF(E4855="","",VLOOKUP(E4855,'2 Pdc unico (segm A)'!F$3:H$723,3,FALSE))</f>
        <v>Debiti correnti per trasferimenti concessi e non erogati ad amministrazioni pubblliche</v>
      </c>
      <c r="G4855" s="373"/>
      <c r="H4855" s="389"/>
      <c r="I4855" s="65"/>
    </row>
    <row r="4856" spans="1:9" ht="21" x14ac:dyDescent="0.35">
      <c r="A4856" s="374" t="s">
        <v>4656</v>
      </c>
      <c r="B4856" s="375" t="s">
        <v>8663</v>
      </c>
      <c r="C4856" s="375" t="s">
        <v>8664</v>
      </c>
      <c r="D4856" s="363"/>
      <c r="E4856" s="102" t="s">
        <v>8512</v>
      </c>
      <c r="F4856" s="102" t="str">
        <f>IF(E4856="","",VLOOKUP(E4856,'2 Pdc unico (segm A)'!F$3:H$723,3,FALSE))</f>
        <v>Debiti correnti per trasferimenti concessi e non erogati ad amministrazioni pubblliche</v>
      </c>
      <c r="G4856" s="373"/>
      <c r="H4856" s="389"/>
      <c r="I4856" s="65"/>
    </row>
    <row r="4857" spans="1:9" ht="21" x14ac:dyDescent="0.35">
      <c r="A4857" s="374" t="s">
        <v>4656</v>
      </c>
      <c r="B4857" s="375" t="s">
        <v>8665</v>
      </c>
      <c r="C4857" s="375" t="s">
        <v>8666</v>
      </c>
      <c r="D4857" s="363"/>
      <c r="E4857" s="102" t="s">
        <v>8512</v>
      </c>
      <c r="F4857" s="102" t="str">
        <f>IF(E4857="","",VLOOKUP(E4857,'2 Pdc unico (segm A)'!F$3:H$723,3,FALSE))</f>
        <v>Debiti correnti per trasferimenti concessi e non erogati ad amministrazioni pubblliche</v>
      </c>
      <c r="G4857" s="373"/>
      <c r="H4857" s="389"/>
      <c r="I4857" s="65"/>
    </row>
    <row r="4858" spans="1:9" x14ac:dyDescent="0.35">
      <c r="A4858" s="374" t="s">
        <v>4656</v>
      </c>
      <c r="B4858" s="375" t="s">
        <v>8667</v>
      </c>
      <c r="C4858" s="375" t="s">
        <v>8668</v>
      </c>
      <c r="D4858" s="363"/>
      <c r="E4858" s="102" t="s">
        <v>8512</v>
      </c>
      <c r="F4858" s="102" t="str">
        <f>IF(E4858="","",VLOOKUP(E4858,'2 Pdc unico (segm A)'!F$3:H$723,3,FALSE))</f>
        <v>Debiti correnti per trasferimenti concessi e non erogati ad amministrazioni pubblliche</v>
      </c>
      <c r="G4858" s="373"/>
      <c r="H4858" s="389"/>
      <c r="I4858" s="65"/>
    </row>
    <row r="4859" spans="1:9" ht="21" x14ac:dyDescent="0.35">
      <c r="A4859" s="374" t="s">
        <v>4656</v>
      </c>
      <c r="B4859" s="375" t="s">
        <v>8669</v>
      </c>
      <c r="C4859" s="375" t="s">
        <v>8670</v>
      </c>
      <c r="D4859" s="363"/>
      <c r="E4859" s="102" t="s">
        <v>8512</v>
      </c>
      <c r="F4859" s="102" t="str">
        <f>IF(E4859="","",VLOOKUP(E4859,'2 Pdc unico (segm A)'!F$3:H$723,3,FALSE))</f>
        <v>Debiti correnti per trasferimenti concessi e non erogati ad amministrazioni pubblliche</v>
      </c>
      <c r="G4859" s="373"/>
      <c r="H4859" s="389"/>
      <c r="I4859" s="65"/>
    </row>
    <row r="4860" spans="1:9" ht="21" x14ac:dyDescent="0.35">
      <c r="A4860" s="374" t="s">
        <v>4656</v>
      </c>
      <c r="B4860" s="375" t="s">
        <v>8671</v>
      </c>
      <c r="C4860" s="375" t="s">
        <v>8672</v>
      </c>
      <c r="D4860" s="363"/>
      <c r="E4860" s="102" t="s">
        <v>8512</v>
      </c>
      <c r="F4860" s="102" t="str">
        <f>IF(E4860="","",VLOOKUP(E4860,'2 Pdc unico (segm A)'!F$3:H$723,3,FALSE))</f>
        <v>Debiti correnti per trasferimenti concessi e non erogati ad amministrazioni pubblliche</v>
      </c>
      <c r="G4860" s="373"/>
      <c r="H4860" s="389"/>
      <c r="I4860" s="65"/>
    </row>
    <row r="4861" spans="1:9" ht="21" x14ac:dyDescent="0.35">
      <c r="A4861" s="374" t="s">
        <v>4656</v>
      </c>
      <c r="B4861" s="375" t="s">
        <v>8673</v>
      </c>
      <c r="C4861" s="375" t="s">
        <v>8674</v>
      </c>
      <c r="D4861" s="363"/>
      <c r="E4861" s="102" t="s">
        <v>8512</v>
      </c>
      <c r="F4861" s="102" t="str">
        <f>IF(E4861="","",VLOOKUP(E4861,'2 Pdc unico (segm A)'!F$3:H$723,3,FALSE))</f>
        <v>Debiti correnti per trasferimenti concessi e non erogati ad amministrazioni pubblliche</v>
      </c>
      <c r="G4861" s="373"/>
      <c r="H4861" s="389"/>
      <c r="I4861" s="65"/>
    </row>
    <row r="4862" spans="1:9" ht="21" x14ac:dyDescent="0.35">
      <c r="A4862" s="374" t="s">
        <v>4656</v>
      </c>
      <c r="B4862" s="375" t="s">
        <v>8675</v>
      </c>
      <c r="C4862" s="375" t="s">
        <v>8676</v>
      </c>
      <c r="D4862" s="363"/>
      <c r="E4862" s="102" t="s">
        <v>8512</v>
      </c>
      <c r="F4862" s="102" t="str">
        <f>IF(E4862="","",VLOOKUP(E4862,'2 Pdc unico (segm A)'!F$3:H$723,3,FALSE))</f>
        <v>Debiti correnti per trasferimenti concessi e non erogati ad amministrazioni pubblliche</v>
      </c>
      <c r="G4862" s="373"/>
      <c r="H4862" s="389"/>
      <c r="I4862" s="65"/>
    </row>
    <row r="4863" spans="1:9" ht="21" x14ac:dyDescent="0.35">
      <c r="A4863" s="374" t="s">
        <v>4656</v>
      </c>
      <c r="B4863" s="375" t="s">
        <v>8677</v>
      </c>
      <c r="C4863" s="375" t="s">
        <v>8678</v>
      </c>
      <c r="D4863" s="363"/>
      <c r="E4863" s="102" t="s">
        <v>8512</v>
      </c>
      <c r="F4863" s="102" t="str">
        <f>IF(E4863="","",VLOOKUP(E4863,'2 Pdc unico (segm A)'!F$3:H$723,3,FALSE))</f>
        <v>Debiti correnti per trasferimenti concessi e non erogati ad amministrazioni pubblliche</v>
      </c>
      <c r="G4863" s="373"/>
      <c r="H4863" s="389"/>
      <c r="I4863" s="65"/>
    </row>
    <row r="4864" spans="1:9" x14ac:dyDescent="0.35">
      <c r="A4864" s="374" t="s">
        <v>4656</v>
      </c>
      <c r="B4864" s="375" t="s">
        <v>8679</v>
      </c>
      <c r="C4864" s="375" t="s">
        <v>8680</v>
      </c>
      <c r="D4864" s="363"/>
      <c r="E4864" s="102" t="s">
        <v>8512</v>
      </c>
      <c r="F4864" s="102" t="str">
        <f>IF(E4864="","",VLOOKUP(E4864,'2 Pdc unico (segm A)'!F$3:H$723,3,FALSE))</f>
        <v>Debiti correnti per trasferimenti concessi e non erogati ad amministrazioni pubblliche</v>
      </c>
      <c r="G4864" s="373"/>
      <c r="H4864" s="389"/>
      <c r="I4864" s="65"/>
    </row>
    <row r="4865" spans="1:9" x14ac:dyDescent="0.35">
      <c r="A4865" s="374" t="s">
        <v>4656</v>
      </c>
      <c r="B4865" s="375" t="s">
        <v>8681</v>
      </c>
      <c r="C4865" s="375" t="s">
        <v>8682</v>
      </c>
      <c r="D4865" s="363"/>
      <c r="E4865" s="102" t="s">
        <v>8512</v>
      </c>
      <c r="F4865" s="102" t="str">
        <f>IF(E4865="","",VLOOKUP(E4865,'2 Pdc unico (segm A)'!F$3:H$723,3,FALSE))</f>
        <v>Debiti correnti per trasferimenti concessi e non erogati ad amministrazioni pubblliche</v>
      </c>
      <c r="G4865" s="373"/>
      <c r="H4865" s="389"/>
      <c r="I4865" s="65"/>
    </row>
    <row r="4866" spans="1:9" x14ac:dyDescent="0.35">
      <c r="A4866" s="370" t="s">
        <v>22</v>
      </c>
      <c r="B4866" s="371" t="s">
        <v>8683</v>
      </c>
      <c r="C4866" s="371" t="s">
        <v>8684</v>
      </c>
      <c r="D4866" s="363"/>
      <c r="E4866" s="346"/>
      <c r="F4866" s="346" t="str">
        <f>IF(E4866="","",VLOOKUP(E4866,'2 Pdc unico (segm A)'!F$3:H$723,3,FALSE))</f>
        <v/>
      </c>
      <c r="G4866" s="287"/>
      <c r="H4866" s="389"/>
      <c r="I4866" s="65"/>
    </row>
    <row r="4867" spans="1:9" x14ac:dyDescent="0.35">
      <c r="A4867" s="374" t="s">
        <v>4656</v>
      </c>
      <c r="B4867" s="375" t="s">
        <v>8685</v>
      </c>
      <c r="C4867" s="375" t="s">
        <v>8686</v>
      </c>
      <c r="D4867" s="363"/>
      <c r="E4867" s="102" t="s">
        <v>8512</v>
      </c>
      <c r="F4867" s="102" t="str">
        <f>IF(E4867="","",VLOOKUP(E4867,'2 Pdc unico (segm A)'!F$3:H$723,3,FALSE))</f>
        <v>Debiti correnti per trasferimenti concessi e non erogati ad amministrazioni pubblliche</v>
      </c>
      <c r="G4867" s="373"/>
      <c r="H4867" s="389"/>
      <c r="I4867" s="65"/>
    </row>
    <row r="4868" spans="1:9" x14ac:dyDescent="0.35">
      <c r="A4868" s="374" t="s">
        <v>4656</v>
      </c>
      <c r="B4868" s="375" t="s">
        <v>8687</v>
      </c>
      <c r="C4868" s="375" t="s">
        <v>8688</v>
      </c>
      <c r="D4868" s="363"/>
      <c r="E4868" s="102" t="s">
        <v>8512</v>
      </c>
      <c r="F4868" s="102" t="str">
        <f>IF(E4868="","",VLOOKUP(E4868,'2 Pdc unico (segm A)'!F$3:H$723,3,FALSE))</f>
        <v>Debiti correnti per trasferimenti concessi e non erogati ad amministrazioni pubblliche</v>
      </c>
      <c r="G4868" s="373"/>
      <c r="H4868" s="389"/>
      <c r="I4868" s="65"/>
    </row>
    <row r="4869" spans="1:9" x14ac:dyDescent="0.35">
      <c r="A4869" s="374" t="s">
        <v>4656</v>
      </c>
      <c r="B4869" s="375" t="s">
        <v>8689</v>
      </c>
      <c r="C4869" s="375" t="s">
        <v>8690</v>
      </c>
      <c r="D4869" s="363"/>
      <c r="E4869" s="102" t="s">
        <v>8512</v>
      </c>
      <c r="F4869" s="102" t="str">
        <f>IF(E4869="","",VLOOKUP(E4869,'2 Pdc unico (segm A)'!F$3:H$723,3,FALSE))</f>
        <v>Debiti correnti per trasferimenti concessi e non erogati ad amministrazioni pubblliche</v>
      </c>
      <c r="G4869" s="373"/>
      <c r="H4869" s="389"/>
      <c r="I4869" s="65"/>
    </row>
    <row r="4870" spans="1:9" x14ac:dyDescent="0.35">
      <c r="A4870" s="370" t="s">
        <v>22</v>
      </c>
      <c r="B4870" s="371" t="s">
        <v>8691</v>
      </c>
      <c r="C4870" s="371" t="s">
        <v>8692</v>
      </c>
      <c r="D4870" s="363"/>
      <c r="E4870" s="346"/>
      <c r="F4870" s="346" t="str">
        <f>IF(E4870="","",VLOOKUP(E4870,'2 Pdc unico (segm A)'!F$3:H$723,3,FALSE))</f>
        <v/>
      </c>
      <c r="G4870" s="287"/>
      <c r="H4870" s="389"/>
      <c r="I4870" s="65"/>
    </row>
    <row r="4871" spans="1:9" x14ac:dyDescent="0.35">
      <c r="A4871" s="374" t="s">
        <v>4656</v>
      </c>
      <c r="B4871" s="375" t="s">
        <v>8693</v>
      </c>
      <c r="C4871" s="375" t="s">
        <v>8694</v>
      </c>
      <c r="D4871" s="363"/>
      <c r="E4871" s="102" t="s">
        <v>8512</v>
      </c>
      <c r="F4871" s="102" t="str">
        <f>IF(E4871="","",VLOOKUP(E4871,'2 Pdc unico (segm A)'!F$3:H$723,3,FALSE))</f>
        <v>Debiti correnti per trasferimenti concessi e non erogati ad amministrazioni pubblliche</v>
      </c>
      <c r="G4871" s="373"/>
      <c r="H4871" s="389"/>
      <c r="I4871" s="65"/>
    </row>
    <row r="4872" spans="1:9" ht="18.5" x14ac:dyDescent="0.35">
      <c r="A4872" s="368" t="s">
        <v>19</v>
      </c>
      <c r="B4872" s="369" t="s">
        <v>8695</v>
      </c>
      <c r="C4872" s="369" t="s">
        <v>8696</v>
      </c>
      <c r="D4872" s="363"/>
      <c r="E4872" s="101"/>
      <c r="F4872" s="101" t="str">
        <f>IF(E4872="","",VLOOKUP(E4872,'2 Pdc unico (segm A)'!F$3:H$723,3,FALSE))</f>
        <v/>
      </c>
      <c r="G4872" s="287"/>
      <c r="H4872" s="388"/>
      <c r="I4872" s="65"/>
    </row>
    <row r="4873" spans="1:9" x14ac:dyDescent="0.35">
      <c r="A4873" s="370" t="s">
        <v>22</v>
      </c>
      <c r="B4873" s="371" t="s">
        <v>8697</v>
      </c>
      <c r="C4873" s="371" t="s">
        <v>8698</v>
      </c>
      <c r="D4873" s="363"/>
      <c r="E4873" s="346"/>
      <c r="F4873" s="346" t="str">
        <f>IF(E4873="","",VLOOKUP(E4873,'2 Pdc unico (segm A)'!F$3:H$723,3,FALSE))</f>
        <v/>
      </c>
      <c r="G4873" s="287"/>
      <c r="H4873" s="389"/>
      <c r="I4873" s="65"/>
    </row>
    <row r="4874" spans="1:9" x14ac:dyDescent="0.35">
      <c r="A4874" s="374" t="s">
        <v>4656</v>
      </c>
      <c r="B4874" s="375" t="s">
        <v>8699</v>
      </c>
      <c r="C4874" s="375" t="s">
        <v>8700</v>
      </c>
      <c r="D4874" s="363"/>
      <c r="E4874" s="102" t="s">
        <v>8701</v>
      </c>
      <c r="F4874" s="102" t="str">
        <f>IF(E4874="","",VLOOKUP(E4874,'2 Pdc unico (segm A)'!F$3:H$723,3,FALSE))</f>
        <v>Debiti correnti verso altri</v>
      </c>
      <c r="G4874" s="373"/>
      <c r="H4874" s="389"/>
      <c r="I4874" s="65"/>
    </row>
    <row r="4875" spans="1:9" ht="18.5" x14ac:dyDescent="0.35">
      <c r="A4875" s="368" t="s">
        <v>19</v>
      </c>
      <c r="B4875" s="369" t="s">
        <v>8702</v>
      </c>
      <c r="C4875" s="369" t="s">
        <v>8703</v>
      </c>
      <c r="D4875" s="363"/>
      <c r="E4875" s="101"/>
      <c r="F4875" s="101" t="str">
        <f>IF(E4875="","",VLOOKUP(E4875,'2 Pdc unico (segm A)'!F$3:H$723,3,FALSE))</f>
        <v/>
      </c>
      <c r="G4875" s="287"/>
      <c r="H4875" s="388"/>
      <c r="I4875" s="65"/>
    </row>
    <row r="4876" spans="1:9" x14ac:dyDescent="0.35">
      <c r="A4876" s="370" t="s">
        <v>22</v>
      </c>
      <c r="B4876" s="371" t="s">
        <v>8704</v>
      </c>
      <c r="C4876" s="371" t="s">
        <v>8705</v>
      </c>
      <c r="D4876" s="363"/>
      <c r="E4876" s="346"/>
      <c r="F4876" s="346" t="str">
        <f>IF(E4876="","",VLOOKUP(E4876,'2 Pdc unico (segm A)'!F$3:H$723,3,FALSE))</f>
        <v/>
      </c>
      <c r="G4876" s="287"/>
      <c r="H4876" s="389"/>
      <c r="I4876" s="65"/>
    </row>
    <row r="4877" spans="1:9" x14ac:dyDescent="0.35">
      <c r="A4877" s="374" t="s">
        <v>4656</v>
      </c>
      <c r="B4877" s="375" t="s">
        <v>8706</v>
      </c>
      <c r="C4877" s="375" t="s">
        <v>8707</v>
      </c>
      <c r="D4877" s="363"/>
      <c r="E4877" s="102" t="s">
        <v>8701</v>
      </c>
      <c r="F4877" s="102" t="str">
        <f>IF(E4877="","",VLOOKUP(E4877,'2 Pdc unico (segm A)'!F$3:H$723,3,FALSE))</f>
        <v>Debiti correnti verso altri</v>
      </c>
      <c r="G4877" s="373"/>
      <c r="H4877" s="389"/>
      <c r="I4877" s="65"/>
    </row>
    <row r="4878" spans="1:9" ht="18.5" x14ac:dyDescent="0.35">
      <c r="A4878" s="368" t="s">
        <v>19</v>
      </c>
      <c r="B4878" s="369" t="s">
        <v>8708</v>
      </c>
      <c r="C4878" s="369" t="s">
        <v>8709</v>
      </c>
      <c r="D4878" s="363"/>
      <c r="E4878" s="101"/>
      <c r="F4878" s="101" t="str">
        <f>IF(E4878="","",VLOOKUP(E4878,'2 Pdc unico (segm A)'!F$3:H$723,3,FALSE))</f>
        <v/>
      </c>
      <c r="G4878" s="287"/>
      <c r="H4878" s="388"/>
      <c r="I4878" s="65"/>
    </row>
    <row r="4879" spans="1:9" x14ac:dyDescent="0.35">
      <c r="A4879" s="370" t="s">
        <v>22</v>
      </c>
      <c r="B4879" s="371" t="s">
        <v>8710</v>
      </c>
      <c r="C4879" s="371" t="s">
        <v>8711</v>
      </c>
      <c r="D4879" s="363"/>
      <c r="E4879" s="346"/>
      <c r="F4879" s="346" t="str">
        <f>IF(E4879="","",VLOOKUP(E4879,'2 Pdc unico (segm A)'!F$3:H$723,3,FALSE))</f>
        <v/>
      </c>
      <c r="G4879" s="287"/>
      <c r="H4879" s="389"/>
      <c r="I4879" s="65"/>
    </row>
    <row r="4880" spans="1:9" x14ac:dyDescent="0.35">
      <c r="A4880" s="374" t="s">
        <v>4656</v>
      </c>
      <c r="B4880" s="375" t="s">
        <v>8712</v>
      </c>
      <c r="C4880" s="375" t="s">
        <v>8713</v>
      </c>
      <c r="D4880" s="363"/>
      <c r="E4880" s="102" t="s">
        <v>8701</v>
      </c>
      <c r="F4880" s="102" t="str">
        <f>IF(E4880="","",VLOOKUP(E4880,'2 Pdc unico (segm A)'!F$3:H$723,3,FALSE))</f>
        <v>Debiti correnti verso altri</v>
      </c>
      <c r="G4880" s="373"/>
      <c r="H4880" s="389"/>
      <c r="I4880" s="65"/>
    </row>
    <row r="4881" spans="1:9" x14ac:dyDescent="0.35">
      <c r="A4881" s="374" t="s">
        <v>4656</v>
      </c>
      <c r="B4881" s="375" t="s">
        <v>8714</v>
      </c>
      <c r="C4881" s="375" t="s">
        <v>8715</v>
      </c>
      <c r="D4881" s="363"/>
      <c r="E4881" s="102" t="s">
        <v>8701</v>
      </c>
      <c r="F4881" s="102" t="str">
        <f>IF(E4881="","",VLOOKUP(E4881,'2 Pdc unico (segm A)'!F$3:H$723,3,FALSE))</f>
        <v>Debiti correnti verso altri</v>
      </c>
      <c r="G4881" s="373"/>
      <c r="H4881" s="389"/>
      <c r="I4881" s="65"/>
    </row>
    <row r="4882" spans="1:9" x14ac:dyDescent="0.35">
      <c r="A4882" s="374" t="s">
        <v>4656</v>
      </c>
      <c r="B4882" s="375" t="s">
        <v>8716</v>
      </c>
      <c r="C4882" s="375" t="s">
        <v>8717</v>
      </c>
      <c r="D4882" s="363"/>
      <c r="E4882" s="102" t="s">
        <v>8701</v>
      </c>
      <c r="F4882" s="102" t="str">
        <f>IF(E4882="","",VLOOKUP(E4882,'2 Pdc unico (segm A)'!F$3:H$723,3,FALSE))</f>
        <v>Debiti correnti verso altri</v>
      </c>
      <c r="G4882" s="373"/>
      <c r="H4882" s="389"/>
      <c r="I4882" s="65"/>
    </row>
    <row r="4883" spans="1:9" x14ac:dyDescent="0.35">
      <c r="A4883" s="370" t="s">
        <v>22</v>
      </c>
      <c r="B4883" s="371" t="s">
        <v>8718</v>
      </c>
      <c r="C4883" s="371" t="s">
        <v>8719</v>
      </c>
      <c r="D4883" s="363"/>
      <c r="E4883" s="346"/>
      <c r="F4883" s="346" t="str">
        <f>IF(E4883="","",VLOOKUP(E4883,'2 Pdc unico (segm A)'!F$3:H$723,3,FALSE))</f>
        <v/>
      </c>
      <c r="G4883" s="287"/>
      <c r="H4883" s="389"/>
      <c r="I4883" s="65"/>
    </row>
    <row r="4884" spans="1:9" x14ac:dyDescent="0.35">
      <c r="A4884" s="374" t="s">
        <v>4656</v>
      </c>
      <c r="B4884" s="375" t="s">
        <v>8720</v>
      </c>
      <c r="C4884" s="375" t="s">
        <v>8721</v>
      </c>
      <c r="D4884" s="363"/>
      <c r="E4884" s="102" t="s">
        <v>8701</v>
      </c>
      <c r="F4884" s="102" t="str">
        <f>IF(E4884="","",VLOOKUP(E4884,'2 Pdc unico (segm A)'!F$3:H$723,3,FALSE))</f>
        <v>Debiti correnti verso altri</v>
      </c>
      <c r="G4884" s="373"/>
      <c r="H4884" s="389"/>
      <c r="I4884" s="65"/>
    </row>
    <row r="4885" spans="1:9" x14ac:dyDescent="0.35">
      <c r="A4885" s="370" t="s">
        <v>22</v>
      </c>
      <c r="B4885" s="371" t="s">
        <v>8722</v>
      </c>
      <c r="C4885" s="371" t="s">
        <v>8723</v>
      </c>
      <c r="D4885" s="363"/>
      <c r="E4885" s="346"/>
      <c r="F4885" s="346" t="str">
        <f>IF(E4885="","",VLOOKUP(E4885,'2 Pdc unico (segm A)'!F$3:H$723,3,FALSE))</f>
        <v/>
      </c>
      <c r="G4885" s="287"/>
      <c r="H4885" s="389"/>
      <c r="I4885" s="65"/>
    </row>
    <row r="4886" spans="1:9" x14ac:dyDescent="0.35">
      <c r="A4886" s="374" t="s">
        <v>4656</v>
      </c>
      <c r="B4886" s="375" t="s">
        <v>8724</v>
      </c>
      <c r="C4886" s="375" t="s">
        <v>8725</v>
      </c>
      <c r="D4886" s="363"/>
      <c r="E4886" s="102" t="s">
        <v>8701</v>
      </c>
      <c r="F4886" s="102" t="str">
        <f>IF(E4886="","",VLOOKUP(E4886,'2 Pdc unico (segm A)'!F$3:H$723,3,FALSE))</f>
        <v>Debiti correnti verso altri</v>
      </c>
      <c r="G4886" s="373"/>
      <c r="H4886" s="389"/>
      <c r="I4886" s="65"/>
    </row>
    <row r="4887" spans="1:9" x14ac:dyDescent="0.35">
      <c r="A4887" s="370" t="s">
        <v>22</v>
      </c>
      <c r="B4887" s="371" t="s">
        <v>8726</v>
      </c>
      <c r="C4887" s="371" t="s">
        <v>8727</v>
      </c>
      <c r="D4887" s="363"/>
      <c r="E4887" s="346"/>
      <c r="F4887" s="346" t="str">
        <f>IF(E4887="","",VLOOKUP(E4887,'2 Pdc unico (segm A)'!F$3:H$723,3,FALSE))</f>
        <v/>
      </c>
      <c r="G4887" s="287"/>
      <c r="H4887" s="389"/>
      <c r="I4887" s="65"/>
    </row>
    <row r="4888" spans="1:9" x14ac:dyDescent="0.35">
      <c r="A4888" s="374" t="s">
        <v>4656</v>
      </c>
      <c r="B4888" s="375" t="s">
        <v>8728</v>
      </c>
      <c r="C4888" s="375" t="s">
        <v>8729</v>
      </c>
      <c r="D4888" s="363"/>
      <c r="E4888" s="102" t="s">
        <v>8701</v>
      </c>
      <c r="F4888" s="102" t="str">
        <f>IF(E4888="","",VLOOKUP(E4888,'2 Pdc unico (segm A)'!F$3:H$723,3,FALSE))</f>
        <v>Debiti correnti verso altri</v>
      </c>
      <c r="G4888" s="373"/>
      <c r="H4888" s="389"/>
      <c r="I4888" s="65"/>
    </row>
    <row r="4889" spans="1:9" x14ac:dyDescent="0.35">
      <c r="A4889" s="374" t="s">
        <v>4656</v>
      </c>
      <c r="B4889" s="375" t="s">
        <v>8730</v>
      </c>
      <c r="C4889" s="375" t="s">
        <v>8731</v>
      </c>
      <c r="D4889" s="363"/>
      <c r="E4889" s="102" t="s">
        <v>8701</v>
      </c>
      <c r="F4889" s="102" t="str">
        <f>IF(E4889="","",VLOOKUP(E4889,'2 Pdc unico (segm A)'!F$3:H$723,3,FALSE))</f>
        <v>Debiti correnti verso altri</v>
      </c>
      <c r="G4889" s="373"/>
      <c r="H4889" s="389"/>
      <c r="I4889" s="65"/>
    </row>
    <row r="4890" spans="1:9" x14ac:dyDescent="0.35">
      <c r="A4890" s="370" t="s">
        <v>22</v>
      </c>
      <c r="B4890" s="371" t="s">
        <v>8732</v>
      </c>
      <c r="C4890" s="371" t="s">
        <v>8733</v>
      </c>
      <c r="D4890" s="363"/>
      <c r="E4890" s="346"/>
      <c r="F4890" s="346" t="str">
        <f>IF(E4890="","",VLOOKUP(E4890,'2 Pdc unico (segm A)'!F$3:H$723,3,FALSE))</f>
        <v/>
      </c>
      <c r="G4890" s="287"/>
      <c r="H4890" s="389"/>
      <c r="I4890" s="65"/>
    </row>
    <row r="4891" spans="1:9" x14ac:dyDescent="0.35">
      <c r="A4891" s="374" t="s">
        <v>4656</v>
      </c>
      <c r="B4891" s="375" t="s">
        <v>8734</v>
      </c>
      <c r="C4891" s="375" t="s">
        <v>8735</v>
      </c>
      <c r="D4891" s="363"/>
      <c r="E4891" s="102" t="s">
        <v>8701</v>
      </c>
      <c r="F4891" s="102" t="str">
        <f>IF(E4891="","",VLOOKUP(E4891,'2 Pdc unico (segm A)'!F$3:H$723,3,FALSE))</f>
        <v>Debiti correnti verso altri</v>
      </c>
      <c r="G4891" s="373"/>
      <c r="H4891" s="389"/>
      <c r="I4891" s="65"/>
    </row>
    <row r="4892" spans="1:9" x14ac:dyDescent="0.35">
      <c r="A4892" s="374" t="s">
        <v>4656</v>
      </c>
      <c r="B4892" s="375" t="s">
        <v>8736</v>
      </c>
      <c r="C4892" s="375" t="s">
        <v>8737</v>
      </c>
      <c r="D4892" s="363"/>
      <c r="E4892" s="102" t="s">
        <v>8701</v>
      </c>
      <c r="F4892" s="102" t="str">
        <f>IF(E4892="","",VLOOKUP(E4892,'2 Pdc unico (segm A)'!F$3:H$723,3,FALSE))</f>
        <v>Debiti correnti verso altri</v>
      </c>
      <c r="G4892" s="373"/>
      <c r="H4892" s="389"/>
      <c r="I4892" s="65"/>
    </row>
    <row r="4893" spans="1:9" x14ac:dyDescent="0.35">
      <c r="A4893" s="370" t="s">
        <v>22</v>
      </c>
      <c r="B4893" s="371" t="s">
        <v>8738</v>
      </c>
      <c r="C4893" s="371" t="s">
        <v>8739</v>
      </c>
      <c r="D4893" s="363"/>
      <c r="E4893" s="346"/>
      <c r="F4893" s="346" t="str">
        <f>IF(E4893="","",VLOOKUP(E4893,'2 Pdc unico (segm A)'!F$3:H$723,3,FALSE))</f>
        <v/>
      </c>
      <c r="G4893" s="287"/>
      <c r="H4893" s="389"/>
      <c r="I4893" s="65"/>
    </row>
    <row r="4894" spans="1:9" x14ac:dyDescent="0.35">
      <c r="A4894" s="374" t="s">
        <v>4656</v>
      </c>
      <c r="B4894" s="375" t="s">
        <v>8740</v>
      </c>
      <c r="C4894" s="375" t="s">
        <v>8741</v>
      </c>
      <c r="D4894" s="363"/>
      <c r="E4894" s="102" t="s">
        <v>8701</v>
      </c>
      <c r="F4894" s="102" t="str">
        <f>IF(E4894="","",VLOOKUP(E4894,'2 Pdc unico (segm A)'!F$3:H$723,3,FALSE))</f>
        <v>Debiti correnti verso altri</v>
      </c>
      <c r="G4894" s="373"/>
      <c r="H4894" s="389"/>
      <c r="I4894" s="65"/>
    </row>
    <row r="4895" spans="1:9" x14ac:dyDescent="0.35">
      <c r="A4895" s="370" t="s">
        <v>22</v>
      </c>
      <c r="B4895" s="371" t="s">
        <v>8742</v>
      </c>
      <c r="C4895" s="371" t="s">
        <v>8743</v>
      </c>
      <c r="D4895" s="363"/>
      <c r="E4895" s="346"/>
      <c r="F4895" s="346" t="str">
        <f>IF(E4895="","",VLOOKUP(E4895,'2 Pdc unico (segm A)'!F$3:H$723,3,FALSE))</f>
        <v/>
      </c>
      <c r="G4895" s="287"/>
      <c r="H4895" s="389"/>
      <c r="I4895" s="65"/>
    </row>
    <row r="4896" spans="1:9" x14ac:dyDescent="0.35">
      <c r="A4896" s="374" t="s">
        <v>4656</v>
      </c>
      <c r="B4896" s="375" t="s">
        <v>8744</v>
      </c>
      <c r="C4896" s="375" t="s">
        <v>8745</v>
      </c>
      <c r="D4896" s="363"/>
      <c r="E4896" s="102" t="s">
        <v>8701</v>
      </c>
      <c r="F4896" s="102" t="str">
        <f>IF(E4896="","",VLOOKUP(E4896,'2 Pdc unico (segm A)'!F$3:H$723,3,FALSE))</f>
        <v>Debiti correnti verso altri</v>
      </c>
      <c r="G4896" s="373"/>
      <c r="H4896" s="389"/>
      <c r="I4896" s="65"/>
    </row>
    <row r="4897" spans="1:9" x14ac:dyDescent="0.35">
      <c r="A4897" s="370" t="s">
        <v>22</v>
      </c>
      <c r="B4897" s="371" t="s">
        <v>8746</v>
      </c>
      <c r="C4897" s="371" t="s">
        <v>8747</v>
      </c>
      <c r="D4897" s="363"/>
      <c r="E4897" s="346"/>
      <c r="F4897" s="346" t="str">
        <f>IF(E4897="","",VLOOKUP(E4897,'2 Pdc unico (segm A)'!F$3:H$723,3,FALSE))</f>
        <v/>
      </c>
      <c r="G4897" s="287"/>
      <c r="H4897" s="389"/>
      <c r="I4897" s="65"/>
    </row>
    <row r="4898" spans="1:9" x14ac:dyDescent="0.35">
      <c r="A4898" s="374" t="s">
        <v>4656</v>
      </c>
      <c r="B4898" s="375" t="s">
        <v>8748</v>
      </c>
      <c r="C4898" s="375" t="s">
        <v>8749</v>
      </c>
      <c r="D4898" s="363"/>
      <c r="E4898" s="102" t="s">
        <v>8701</v>
      </c>
      <c r="F4898" s="102" t="str">
        <f>IF(E4898="","",VLOOKUP(E4898,'2 Pdc unico (segm A)'!F$3:H$723,3,FALSE))</f>
        <v>Debiti correnti verso altri</v>
      </c>
      <c r="G4898" s="373"/>
      <c r="H4898" s="389"/>
      <c r="I4898" s="65"/>
    </row>
    <row r="4899" spans="1:9" x14ac:dyDescent="0.35">
      <c r="A4899" s="370" t="s">
        <v>22</v>
      </c>
      <c r="B4899" s="371" t="s">
        <v>8750</v>
      </c>
      <c r="C4899" s="371" t="s">
        <v>8751</v>
      </c>
      <c r="D4899" s="363"/>
      <c r="E4899" s="346"/>
      <c r="F4899" s="346" t="str">
        <f>IF(E4899="","",VLOOKUP(E4899,'2 Pdc unico (segm A)'!F$3:H$723,3,FALSE))</f>
        <v/>
      </c>
      <c r="G4899" s="287"/>
      <c r="H4899" s="389"/>
      <c r="I4899" s="65"/>
    </row>
    <row r="4900" spans="1:9" x14ac:dyDescent="0.35">
      <c r="A4900" s="374" t="s">
        <v>4656</v>
      </c>
      <c r="B4900" s="375" t="s">
        <v>8752</v>
      </c>
      <c r="C4900" s="375" t="s">
        <v>8753</v>
      </c>
      <c r="D4900" s="363"/>
      <c r="E4900" s="102" t="s">
        <v>8701</v>
      </c>
      <c r="F4900" s="102" t="str">
        <f>IF(E4900="","",VLOOKUP(E4900,'2 Pdc unico (segm A)'!F$3:H$723,3,FALSE))</f>
        <v>Debiti correnti verso altri</v>
      </c>
      <c r="G4900" s="373"/>
      <c r="H4900" s="389"/>
      <c r="I4900" s="65"/>
    </row>
    <row r="4901" spans="1:9" ht="18.5" x14ac:dyDescent="0.35">
      <c r="A4901" s="100" t="s">
        <v>16</v>
      </c>
      <c r="B4901" s="367" t="s">
        <v>8754</v>
      </c>
      <c r="C4901" s="367" t="s">
        <v>8755</v>
      </c>
      <c r="D4901" s="363"/>
      <c r="E4901" s="100"/>
      <c r="F4901" s="100" t="str">
        <f>IF(E4901="","",VLOOKUP(E4901,'2 Pdc unico (segm A)'!F$3:H$723,3,FALSE))</f>
        <v/>
      </c>
      <c r="G4901" s="287"/>
      <c r="H4901" s="387"/>
      <c r="I4901" s="65"/>
    </row>
    <row r="4902" spans="1:9" ht="18.5" x14ac:dyDescent="0.35">
      <c r="A4902" s="368" t="s">
        <v>19</v>
      </c>
      <c r="B4902" s="369" t="s">
        <v>8756</v>
      </c>
      <c r="C4902" s="369" t="s">
        <v>8757</v>
      </c>
      <c r="D4902" s="363"/>
      <c r="E4902" s="101"/>
      <c r="F4902" s="101" t="str">
        <f>IF(E4902="","",VLOOKUP(E4902,'2 Pdc unico (segm A)'!F$3:H$723,3,FALSE))</f>
        <v/>
      </c>
      <c r="G4902" s="287"/>
      <c r="H4902" s="388"/>
      <c r="I4902" s="65"/>
    </row>
    <row r="4903" spans="1:9" x14ac:dyDescent="0.35">
      <c r="A4903" s="370" t="s">
        <v>22</v>
      </c>
      <c r="B4903" s="371" t="s">
        <v>8758</v>
      </c>
      <c r="C4903" s="371" t="s">
        <v>8759</v>
      </c>
      <c r="D4903" s="363"/>
      <c r="E4903" s="346"/>
      <c r="F4903" s="346" t="str">
        <f>IF(E4903="","",VLOOKUP(E4903,'2 Pdc unico (segm A)'!F$3:H$723,3,FALSE))</f>
        <v/>
      </c>
      <c r="G4903" s="287"/>
      <c r="H4903" s="389"/>
      <c r="I4903" s="65"/>
    </row>
    <row r="4904" spans="1:9" x14ac:dyDescent="0.35">
      <c r="A4904" s="374" t="s">
        <v>4656</v>
      </c>
      <c r="B4904" s="375" t="s">
        <v>8760</v>
      </c>
      <c r="C4904" s="375" t="s">
        <v>8761</v>
      </c>
      <c r="D4904" s="363"/>
      <c r="E4904" s="102" t="s">
        <v>7975</v>
      </c>
      <c r="F4904" s="102" t="str">
        <f>IF(E4904="","",VLOOKUP(E4904,'2 Pdc unico (segm A)'!F$3:H$723,3,FALSE))</f>
        <v>Altri debiti correnti verso amministrazioni pubbliche</v>
      </c>
      <c r="G4904" s="373"/>
      <c r="H4904" s="389"/>
      <c r="I4904" s="65"/>
    </row>
    <row r="4905" spans="1:9" x14ac:dyDescent="0.35">
      <c r="A4905" s="374" t="s">
        <v>4656</v>
      </c>
      <c r="B4905" s="375" t="s">
        <v>8762</v>
      </c>
      <c r="C4905" s="375" t="s">
        <v>8763</v>
      </c>
      <c r="D4905" s="363"/>
      <c r="E4905" s="102" t="s">
        <v>7975</v>
      </c>
      <c r="F4905" s="102" t="str">
        <f>IF(E4905="","",VLOOKUP(E4905,'2 Pdc unico (segm A)'!F$3:H$723,3,FALSE))</f>
        <v>Altri debiti correnti verso amministrazioni pubbliche</v>
      </c>
      <c r="G4905" s="373"/>
      <c r="H4905" s="389"/>
      <c r="I4905" s="65"/>
    </row>
    <row r="4906" spans="1:9" x14ac:dyDescent="0.35">
      <c r="A4906" s="374" t="s">
        <v>4656</v>
      </c>
      <c r="B4906" s="375" t="s">
        <v>8764</v>
      </c>
      <c r="C4906" s="375" t="s">
        <v>8765</v>
      </c>
      <c r="D4906" s="363"/>
      <c r="E4906" s="102" t="s">
        <v>7975</v>
      </c>
      <c r="F4906" s="102" t="str">
        <f>IF(E4906="","",VLOOKUP(E4906,'2 Pdc unico (segm A)'!F$3:H$723,3,FALSE))</f>
        <v>Altri debiti correnti verso amministrazioni pubbliche</v>
      </c>
      <c r="G4906" s="373"/>
      <c r="H4906" s="389"/>
      <c r="I4906" s="65"/>
    </row>
    <row r="4907" spans="1:9" x14ac:dyDescent="0.35">
      <c r="A4907" s="374" t="s">
        <v>4656</v>
      </c>
      <c r="B4907" s="375" t="s">
        <v>8766</v>
      </c>
      <c r="C4907" s="375" t="s">
        <v>8767</v>
      </c>
      <c r="D4907" s="363"/>
      <c r="E4907" s="102" t="s">
        <v>7975</v>
      </c>
      <c r="F4907" s="102" t="str">
        <f>IF(E4907="","",VLOOKUP(E4907,'2 Pdc unico (segm A)'!F$3:H$723,3,FALSE))</f>
        <v>Altri debiti correnti verso amministrazioni pubbliche</v>
      </c>
      <c r="G4907" s="373"/>
      <c r="H4907" s="389"/>
      <c r="I4907" s="65"/>
    </row>
    <row r="4908" spans="1:9" x14ac:dyDescent="0.35">
      <c r="A4908" s="374" t="s">
        <v>4656</v>
      </c>
      <c r="B4908" s="375" t="s">
        <v>8768</v>
      </c>
      <c r="C4908" s="375" t="s">
        <v>8769</v>
      </c>
      <c r="D4908" s="363"/>
      <c r="E4908" s="102" t="s">
        <v>7975</v>
      </c>
      <c r="F4908" s="102" t="str">
        <f>IF(E4908="","",VLOOKUP(E4908,'2 Pdc unico (segm A)'!F$3:H$723,3,FALSE))</f>
        <v>Altri debiti correnti verso amministrazioni pubbliche</v>
      </c>
      <c r="G4908" s="373"/>
      <c r="H4908" s="389"/>
      <c r="I4908" s="65"/>
    </row>
    <row r="4909" spans="1:9" x14ac:dyDescent="0.35">
      <c r="A4909" s="374" t="s">
        <v>4656</v>
      </c>
      <c r="B4909" s="375" t="s">
        <v>8770</v>
      </c>
      <c r="C4909" s="375" t="s">
        <v>8771</v>
      </c>
      <c r="D4909" s="363"/>
      <c r="E4909" s="102" t="s">
        <v>7975</v>
      </c>
      <c r="F4909" s="102" t="str">
        <f>IF(E4909="","",VLOOKUP(E4909,'2 Pdc unico (segm A)'!F$3:H$723,3,FALSE))</f>
        <v>Altri debiti correnti verso amministrazioni pubbliche</v>
      </c>
      <c r="G4909" s="373"/>
      <c r="H4909" s="389"/>
      <c r="I4909" s="65"/>
    </row>
    <row r="4910" spans="1:9" x14ac:dyDescent="0.35">
      <c r="A4910" s="374" t="s">
        <v>4656</v>
      </c>
      <c r="B4910" s="375" t="s">
        <v>8772</v>
      </c>
      <c r="C4910" s="375" t="s">
        <v>8773</v>
      </c>
      <c r="D4910" s="363"/>
      <c r="E4910" s="102" t="s">
        <v>7975</v>
      </c>
      <c r="F4910" s="102" t="str">
        <f>IF(E4910="","",VLOOKUP(E4910,'2 Pdc unico (segm A)'!F$3:H$723,3,FALSE))</f>
        <v>Altri debiti correnti verso amministrazioni pubbliche</v>
      </c>
      <c r="G4910" s="373"/>
      <c r="H4910" s="389"/>
      <c r="I4910" s="65"/>
    </row>
    <row r="4911" spans="1:9" x14ac:dyDescent="0.35">
      <c r="A4911" s="374" t="s">
        <v>4656</v>
      </c>
      <c r="B4911" s="375" t="s">
        <v>8774</v>
      </c>
      <c r="C4911" s="375" t="s">
        <v>8775</v>
      </c>
      <c r="D4911" s="363"/>
      <c r="E4911" s="102" t="s">
        <v>7975</v>
      </c>
      <c r="F4911" s="102" t="str">
        <f>IF(E4911="","",VLOOKUP(E4911,'2 Pdc unico (segm A)'!F$3:H$723,3,FALSE))</f>
        <v>Altri debiti correnti verso amministrazioni pubbliche</v>
      </c>
      <c r="G4911" s="373"/>
      <c r="H4911" s="389"/>
      <c r="I4911" s="65"/>
    </row>
    <row r="4912" spans="1:9" x14ac:dyDescent="0.35">
      <c r="A4912" s="374" t="s">
        <v>4656</v>
      </c>
      <c r="B4912" s="375" t="s">
        <v>8776</v>
      </c>
      <c r="C4912" s="375" t="s">
        <v>8777</v>
      </c>
      <c r="D4912" s="363"/>
      <c r="E4912" s="102" t="s">
        <v>7975</v>
      </c>
      <c r="F4912" s="102" t="str">
        <f>IF(E4912="","",VLOOKUP(E4912,'2 Pdc unico (segm A)'!F$3:H$723,3,FALSE))</f>
        <v>Altri debiti correnti verso amministrazioni pubbliche</v>
      </c>
      <c r="G4912" s="373"/>
      <c r="H4912" s="389"/>
      <c r="I4912" s="65"/>
    </row>
    <row r="4913" spans="1:9" x14ac:dyDescent="0.35">
      <c r="A4913" s="374" t="s">
        <v>4656</v>
      </c>
      <c r="B4913" s="375" t="s">
        <v>8778</v>
      </c>
      <c r="C4913" s="375" t="s">
        <v>8779</v>
      </c>
      <c r="D4913" s="363"/>
      <c r="E4913" s="102" t="s">
        <v>7975</v>
      </c>
      <c r="F4913" s="102" t="str">
        <f>IF(E4913="","",VLOOKUP(E4913,'2 Pdc unico (segm A)'!F$3:H$723,3,FALSE))</f>
        <v>Altri debiti correnti verso amministrazioni pubbliche</v>
      </c>
      <c r="G4913" s="373"/>
      <c r="H4913" s="389"/>
      <c r="I4913" s="65"/>
    </row>
    <row r="4914" spans="1:9" x14ac:dyDescent="0.35">
      <c r="A4914" s="374" t="s">
        <v>4656</v>
      </c>
      <c r="B4914" s="375" t="s">
        <v>8780</v>
      </c>
      <c r="C4914" s="375" t="s">
        <v>8781</v>
      </c>
      <c r="D4914" s="363"/>
      <c r="E4914" s="102" t="s">
        <v>7975</v>
      </c>
      <c r="F4914" s="102" t="str">
        <f>IF(E4914="","",VLOOKUP(E4914,'2 Pdc unico (segm A)'!F$3:H$723,3,FALSE))</f>
        <v>Altri debiti correnti verso amministrazioni pubbliche</v>
      </c>
      <c r="G4914" s="373"/>
      <c r="H4914" s="389"/>
      <c r="I4914" s="65"/>
    </row>
    <row r="4915" spans="1:9" x14ac:dyDescent="0.35">
      <c r="A4915" s="374" t="s">
        <v>4656</v>
      </c>
      <c r="B4915" s="375" t="s">
        <v>8782</v>
      </c>
      <c r="C4915" s="375" t="s">
        <v>8783</v>
      </c>
      <c r="D4915" s="363"/>
      <c r="E4915" s="102" t="s">
        <v>7975</v>
      </c>
      <c r="F4915" s="102" t="str">
        <f>IF(E4915="","",VLOOKUP(E4915,'2 Pdc unico (segm A)'!F$3:H$723,3,FALSE))</f>
        <v>Altri debiti correnti verso amministrazioni pubbliche</v>
      </c>
      <c r="G4915" s="373"/>
      <c r="H4915" s="389"/>
      <c r="I4915" s="65"/>
    </row>
    <row r="4916" spans="1:9" x14ac:dyDescent="0.35">
      <c r="A4916" s="374" t="s">
        <v>4656</v>
      </c>
      <c r="B4916" s="375" t="s">
        <v>8784</v>
      </c>
      <c r="C4916" s="375" t="s">
        <v>8785</v>
      </c>
      <c r="D4916" s="363"/>
      <c r="E4916" s="102" t="s">
        <v>7975</v>
      </c>
      <c r="F4916" s="102" t="str">
        <f>IF(E4916="","",VLOOKUP(E4916,'2 Pdc unico (segm A)'!F$3:H$723,3,FALSE))</f>
        <v>Altri debiti correnti verso amministrazioni pubbliche</v>
      </c>
      <c r="G4916" s="373"/>
      <c r="H4916" s="389"/>
      <c r="I4916" s="65"/>
    </row>
    <row r="4917" spans="1:9" x14ac:dyDescent="0.35">
      <c r="A4917" s="370" t="s">
        <v>22</v>
      </c>
      <c r="B4917" s="371" t="s">
        <v>8786</v>
      </c>
      <c r="C4917" s="371" t="s">
        <v>8787</v>
      </c>
      <c r="D4917" s="363"/>
      <c r="E4917" s="346"/>
      <c r="F4917" s="346" t="str">
        <f>IF(E4917="","",VLOOKUP(E4917,'2 Pdc unico (segm A)'!F$3:H$723,3,FALSE))</f>
        <v/>
      </c>
      <c r="G4917" s="287"/>
      <c r="H4917" s="389"/>
      <c r="I4917" s="65"/>
    </row>
    <row r="4918" spans="1:9" x14ac:dyDescent="0.35">
      <c r="A4918" s="374" t="s">
        <v>4656</v>
      </c>
      <c r="B4918" s="375" t="s">
        <v>8788</v>
      </c>
      <c r="C4918" s="375" t="s">
        <v>8789</v>
      </c>
      <c r="D4918" s="363"/>
      <c r="E4918" s="102" t="s">
        <v>7975</v>
      </c>
      <c r="F4918" s="102" t="str">
        <f>IF(E4918="","",VLOOKUP(E4918,'2 Pdc unico (segm A)'!F$3:H$723,3,FALSE))</f>
        <v>Altri debiti correnti verso amministrazioni pubbliche</v>
      </c>
      <c r="G4918" s="373"/>
      <c r="H4918" s="389"/>
      <c r="I4918" s="65"/>
    </row>
    <row r="4919" spans="1:9" x14ac:dyDescent="0.35">
      <c r="A4919" s="374" t="s">
        <v>4656</v>
      </c>
      <c r="B4919" s="375" t="s">
        <v>8790</v>
      </c>
      <c r="C4919" s="375" t="s">
        <v>8791</v>
      </c>
      <c r="D4919" s="363"/>
      <c r="E4919" s="102" t="s">
        <v>7975</v>
      </c>
      <c r="F4919" s="102" t="str">
        <f>IF(E4919="","",VLOOKUP(E4919,'2 Pdc unico (segm A)'!F$3:H$723,3,FALSE))</f>
        <v>Altri debiti correnti verso amministrazioni pubbliche</v>
      </c>
      <c r="G4919" s="373"/>
      <c r="H4919" s="389"/>
      <c r="I4919" s="65"/>
    </row>
    <row r="4920" spans="1:9" x14ac:dyDescent="0.35">
      <c r="A4920" s="374" t="s">
        <v>4656</v>
      </c>
      <c r="B4920" s="375" t="s">
        <v>8792</v>
      </c>
      <c r="C4920" s="375" t="s">
        <v>8793</v>
      </c>
      <c r="D4920" s="363"/>
      <c r="E4920" s="102" t="s">
        <v>7975</v>
      </c>
      <c r="F4920" s="102" t="str">
        <f>IF(E4920="","",VLOOKUP(E4920,'2 Pdc unico (segm A)'!F$3:H$723,3,FALSE))</f>
        <v>Altri debiti correnti verso amministrazioni pubbliche</v>
      </c>
      <c r="G4920" s="373"/>
      <c r="H4920" s="389"/>
      <c r="I4920" s="65"/>
    </row>
    <row r="4921" spans="1:9" x14ac:dyDescent="0.35">
      <c r="A4921" s="374" t="s">
        <v>4656</v>
      </c>
      <c r="B4921" s="375" t="s">
        <v>8794</v>
      </c>
      <c r="C4921" s="375" t="s">
        <v>8795</v>
      </c>
      <c r="D4921" s="363"/>
      <c r="E4921" s="102" t="s">
        <v>7975</v>
      </c>
      <c r="F4921" s="102" t="str">
        <f>IF(E4921="","",VLOOKUP(E4921,'2 Pdc unico (segm A)'!F$3:H$723,3,FALSE))</f>
        <v>Altri debiti correnti verso amministrazioni pubbliche</v>
      </c>
      <c r="G4921" s="373"/>
      <c r="H4921" s="389"/>
      <c r="I4921" s="65"/>
    </row>
    <row r="4922" spans="1:9" x14ac:dyDescent="0.35">
      <c r="A4922" s="374" t="s">
        <v>4656</v>
      </c>
      <c r="B4922" s="375" t="s">
        <v>8796</v>
      </c>
      <c r="C4922" s="375" t="s">
        <v>8797</v>
      </c>
      <c r="D4922" s="363"/>
      <c r="E4922" s="102" t="s">
        <v>7975</v>
      </c>
      <c r="F4922" s="102" t="str">
        <f>IF(E4922="","",VLOOKUP(E4922,'2 Pdc unico (segm A)'!F$3:H$723,3,FALSE))</f>
        <v>Altri debiti correnti verso amministrazioni pubbliche</v>
      </c>
      <c r="G4922" s="373"/>
      <c r="H4922" s="389"/>
      <c r="I4922" s="65"/>
    </row>
    <row r="4923" spans="1:9" x14ac:dyDescent="0.35">
      <c r="A4923" s="374" t="s">
        <v>4656</v>
      </c>
      <c r="B4923" s="375" t="s">
        <v>8798</v>
      </c>
      <c r="C4923" s="375" t="s">
        <v>8799</v>
      </c>
      <c r="D4923" s="363"/>
      <c r="E4923" s="102" t="s">
        <v>7975</v>
      </c>
      <c r="F4923" s="102" t="str">
        <f>IF(E4923="","",VLOOKUP(E4923,'2 Pdc unico (segm A)'!F$3:H$723,3,FALSE))</f>
        <v>Altri debiti correnti verso amministrazioni pubbliche</v>
      </c>
      <c r="G4923" s="373"/>
      <c r="H4923" s="389"/>
      <c r="I4923" s="65"/>
    </row>
    <row r="4924" spans="1:9" x14ac:dyDescent="0.35">
      <c r="A4924" s="374" t="s">
        <v>4656</v>
      </c>
      <c r="B4924" s="375" t="s">
        <v>8800</v>
      </c>
      <c r="C4924" s="375" t="s">
        <v>8801</v>
      </c>
      <c r="D4924" s="363"/>
      <c r="E4924" s="102" t="s">
        <v>7975</v>
      </c>
      <c r="F4924" s="102" t="str">
        <f>IF(E4924="","",VLOOKUP(E4924,'2 Pdc unico (segm A)'!F$3:H$723,3,FALSE))</f>
        <v>Altri debiti correnti verso amministrazioni pubbliche</v>
      </c>
      <c r="G4924" s="373"/>
      <c r="H4924" s="389"/>
      <c r="I4924" s="65"/>
    </row>
    <row r="4925" spans="1:9" x14ac:dyDescent="0.35">
      <c r="A4925" s="374" t="s">
        <v>4656</v>
      </c>
      <c r="B4925" s="375" t="s">
        <v>8802</v>
      </c>
      <c r="C4925" s="375" t="s">
        <v>8803</v>
      </c>
      <c r="D4925" s="363"/>
      <c r="E4925" s="102" t="s">
        <v>7975</v>
      </c>
      <c r="F4925" s="102" t="str">
        <f>IF(E4925="","",VLOOKUP(E4925,'2 Pdc unico (segm A)'!F$3:H$723,3,FALSE))</f>
        <v>Altri debiti correnti verso amministrazioni pubbliche</v>
      </c>
      <c r="G4925" s="373"/>
      <c r="H4925" s="389"/>
      <c r="I4925" s="65"/>
    </row>
    <row r="4926" spans="1:9" ht="21" x14ac:dyDescent="0.35">
      <c r="A4926" s="374" t="s">
        <v>4656</v>
      </c>
      <c r="B4926" s="375" t="s">
        <v>8804</v>
      </c>
      <c r="C4926" s="375" t="s">
        <v>8805</v>
      </c>
      <c r="D4926" s="363"/>
      <c r="E4926" s="102" t="s">
        <v>7975</v>
      </c>
      <c r="F4926" s="102" t="str">
        <f>IF(E4926="","",VLOOKUP(E4926,'2 Pdc unico (segm A)'!F$3:H$723,3,FALSE))</f>
        <v>Altri debiti correnti verso amministrazioni pubbliche</v>
      </c>
      <c r="G4926" s="373"/>
      <c r="H4926" s="389"/>
      <c r="I4926" s="65"/>
    </row>
    <row r="4927" spans="1:9" x14ac:dyDescent="0.35">
      <c r="A4927" s="374" t="s">
        <v>4656</v>
      </c>
      <c r="B4927" s="375" t="s">
        <v>8806</v>
      </c>
      <c r="C4927" s="375" t="s">
        <v>8807</v>
      </c>
      <c r="D4927" s="363"/>
      <c r="E4927" s="102" t="s">
        <v>7975</v>
      </c>
      <c r="F4927" s="102" t="str">
        <f>IF(E4927="","",VLOOKUP(E4927,'2 Pdc unico (segm A)'!F$3:H$723,3,FALSE))</f>
        <v>Altri debiti correnti verso amministrazioni pubbliche</v>
      </c>
      <c r="G4927" s="373"/>
      <c r="H4927" s="389"/>
      <c r="I4927" s="65"/>
    </row>
    <row r="4928" spans="1:9" x14ac:dyDescent="0.35">
      <c r="A4928" s="374" t="s">
        <v>4656</v>
      </c>
      <c r="B4928" s="375" t="s">
        <v>8808</v>
      </c>
      <c r="C4928" s="375" t="s">
        <v>8809</v>
      </c>
      <c r="D4928" s="363"/>
      <c r="E4928" s="102" t="s">
        <v>7975</v>
      </c>
      <c r="F4928" s="102" t="str">
        <f>IF(E4928="","",VLOOKUP(E4928,'2 Pdc unico (segm A)'!F$3:H$723,3,FALSE))</f>
        <v>Altri debiti correnti verso amministrazioni pubbliche</v>
      </c>
      <c r="G4928" s="373"/>
      <c r="H4928" s="389"/>
      <c r="I4928" s="65"/>
    </row>
    <row r="4929" spans="1:9" x14ac:dyDescent="0.35">
      <c r="A4929" s="374" t="s">
        <v>4656</v>
      </c>
      <c r="B4929" s="375" t="s">
        <v>8810</v>
      </c>
      <c r="C4929" s="375" t="s">
        <v>8811</v>
      </c>
      <c r="D4929" s="363"/>
      <c r="E4929" s="102" t="s">
        <v>7975</v>
      </c>
      <c r="F4929" s="102" t="str">
        <f>IF(E4929="","",VLOOKUP(E4929,'2 Pdc unico (segm A)'!F$3:H$723,3,FALSE))</f>
        <v>Altri debiti correnti verso amministrazioni pubbliche</v>
      </c>
      <c r="G4929" s="373"/>
      <c r="H4929" s="389"/>
      <c r="I4929" s="65"/>
    </row>
    <row r="4930" spans="1:9" x14ac:dyDescent="0.35">
      <c r="A4930" s="374" t="s">
        <v>4656</v>
      </c>
      <c r="B4930" s="375" t="s">
        <v>8812</v>
      </c>
      <c r="C4930" s="375" t="s">
        <v>8813</v>
      </c>
      <c r="D4930" s="363"/>
      <c r="E4930" s="102" t="s">
        <v>7975</v>
      </c>
      <c r="F4930" s="102" t="str">
        <f>IF(E4930="","",VLOOKUP(E4930,'2 Pdc unico (segm A)'!F$3:H$723,3,FALSE))</f>
        <v>Altri debiti correnti verso amministrazioni pubbliche</v>
      </c>
      <c r="G4930" s="373"/>
      <c r="H4930" s="389"/>
      <c r="I4930" s="65"/>
    </row>
    <row r="4931" spans="1:9" x14ac:dyDescent="0.35">
      <c r="A4931" s="374" t="s">
        <v>4656</v>
      </c>
      <c r="B4931" s="375" t="s">
        <v>8814</v>
      </c>
      <c r="C4931" s="375" t="s">
        <v>8815</v>
      </c>
      <c r="D4931" s="363"/>
      <c r="E4931" s="102" t="s">
        <v>7975</v>
      </c>
      <c r="F4931" s="102" t="str">
        <f>IF(E4931="","",VLOOKUP(E4931,'2 Pdc unico (segm A)'!F$3:H$723,3,FALSE))</f>
        <v>Altri debiti correnti verso amministrazioni pubbliche</v>
      </c>
      <c r="G4931" s="373"/>
      <c r="H4931" s="389"/>
      <c r="I4931" s="65"/>
    </row>
    <row r="4932" spans="1:9" x14ac:dyDescent="0.35">
      <c r="A4932" s="374" t="s">
        <v>4656</v>
      </c>
      <c r="B4932" s="375" t="s">
        <v>8816</v>
      </c>
      <c r="C4932" s="375" t="s">
        <v>8817</v>
      </c>
      <c r="D4932" s="363"/>
      <c r="E4932" s="102" t="s">
        <v>7975</v>
      </c>
      <c r="F4932" s="102" t="str">
        <f>IF(E4932="","",VLOOKUP(E4932,'2 Pdc unico (segm A)'!F$3:H$723,3,FALSE))</f>
        <v>Altri debiti correnti verso amministrazioni pubbliche</v>
      </c>
      <c r="G4932" s="373"/>
      <c r="H4932" s="389"/>
      <c r="I4932" s="65"/>
    </row>
    <row r="4933" spans="1:9" x14ac:dyDescent="0.35">
      <c r="A4933" s="374" t="s">
        <v>4656</v>
      </c>
      <c r="B4933" s="375" t="s">
        <v>8818</v>
      </c>
      <c r="C4933" s="375" t="s">
        <v>8819</v>
      </c>
      <c r="D4933" s="363"/>
      <c r="E4933" s="102" t="s">
        <v>7975</v>
      </c>
      <c r="F4933" s="102" t="str">
        <f>IF(E4933="","",VLOOKUP(E4933,'2 Pdc unico (segm A)'!F$3:H$723,3,FALSE))</f>
        <v>Altri debiti correnti verso amministrazioni pubbliche</v>
      </c>
      <c r="G4933" s="373"/>
      <c r="H4933" s="389"/>
      <c r="I4933" s="65"/>
    </row>
    <row r="4934" spans="1:9" x14ac:dyDescent="0.35">
      <c r="A4934" s="374" t="s">
        <v>4656</v>
      </c>
      <c r="B4934" s="375" t="s">
        <v>8820</v>
      </c>
      <c r="C4934" s="375" t="s">
        <v>8821</v>
      </c>
      <c r="D4934" s="363"/>
      <c r="E4934" s="102" t="s">
        <v>7975</v>
      </c>
      <c r="F4934" s="102" t="str">
        <f>IF(E4934="","",VLOOKUP(E4934,'2 Pdc unico (segm A)'!F$3:H$723,3,FALSE))</f>
        <v>Altri debiti correnti verso amministrazioni pubbliche</v>
      </c>
      <c r="G4934" s="373"/>
      <c r="H4934" s="389"/>
      <c r="I4934" s="65"/>
    </row>
    <row r="4935" spans="1:9" x14ac:dyDescent="0.35">
      <c r="A4935" s="374" t="s">
        <v>4656</v>
      </c>
      <c r="B4935" s="375" t="s">
        <v>8822</v>
      </c>
      <c r="C4935" s="375" t="s">
        <v>8823</v>
      </c>
      <c r="D4935" s="363"/>
      <c r="E4935" s="102" t="s">
        <v>7975</v>
      </c>
      <c r="F4935" s="102" t="str">
        <f>IF(E4935="","",VLOOKUP(E4935,'2 Pdc unico (segm A)'!F$3:H$723,3,FALSE))</f>
        <v>Altri debiti correnti verso amministrazioni pubbliche</v>
      </c>
      <c r="G4935" s="373"/>
      <c r="H4935" s="389"/>
      <c r="I4935" s="65"/>
    </row>
    <row r="4936" spans="1:9" x14ac:dyDescent="0.35">
      <c r="A4936" s="374" t="s">
        <v>4656</v>
      </c>
      <c r="B4936" s="375" t="s">
        <v>8824</v>
      </c>
      <c r="C4936" s="375" t="s">
        <v>8825</v>
      </c>
      <c r="D4936" s="363"/>
      <c r="E4936" s="102" t="s">
        <v>7975</v>
      </c>
      <c r="F4936" s="102" t="str">
        <f>IF(E4936="","",VLOOKUP(E4936,'2 Pdc unico (segm A)'!F$3:H$723,3,FALSE))</f>
        <v>Altri debiti correnti verso amministrazioni pubbliche</v>
      </c>
      <c r="G4936" s="373"/>
      <c r="H4936" s="389"/>
      <c r="I4936" s="65"/>
    </row>
    <row r="4937" spans="1:9" x14ac:dyDescent="0.35">
      <c r="A4937" s="374" t="s">
        <v>4656</v>
      </c>
      <c r="B4937" s="375" t="s">
        <v>8826</v>
      </c>
      <c r="C4937" s="375" t="s">
        <v>8827</v>
      </c>
      <c r="D4937" s="363"/>
      <c r="E4937" s="102" t="s">
        <v>7975</v>
      </c>
      <c r="F4937" s="102" t="str">
        <f>IF(E4937="","",VLOOKUP(E4937,'2 Pdc unico (segm A)'!F$3:H$723,3,FALSE))</f>
        <v>Altri debiti correnti verso amministrazioni pubbliche</v>
      </c>
      <c r="G4937" s="373"/>
      <c r="H4937" s="389"/>
      <c r="I4937" s="65"/>
    </row>
    <row r="4938" spans="1:9" x14ac:dyDescent="0.35">
      <c r="A4938" s="370" t="s">
        <v>22</v>
      </c>
      <c r="B4938" s="371" t="s">
        <v>8828</v>
      </c>
      <c r="C4938" s="371" t="s">
        <v>8829</v>
      </c>
      <c r="D4938" s="363"/>
      <c r="E4938" s="346"/>
      <c r="F4938" s="346" t="str">
        <f>IF(E4938="","",VLOOKUP(E4938,'2 Pdc unico (segm A)'!F$3:H$723,3,FALSE))</f>
        <v/>
      </c>
      <c r="G4938" s="287"/>
      <c r="H4938" s="389"/>
      <c r="I4938" s="65"/>
    </row>
    <row r="4939" spans="1:9" x14ac:dyDescent="0.35">
      <c r="A4939" s="374" t="s">
        <v>4656</v>
      </c>
      <c r="B4939" s="375" t="s">
        <v>8830</v>
      </c>
      <c r="C4939" s="375" t="s">
        <v>8831</v>
      </c>
      <c r="D4939" s="363"/>
      <c r="E4939" s="102" t="s">
        <v>7975</v>
      </c>
      <c r="F4939" s="102" t="str">
        <f>IF(E4939="","",VLOOKUP(E4939,'2 Pdc unico (segm A)'!F$3:H$723,3,FALSE))</f>
        <v>Altri debiti correnti verso amministrazioni pubbliche</v>
      </c>
      <c r="G4939" s="373"/>
      <c r="H4939" s="389"/>
      <c r="I4939" s="65"/>
    </row>
    <row r="4940" spans="1:9" x14ac:dyDescent="0.35">
      <c r="A4940" s="374" t="s">
        <v>4656</v>
      </c>
      <c r="B4940" s="375" t="s">
        <v>8832</v>
      </c>
      <c r="C4940" s="375" t="s">
        <v>8833</v>
      </c>
      <c r="D4940" s="363"/>
      <c r="E4940" s="102" t="s">
        <v>7975</v>
      </c>
      <c r="F4940" s="102" t="str">
        <f>IF(E4940="","",VLOOKUP(E4940,'2 Pdc unico (segm A)'!F$3:H$723,3,FALSE))</f>
        <v>Altri debiti correnti verso amministrazioni pubbliche</v>
      </c>
      <c r="G4940" s="373"/>
      <c r="H4940" s="389"/>
      <c r="I4940" s="65"/>
    </row>
    <row r="4941" spans="1:9" x14ac:dyDescent="0.35">
      <c r="A4941" s="374" t="s">
        <v>4656</v>
      </c>
      <c r="B4941" s="375" t="s">
        <v>8834</v>
      </c>
      <c r="C4941" s="375" t="s">
        <v>8835</v>
      </c>
      <c r="D4941" s="363"/>
      <c r="E4941" s="102" t="s">
        <v>7975</v>
      </c>
      <c r="F4941" s="102" t="str">
        <f>IF(E4941="","",VLOOKUP(E4941,'2 Pdc unico (segm A)'!F$3:H$723,3,FALSE))</f>
        <v>Altri debiti correnti verso amministrazioni pubbliche</v>
      </c>
      <c r="G4941" s="373"/>
      <c r="H4941" s="389"/>
      <c r="I4941" s="65"/>
    </row>
    <row r="4942" spans="1:9" ht="18.5" x14ac:dyDescent="0.35">
      <c r="A4942" s="368" t="s">
        <v>19</v>
      </c>
      <c r="B4942" s="369" t="s">
        <v>8836</v>
      </c>
      <c r="C4942" s="369" t="s">
        <v>8837</v>
      </c>
      <c r="D4942" s="363"/>
      <c r="E4942" s="101"/>
      <c r="F4942" s="101" t="str">
        <f>IF(E4942="","",VLOOKUP(E4942,'2 Pdc unico (segm A)'!F$3:H$723,3,FALSE))</f>
        <v/>
      </c>
      <c r="G4942" s="287"/>
      <c r="H4942" s="388"/>
      <c r="I4942" s="65"/>
    </row>
    <row r="4943" spans="1:9" x14ac:dyDescent="0.35">
      <c r="A4943" s="370" t="s">
        <v>22</v>
      </c>
      <c r="B4943" s="371" t="s">
        <v>8838</v>
      </c>
      <c r="C4943" s="371" t="s">
        <v>8839</v>
      </c>
      <c r="D4943" s="363"/>
      <c r="E4943" s="346"/>
      <c r="F4943" s="346" t="str">
        <f>IF(E4943="","",VLOOKUP(E4943,'2 Pdc unico (segm A)'!F$3:H$723,3,FALSE))</f>
        <v/>
      </c>
      <c r="G4943" s="287"/>
      <c r="H4943" s="389"/>
      <c r="I4943" s="65"/>
    </row>
    <row r="4944" spans="1:9" x14ac:dyDescent="0.35">
      <c r="A4944" s="374" t="s">
        <v>4656</v>
      </c>
      <c r="B4944" s="375" t="s">
        <v>8840</v>
      </c>
      <c r="C4944" s="375" t="s">
        <v>8841</v>
      </c>
      <c r="D4944" s="363"/>
      <c r="E4944" s="102" t="s">
        <v>8701</v>
      </c>
      <c r="F4944" s="102" t="str">
        <f>IF(E4944="","",VLOOKUP(E4944,'2 Pdc unico (segm A)'!F$3:H$723,3,FALSE))</f>
        <v>Debiti correnti verso altri</v>
      </c>
      <c r="G4944" s="373"/>
      <c r="H4944" s="389"/>
      <c r="I4944" s="65"/>
    </row>
    <row r="4945" spans="1:9" x14ac:dyDescent="0.35">
      <c r="A4945" s="374" t="s">
        <v>4656</v>
      </c>
      <c r="B4945" s="375" t="s">
        <v>8842</v>
      </c>
      <c r="C4945" s="375" t="s">
        <v>8843</v>
      </c>
      <c r="D4945" s="363"/>
      <c r="E4945" s="102" t="s">
        <v>8701</v>
      </c>
      <c r="F4945" s="102" t="str">
        <f>IF(E4945="","",VLOOKUP(E4945,'2 Pdc unico (segm A)'!F$3:H$723,3,FALSE))</f>
        <v>Debiti correnti verso altri</v>
      </c>
      <c r="G4945" s="373"/>
      <c r="H4945" s="389"/>
      <c r="I4945" s="65"/>
    </row>
    <row r="4946" spans="1:9" x14ac:dyDescent="0.35">
      <c r="A4946" s="374" t="s">
        <v>4656</v>
      </c>
      <c r="B4946" s="375" t="s">
        <v>8844</v>
      </c>
      <c r="C4946" s="375" t="s">
        <v>8845</v>
      </c>
      <c r="D4946" s="363"/>
      <c r="E4946" s="102" t="s">
        <v>8701</v>
      </c>
      <c r="F4946" s="102" t="str">
        <f>IF(E4946="","",VLOOKUP(E4946,'2 Pdc unico (segm A)'!F$3:H$723,3,FALSE))</f>
        <v>Debiti correnti verso altri</v>
      </c>
      <c r="G4946" s="373"/>
      <c r="H4946" s="389"/>
      <c r="I4946" s="65"/>
    </row>
    <row r="4947" spans="1:9" ht="18.5" x14ac:dyDescent="0.35">
      <c r="A4947" s="368" t="s">
        <v>19</v>
      </c>
      <c r="B4947" s="369" t="s">
        <v>8846</v>
      </c>
      <c r="C4947" s="369" t="s">
        <v>8847</v>
      </c>
      <c r="D4947" s="363"/>
      <c r="E4947" s="101"/>
      <c r="F4947" s="101" t="str">
        <f>IF(E4947="","",VLOOKUP(E4947,'2 Pdc unico (segm A)'!F$3:H$723,3,FALSE))</f>
        <v/>
      </c>
      <c r="G4947" s="287"/>
      <c r="H4947" s="388"/>
      <c r="I4947" s="65"/>
    </row>
    <row r="4948" spans="1:9" x14ac:dyDescent="0.35">
      <c r="A4948" s="370" t="s">
        <v>22</v>
      </c>
      <c r="B4948" s="371" t="s">
        <v>8848</v>
      </c>
      <c r="C4948" s="371" t="s">
        <v>8849</v>
      </c>
      <c r="D4948" s="363"/>
      <c r="E4948" s="346"/>
      <c r="F4948" s="346" t="str">
        <f>IF(E4948="","",VLOOKUP(E4948,'2 Pdc unico (segm A)'!F$3:H$723,3,FALSE))</f>
        <v/>
      </c>
      <c r="G4948" s="287"/>
      <c r="H4948" s="389"/>
      <c r="I4948" s="65"/>
    </row>
    <row r="4949" spans="1:9" x14ac:dyDescent="0.35">
      <c r="A4949" s="374" t="s">
        <v>4656</v>
      </c>
      <c r="B4949" s="375" t="s">
        <v>8850</v>
      </c>
      <c r="C4949" s="375" t="s">
        <v>8851</v>
      </c>
      <c r="D4949" s="363"/>
      <c r="E4949" s="102" t="s">
        <v>8701</v>
      </c>
      <c r="F4949" s="102" t="str">
        <f>IF(E4949="","",VLOOKUP(E4949,'2 Pdc unico (segm A)'!F$3:H$723,3,FALSE))</f>
        <v>Debiti correnti verso altri</v>
      </c>
      <c r="G4949" s="373"/>
      <c r="H4949" s="389"/>
      <c r="I4949" s="65"/>
    </row>
    <row r="4950" spans="1:9" x14ac:dyDescent="0.35">
      <c r="A4950" s="370" t="s">
        <v>22</v>
      </c>
      <c r="B4950" s="371" t="s">
        <v>8852</v>
      </c>
      <c r="C4950" s="371" t="s">
        <v>8853</v>
      </c>
      <c r="D4950" s="363"/>
      <c r="E4950" s="346"/>
      <c r="F4950" s="346" t="str">
        <f>IF(E4950="","",VLOOKUP(E4950,'2 Pdc unico (segm A)'!F$3:H$723,3,FALSE))</f>
        <v/>
      </c>
      <c r="G4950" s="287"/>
      <c r="H4950" s="389"/>
      <c r="I4950" s="65"/>
    </row>
    <row r="4951" spans="1:9" x14ac:dyDescent="0.35">
      <c r="A4951" s="374" t="s">
        <v>4656</v>
      </c>
      <c r="B4951" s="375" t="s">
        <v>8854</v>
      </c>
      <c r="C4951" s="375" t="s">
        <v>8855</v>
      </c>
      <c r="D4951" s="363"/>
      <c r="E4951" s="102" t="s">
        <v>8701</v>
      </c>
      <c r="F4951" s="102" t="str">
        <f>IF(E4951="","",VLOOKUP(E4951,'2 Pdc unico (segm A)'!F$3:H$723,3,FALSE))</f>
        <v>Debiti correnti verso altri</v>
      </c>
      <c r="G4951" s="373"/>
      <c r="H4951" s="389"/>
      <c r="I4951" s="65"/>
    </row>
    <row r="4952" spans="1:9" x14ac:dyDescent="0.35">
      <c r="A4952" s="370" t="s">
        <v>22</v>
      </c>
      <c r="B4952" s="371" t="s">
        <v>8856</v>
      </c>
      <c r="C4952" s="371" t="s">
        <v>8857</v>
      </c>
      <c r="D4952" s="363"/>
      <c r="E4952" s="346"/>
      <c r="F4952" s="346" t="str">
        <f>IF(E4952="","",VLOOKUP(E4952,'2 Pdc unico (segm A)'!F$3:H$723,3,FALSE))</f>
        <v/>
      </c>
      <c r="G4952" s="287"/>
      <c r="H4952" s="389"/>
      <c r="I4952" s="65"/>
    </row>
    <row r="4953" spans="1:9" x14ac:dyDescent="0.35">
      <c r="A4953" s="374" t="s">
        <v>4656</v>
      </c>
      <c r="B4953" s="375" t="s">
        <v>8858</v>
      </c>
      <c r="C4953" s="375" t="s">
        <v>8859</v>
      </c>
      <c r="D4953" s="363"/>
      <c r="E4953" s="102" t="s">
        <v>8701</v>
      </c>
      <c r="F4953" s="102" t="str">
        <f>IF(E4953="","",VLOOKUP(E4953,'2 Pdc unico (segm A)'!F$3:H$723,3,FALSE))</f>
        <v>Debiti correnti verso altri</v>
      </c>
      <c r="G4953" s="373"/>
      <c r="H4953" s="389"/>
      <c r="I4953" s="65"/>
    </row>
    <row r="4954" spans="1:9" ht="18.5" x14ac:dyDescent="0.35">
      <c r="A4954" s="100" t="s">
        <v>16</v>
      </c>
      <c r="B4954" s="367" t="s">
        <v>8860</v>
      </c>
      <c r="C4954" s="367" t="s">
        <v>8861</v>
      </c>
      <c r="D4954" s="363"/>
      <c r="E4954" s="100"/>
      <c r="F4954" s="100" t="str">
        <f>IF(E4954="","",VLOOKUP(E4954,'2 Pdc unico (segm A)'!F$3:H$723,3,FALSE))</f>
        <v/>
      </c>
      <c r="G4954" s="287"/>
      <c r="H4954" s="387"/>
      <c r="I4954" s="65"/>
    </row>
    <row r="4955" spans="1:9" ht="18.5" x14ac:dyDescent="0.35">
      <c r="A4955" s="368" t="s">
        <v>19</v>
      </c>
      <c r="B4955" s="369" t="s">
        <v>8862</v>
      </c>
      <c r="C4955" s="369" t="s">
        <v>8863</v>
      </c>
      <c r="D4955" s="363"/>
      <c r="E4955" s="101"/>
      <c r="F4955" s="101" t="str">
        <f>IF(E4955="","",VLOOKUP(E4955,'2 Pdc unico (segm A)'!F$3:H$723,3,FALSE))</f>
        <v/>
      </c>
      <c r="G4955" s="287"/>
      <c r="H4955" s="388"/>
      <c r="I4955" s="65"/>
    </row>
    <row r="4956" spans="1:9" x14ac:dyDescent="0.35">
      <c r="A4956" s="370" t="s">
        <v>22</v>
      </c>
      <c r="B4956" s="371" t="s">
        <v>8864</v>
      </c>
      <c r="C4956" s="371" t="s">
        <v>8865</v>
      </c>
      <c r="D4956" s="363"/>
      <c r="E4956" s="346"/>
      <c r="F4956" s="346" t="str">
        <f>IF(E4956="","",VLOOKUP(E4956,'2 Pdc unico (segm A)'!F$3:H$723,3,FALSE))</f>
        <v/>
      </c>
      <c r="G4956" s="287"/>
      <c r="H4956" s="389"/>
      <c r="I4956" s="65"/>
    </row>
    <row r="4957" spans="1:9" x14ac:dyDescent="0.35">
      <c r="A4957" s="374" t="s">
        <v>4656</v>
      </c>
      <c r="B4957" s="375" t="s">
        <v>8866</v>
      </c>
      <c r="C4957" s="375" t="s">
        <v>8867</v>
      </c>
      <c r="D4957" s="363"/>
      <c r="E4957" s="102" t="s">
        <v>8512</v>
      </c>
      <c r="F4957" s="102" t="str">
        <f>IF(E4957="","",VLOOKUP(E4957,'2 Pdc unico (segm A)'!F$3:H$723,3,FALSE))</f>
        <v>Debiti correnti per trasferimenti concessi e non erogati ad amministrazioni pubblliche</v>
      </c>
      <c r="G4957" s="373"/>
      <c r="H4957" s="389"/>
      <c r="I4957" s="65"/>
    </row>
    <row r="4958" spans="1:9" x14ac:dyDescent="0.35">
      <c r="A4958" s="374" t="s">
        <v>4656</v>
      </c>
      <c r="B4958" s="375" t="s">
        <v>8868</v>
      </c>
      <c r="C4958" s="375" t="s">
        <v>8869</v>
      </c>
      <c r="D4958" s="363"/>
      <c r="E4958" s="102" t="s">
        <v>8512</v>
      </c>
      <c r="F4958" s="102" t="str">
        <f>IF(E4958="","",VLOOKUP(E4958,'2 Pdc unico (segm A)'!F$3:H$723,3,FALSE))</f>
        <v>Debiti correnti per trasferimenti concessi e non erogati ad amministrazioni pubblliche</v>
      </c>
      <c r="G4958" s="373"/>
      <c r="H4958" s="389"/>
      <c r="I4958" s="65"/>
    </row>
    <row r="4959" spans="1:9" x14ac:dyDescent="0.35">
      <c r="A4959" s="374" t="s">
        <v>4656</v>
      </c>
      <c r="B4959" s="375" t="s">
        <v>8870</v>
      </c>
      <c r="C4959" s="375" t="s">
        <v>8871</v>
      </c>
      <c r="D4959" s="363"/>
      <c r="E4959" s="102" t="s">
        <v>8512</v>
      </c>
      <c r="F4959" s="102" t="str">
        <f>IF(E4959="","",VLOOKUP(E4959,'2 Pdc unico (segm A)'!F$3:H$723,3,FALSE))</f>
        <v>Debiti correnti per trasferimenti concessi e non erogati ad amministrazioni pubblliche</v>
      </c>
      <c r="G4959" s="373"/>
      <c r="H4959" s="389"/>
      <c r="I4959" s="65"/>
    </row>
    <row r="4960" spans="1:9" x14ac:dyDescent="0.35">
      <c r="A4960" s="374" t="s">
        <v>4656</v>
      </c>
      <c r="B4960" s="375" t="s">
        <v>8872</v>
      </c>
      <c r="C4960" s="375" t="s">
        <v>8873</v>
      </c>
      <c r="D4960" s="363"/>
      <c r="E4960" s="102" t="s">
        <v>8512</v>
      </c>
      <c r="F4960" s="102" t="str">
        <f>IF(E4960="","",VLOOKUP(E4960,'2 Pdc unico (segm A)'!F$3:H$723,3,FALSE))</f>
        <v>Debiti correnti per trasferimenti concessi e non erogati ad amministrazioni pubblliche</v>
      </c>
      <c r="G4960" s="373"/>
      <c r="H4960" s="389"/>
      <c r="I4960" s="65"/>
    </row>
    <row r="4961" spans="1:9" x14ac:dyDescent="0.35">
      <c r="A4961" s="374" t="s">
        <v>4656</v>
      </c>
      <c r="B4961" s="375" t="s">
        <v>8874</v>
      </c>
      <c r="C4961" s="375" t="s">
        <v>8875</v>
      </c>
      <c r="D4961" s="363"/>
      <c r="E4961" s="102" t="s">
        <v>8512</v>
      </c>
      <c r="F4961" s="102" t="str">
        <f>IF(E4961="","",VLOOKUP(E4961,'2 Pdc unico (segm A)'!F$3:H$723,3,FALSE))</f>
        <v>Debiti correnti per trasferimenti concessi e non erogati ad amministrazioni pubblliche</v>
      </c>
      <c r="G4961" s="373"/>
      <c r="H4961" s="389"/>
      <c r="I4961" s="65"/>
    </row>
    <row r="4962" spans="1:9" x14ac:dyDescent="0.35">
      <c r="A4962" s="374" t="s">
        <v>4656</v>
      </c>
      <c r="B4962" s="375" t="s">
        <v>8876</v>
      </c>
      <c r="C4962" s="375" t="s">
        <v>8877</v>
      </c>
      <c r="D4962" s="363"/>
      <c r="E4962" s="102" t="s">
        <v>8512</v>
      </c>
      <c r="F4962" s="102" t="str">
        <f>IF(E4962="","",VLOOKUP(E4962,'2 Pdc unico (segm A)'!F$3:H$723,3,FALSE))</f>
        <v>Debiti correnti per trasferimenti concessi e non erogati ad amministrazioni pubblliche</v>
      </c>
      <c r="G4962" s="373"/>
      <c r="H4962" s="389"/>
      <c r="I4962" s="65"/>
    </row>
    <row r="4963" spans="1:9" x14ac:dyDescent="0.35">
      <c r="A4963" s="374" t="s">
        <v>4656</v>
      </c>
      <c r="B4963" s="375" t="s">
        <v>8878</v>
      </c>
      <c r="C4963" s="375" t="s">
        <v>8879</v>
      </c>
      <c r="D4963" s="363"/>
      <c r="E4963" s="102" t="s">
        <v>8512</v>
      </c>
      <c r="F4963" s="102" t="str">
        <f>IF(E4963="","",VLOOKUP(E4963,'2 Pdc unico (segm A)'!F$3:H$723,3,FALSE))</f>
        <v>Debiti correnti per trasferimenti concessi e non erogati ad amministrazioni pubblliche</v>
      </c>
      <c r="G4963" s="373"/>
      <c r="H4963" s="389"/>
      <c r="I4963" s="65"/>
    </row>
    <row r="4964" spans="1:9" x14ac:dyDescent="0.35">
      <c r="A4964" s="374" t="s">
        <v>4656</v>
      </c>
      <c r="B4964" s="375" t="s">
        <v>8880</v>
      </c>
      <c r="C4964" s="375" t="s">
        <v>8881</v>
      </c>
      <c r="D4964" s="363"/>
      <c r="E4964" s="102" t="s">
        <v>8512</v>
      </c>
      <c r="F4964" s="102" t="str">
        <f>IF(E4964="","",VLOOKUP(E4964,'2 Pdc unico (segm A)'!F$3:H$723,3,FALSE))</f>
        <v>Debiti correnti per trasferimenti concessi e non erogati ad amministrazioni pubblliche</v>
      </c>
      <c r="G4964" s="373"/>
      <c r="H4964" s="389"/>
      <c r="I4964" s="65"/>
    </row>
    <row r="4965" spans="1:9" x14ac:dyDescent="0.35">
      <c r="A4965" s="374" t="s">
        <v>4656</v>
      </c>
      <c r="B4965" s="375" t="s">
        <v>8882</v>
      </c>
      <c r="C4965" s="375" t="s">
        <v>8883</v>
      </c>
      <c r="D4965" s="363"/>
      <c r="E4965" s="102" t="s">
        <v>8512</v>
      </c>
      <c r="F4965" s="102" t="str">
        <f>IF(E4965="","",VLOOKUP(E4965,'2 Pdc unico (segm A)'!F$3:H$723,3,FALSE))</f>
        <v>Debiti correnti per trasferimenti concessi e non erogati ad amministrazioni pubblliche</v>
      </c>
      <c r="G4965" s="373"/>
      <c r="H4965" s="389"/>
      <c r="I4965" s="65"/>
    </row>
    <row r="4966" spans="1:9" x14ac:dyDescent="0.35">
      <c r="A4966" s="374" t="s">
        <v>4656</v>
      </c>
      <c r="B4966" s="375" t="s">
        <v>8884</v>
      </c>
      <c r="C4966" s="375" t="s">
        <v>8885</v>
      </c>
      <c r="D4966" s="363"/>
      <c r="E4966" s="102" t="s">
        <v>8512</v>
      </c>
      <c r="F4966" s="102" t="str">
        <f>IF(E4966="","",VLOOKUP(E4966,'2 Pdc unico (segm A)'!F$3:H$723,3,FALSE))</f>
        <v>Debiti correnti per trasferimenti concessi e non erogati ad amministrazioni pubblliche</v>
      </c>
      <c r="G4966" s="373"/>
      <c r="H4966" s="389"/>
      <c r="I4966" s="65"/>
    </row>
    <row r="4967" spans="1:9" x14ac:dyDescent="0.35">
      <c r="A4967" s="374" t="s">
        <v>4656</v>
      </c>
      <c r="B4967" s="375" t="s">
        <v>8886</v>
      </c>
      <c r="C4967" s="375" t="s">
        <v>8887</v>
      </c>
      <c r="D4967" s="363"/>
      <c r="E4967" s="102" t="s">
        <v>8512</v>
      </c>
      <c r="F4967" s="102" t="str">
        <f>IF(E4967="","",VLOOKUP(E4967,'2 Pdc unico (segm A)'!F$3:H$723,3,FALSE))</f>
        <v>Debiti correnti per trasferimenti concessi e non erogati ad amministrazioni pubblliche</v>
      </c>
      <c r="G4967" s="373"/>
      <c r="H4967" s="389"/>
      <c r="I4967" s="65"/>
    </row>
    <row r="4968" spans="1:9" x14ac:dyDescent="0.35">
      <c r="A4968" s="374" t="s">
        <v>4656</v>
      </c>
      <c r="B4968" s="375" t="s">
        <v>8888</v>
      </c>
      <c r="C4968" s="375" t="s">
        <v>8889</v>
      </c>
      <c r="D4968" s="363"/>
      <c r="E4968" s="102" t="s">
        <v>8512</v>
      </c>
      <c r="F4968" s="102" t="str">
        <f>IF(E4968="","",VLOOKUP(E4968,'2 Pdc unico (segm A)'!F$3:H$723,3,FALSE))</f>
        <v>Debiti correnti per trasferimenti concessi e non erogati ad amministrazioni pubblliche</v>
      </c>
      <c r="G4968" s="373"/>
      <c r="H4968" s="389"/>
      <c r="I4968" s="65"/>
    </row>
    <row r="4969" spans="1:9" x14ac:dyDescent="0.35">
      <c r="A4969" s="374" t="s">
        <v>4656</v>
      </c>
      <c r="B4969" s="375" t="s">
        <v>8890</v>
      </c>
      <c r="C4969" s="375" t="s">
        <v>8891</v>
      </c>
      <c r="D4969" s="363"/>
      <c r="E4969" s="102" t="s">
        <v>8512</v>
      </c>
      <c r="F4969" s="102" t="str">
        <f>IF(E4969="","",VLOOKUP(E4969,'2 Pdc unico (segm A)'!F$3:H$723,3,FALSE))</f>
        <v>Debiti correnti per trasferimenti concessi e non erogati ad amministrazioni pubblliche</v>
      </c>
      <c r="G4969" s="373"/>
      <c r="H4969" s="389"/>
      <c r="I4969" s="65"/>
    </row>
    <row r="4970" spans="1:9" x14ac:dyDescent="0.35">
      <c r="A4970" s="374" t="s">
        <v>4656</v>
      </c>
      <c r="B4970" s="375" t="s">
        <v>8892</v>
      </c>
      <c r="C4970" s="375" t="s">
        <v>8893</v>
      </c>
      <c r="D4970" s="363"/>
      <c r="E4970" s="102" t="s">
        <v>8512</v>
      </c>
      <c r="F4970" s="102" t="str">
        <f>IF(E4970="","",VLOOKUP(E4970,'2 Pdc unico (segm A)'!F$3:H$723,3,FALSE))</f>
        <v>Debiti correnti per trasferimenti concessi e non erogati ad amministrazioni pubblliche</v>
      </c>
      <c r="G4970" s="373"/>
      <c r="H4970" s="389"/>
      <c r="I4970" s="65"/>
    </row>
    <row r="4971" spans="1:9" x14ac:dyDescent="0.35">
      <c r="A4971" s="370" t="s">
        <v>22</v>
      </c>
      <c r="B4971" s="371" t="s">
        <v>8894</v>
      </c>
      <c r="C4971" s="371" t="s">
        <v>8895</v>
      </c>
      <c r="D4971" s="363"/>
      <c r="E4971" s="346"/>
      <c r="F4971" s="346" t="str">
        <f>IF(E4971="","",VLOOKUP(E4971,'2 Pdc unico (segm A)'!F$3:H$723,3,FALSE))</f>
        <v/>
      </c>
      <c r="G4971" s="287"/>
      <c r="H4971" s="389"/>
      <c r="I4971" s="65"/>
    </row>
    <row r="4972" spans="1:9" x14ac:dyDescent="0.35">
      <c r="A4972" s="374" t="s">
        <v>4656</v>
      </c>
      <c r="B4972" s="375" t="s">
        <v>8896</v>
      </c>
      <c r="C4972" s="375" t="s">
        <v>8897</v>
      </c>
      <c r="D4972" s="363"/>
      <c r="E4972" s="102" t="s">
        <v>8512</v>
      </c>
      <c r="F4972" s="102" t="str">
        <f>IF(E4972="","",VLOOKUP(E4972,'2 Pdc unico (segm A)'!F$3:H$723,3,FALSE))</f>
        <v>Debiti correnti per trasferimenti concessi e non erogati ad amministrazioni pubblliche</v>
      </c>
      <c r="G4972" s="373"/>
      <c r="H4972" s="389"/>
      <c r="I4972" s="65"/>
    </row>
    <row r="4973" spans="1:9" x14ac:dyDescent="0.35">
      <c r="A4973" s="374" t="s">
        <v>4656</v>
      </c>
      <c r="B4973" s="375" t="s">
        <v>8898</v>
      </c>
      <c r="C4973" s="375" t="s">
        <v>8899</v>
      </c>
      <c r="D4973" s="363"/>
      <c r="E4973" s="102" t="s">
        <v>8512</v>
      </c>
      <c r="F4973" s="102" t="str">
        <f>IF(E4973="","",VLOOKUP(E4973,'2 Pdc unico (segm A)'!F$3:H$723,3,FALSE))</f>
        <v>Debiti correnti per trasferimenti concessi e non erogati ad amministrazioni pubblliche</v>
      </c>
      <c r="G4973" s="373"/>
      <c r="H4973" s="389"/>
      <c r="I4973" s="65"/>
    </row>
    <row r="4974" spans="1:9" x14ac:dyDescent="0.35">
      <c r="A4974" s="374" t="s">
        <v>4656</v>
      </c>
      <c r="B4974" s="375" t="s">
        <v>8900</v>
      </c>
      <c r="C4974" s="375" t="s">
        <v>8901</v>
      </c>
      <c r="D4974" s="363"/>
      <c r="E4974" s="102" t="s">
        <v>8512</v>
      </c>
      <c r="F4974" s="102" t="str">
        <f>IF(E4974="","",VLOOKUP(E4974,'2 Pdc unico (segm A)'!F$3:H$723,3,FALSE))</f>
        <v>Debiti correnti per trasferimenti concessi e non erogati ad amministrazioni pubblliche</v>
      </c>
      <c r="G4974" s="373"/>
      <c r="H4974" s="389"/>
      <c r="I4974" s="65"/>
    </row>
    <row r="4975" spans="1:9" x14ac:dyDescent="0.35">
      <c r="A4975" s="374" t="s">
        <v>4656</v>
      </c>
      <c r="B4975" s="375" t="s">
        <v>8902</v>
      </c>
      <c r="C4975" s="375" t="s">
        <v>8903</v>
      </c>
      <c r="D4975" s="363"/>
      <c r="E4975" s="102" t="s">
        <v>8512</v>
      </c>
      <c r="F4975" s="102" t="str">
        <f>IF(E4975="","",VLOOKUP(E4975,'2 Pdc unico (segm A)'!F$3:H$723,3,FALSE))</f>
        <v>Debiti correnti per trasferimenti concessi e non erogati ad amministrazioni pubblliche</v>
      </c>
      <c r="G4975" s="373"/>
      <c r="H4975" s="389"/>
      <c r="I4975" s="65"/>
    </row>
    <row r="4976" spans="1:9" x14ac:dyDescent="0.35">
      <c r="A4976" s="374" t="s">
        <v>4656</v>
      </c>
      <c r="B4976" s="375" t="s">
        <v>8904</v>
      </c>
      <c r="C4976" s="375" t="s">
        <v>8905</v>
      </c>
      <c r="D4976" s="363"/>
      <c r="E4976" s="102" t="s">
        <v>8512</v>
      </c>
      <c r="F4976" s="102" t="str">
        <f>IF(E4976="","",VLOOKUP(E4976,'2 Pdc unico (segm A)'!F$3:H$723,3,FALSE))</f>
        <v>Debiti correnti per trasferimenti concessi e non erogati ad amministrazioni pubblliche</v>
      </c>
      <c r="G4976" s="373"/>
      <c r="H4976" s="389"/>
      <c r="I4976" s="65"/>
    </row>
    <row r="4977" spans="1:9" x14ac:dyDescent="0.35">
      <c r="A4977" s="374" t="s">
        <v>4656</v>
      </c>
      <c r="B4977" s="375" t="s">
        <v>8906</v>
      </c>
      <c r="C4977" s="375" t="s">
        <v>8907</v>
      </c>
      <c r="D4977" s="363"/>
      <c r="E4977" s="102" t="s">
        <v>8512</v>
      </c>
      <c r="F4977" s="102" t="str">
        <f>IF(E4977="","",VLOOKUP(E4977,'2 Pdc unico (segm A)'!F$3:H$723,3,FALSE))</f>
        <v>Debiti correnti per trasferimenti concessi e non erogati ad amministrazioni pubblliche</v>
      </c>
      <c r="G4977" s="373"/>
      <c r="H4977" s="389"/>
      <c r="I4977" s="65"/>
    </row>
    <row r="4978" spans="1:9" x14ac:dyDescent="0.35">
      <c r="A4978" s="374" t="s">
        <v>4656</v>
      </c>
      <c r="B4978" s="375" t="s">
        <v>8908</v>
      </c>
      <c r="C4978" s="375" t="s">
        <v>8909</v>
      </c>
      <c r="D4978" s="363"/>
      <c r="E4978" s="102" t="s">
        <v>8512</v>
      </c>
      <c r="F4978" s="102" t="str">
        <f>IF(E4978="","",VLOOKUP(E4978,'2 Pdc unico (segm A)'!F$3:H$723,3,FALSE))</f>
        <v>Debiti correnti per trasferimenti concessi e non erogati ad amministrazioni pubblliche</v>
      </c>
      <c r="G4978" s="373"/>
      <c r="H4978" s="389"/>
      <c r="I4978" s="65"/>
    </row>
    <row r="4979" spans="1:9" x14ac:dyDescent="0.35">
      <c r="A4979" s="374" t="s">
        <v>4656</v>
      </c>
      <c r="B4979" s="375" t="s">
        <v>8910</v>
      </c>
      <c r="C4979" s="375" t="s">
        <v>8911</v>
      </c>
      <c r="D4979" s="363"/>
      <c r="E4979" s="102" t="s">
        <v>8512</v>
      </c>
      <c r="F4979" s="102" t="str">
        <f>IF(E4979="","",VLOOKUP(E4979,'2 Pdc unico (segm A)'!F$3:H$723,3,FALSE))</f>
        <v>Debiti correnti per trasferimenti concessi e non erogati ad amministrazioni pubblliche</v>
      </c>
      <c r="G4979" s="373"/>
      <c r="H4979" s="389"/>
      <c r="I4979" s="65"/>
    </row>
    <row r="4980" spans="1:9" ht="21" x14ac:dyDescent="0.35">
      <c r="A4980" s="374" t="s">
        <v>4656</v>
      </c>
      <c r="B4980" s="375" t="s">
        <v>8912</v>
      </c>
      <c r="C4980" s="375" t="s">
        <v>8913</v>
      </c>
      <c r="D4980" s="363"/>
      <c r="E4980" s="102" t="s">
        <v>8512</v>
      </c>
      <c r="F4980" s="102" t="str">
        <f>IF(E4980="","",VLOOKUP(E4980,'2 Pdc unico (segm A)'!F$3:H$723,3,FALSE))</f>
        <v>Debiti correnti per trasferimenti concessi e non erogati ad amministrazioni pubblliche</v>
      </c>
      <c r="G4980" s="373"/>
      <c r="H4980" s="389"/>
      <c r="I4980" s="65"/>
    </row>
    <row r="4981" spans="1:9" x14ac:dyDescent="0.35">
      <c r="A4981" s="374" t="s">
        <v>4656</v>
      </c>
      <c r="B4981" s="375" t="s">
        <v>8914</v>
      </c>
      <c r="C4981" s="375" t="s">
        <v>8915</v>
      </c>
      <c r="D4981" s="363"/>
      <c r="E4981" s="102" t="s">
        <v>8512</v>
      </c>
      <c r="F4981" s="102" t="str">
        <f>IF(E4981="","",VLOOKUP(E4981,'2 Pdc unico (segm A)'!F$3:H$723,3,FALSE))</f>
        <v>Debiti correnti per trasferimenti concessi e non erogati ad amministrazioni pubblliche</v>
      </c>
      <c r="G4981" s="373"/>
      <c r="H4981" s="389"/>
      <c r="I4981" s="65"/>
    </row>
    <row r="4982" spans="1:9" x14ac:dyDescent="0.35">
      <c r="A4982" s="374" t="s">
        <v>4656</v>
      </c>
      <c r="B4982" s="375" t="s">
        <v>8916</v>
      </c>
      <c r="C4982" s="375" t="s">
        <v>8917</v>
      </c>
      <c r="D4982" s="363"/>
      <c r="E4982" s="102" t="s">
        <v>8512</v>
      </c>
      <c r="F4982" s="102" t="str">
        <f>IF(E4982="","",VLOOKUP(E4982,'2 Pdc unico (segm A)'!F$3:H$723,3,FALSE))</f>
        <v>Debiti correnti per trasferimenti concessi e non erogati ad amministrazioni pubblliche</v>
      </c>
      <c r="G4982" s="373"/>
      <c r="H4982" s="389"/>
      <c r="I4982" s="65"/>
    </row>
    <row r="4983" spans="1:9" x14ac:dyDescent="0.35">
      <c r="A4983" s="374" t="s">
        <v>4656</v>
      </c>
      <c r="B4983" s="375" t="s">
        <v>8918</v>
      </c>
      <c r="C4983" s="375" t="s">
        <v>8919</v>
      </c>
      <c r="D4983" s="363"/>
      <c r="E4983" s="102" t="s">
        <v>8512</v>
      </c>
      <c r="F4983" s="102" t="str">
        <f>IF(E4983="","",VLOOKUP(E4983,'2 Pdc unico (segm A)'!F$3:H$723,3,FALSE))</f>
        <v>Debiti correnti per trasferimenti concessi e non erogati ad amministrazioni pubblliche</v>
      </c>
      <c r="G4983" s="373"/>
      <c r="H4983" s="389"/>
      <c r="I4983" s="65"/>
    </row>
    <row r="4984" spans="1:9" x14ac:dyDescent="0.35">
      <c r="A4984" s="374" t="s">
        <v>4656</v>
      </c>
      <c r="B4984" s="375" t="s">
        <v>8920</v>
      </c>
      <c r="C4984" s="375" t="s">
        <v>8921</v>
      </c>
      <c r="D4984" s="363"/>
      <c r="E4984" s="102" t="s">
        <v>8512</v>
      </c>
      <c r="F4984" s="102" t="str">
        <f>IF(E4984="","",VLOOKUP(E4984,'2 Pdc unico (segm A)'!F$3:H$723,3,FALSE))</f>
        <v>Debiti correnti per trasferimenti concessi e non erogati ad amministrazioni pubblliche</v>
      </c>
      <c r="G4984" s="373"/>
      <c r="H4984" s="389"/>
      <c r="I4984" s="65"/>
    </row>
    <row r="4985" spans="1:9" x14ac:dyDescent="0.35">
      <c r="A4985" s="374" t="s">
        <v>4656</v>
      </c>
      <c r="B4985" s="375" t="s">
        <v>8922</v>
      </c>
      <c r="C4985" s="375" t="s">
        <v>8923</v>
      </c>
      <c r="D4985" s="363"/>
      <c r="E4985" s="102" t="s">
        <v>8512</v>
      </c>
      <c r="F4985" s="102" t="str">
        <f>IF(E4985="","",VLOOKUP(E4985,'2 Pdc unico (segm A)'!F$3:H$723,3,FALSE))</f>
        <v>Debiti correnti per trasferimenti concessi e non erogati ad amministrazioni pubblliche</v>
      </c>
      <c r="G4985" s="373"/>
      <c r="H4985" s="389"/>
      <c r="I4985" s="65"/>
    </row>
    <row r="4986" spans="1:9" x14ac:dyDescent="0.35">
      <c r="A4986" s="374" t="s">
        <v>4656</v>
      </c>
      <c r="B4986" s="375" t="s">
        <v>8924</v>
      </c>
      <c r="C4986" s="375" t="s">
        <v>8925</v>
      </c>
      <c r="D4986" s="363"/>
      <c r="E4986" s="102" t="s">
        <v>8512</v>
      </c>
      <c r="F4986" s="102" t="str">
        <f>IF(E4986="","",VLOOKUP(E4986,'2 Pdc unico (segm A)'!F$3:H$723,3,FALSE))</f>
        <v>Debiti correnti per trasferimenti concessi e non erogati ad amministrazioni pubblliche</v>
      </c>
      <c r="G4986" s="373"/>
      <c r="H4986" s="389"/>
      <c r="I4986" s="65"/>
    </row>
    <row r="4987" spans="1:9" x14ac:dyDescent="0.35">
      <c r="A4987" s="374" t="s">
        <v>4656</v>
      </c>
      <c r="B4987" s="375" t="s">
        <v>8926</v>
      </c>
      <c r="C4987" s="375" t="s">
        <v>8927</v>
      </c>
      <c r="D4987" s="363"/>
      <c r="E4987" s="102" t="s">
        <v>8512</v>
      </c>
      <c r="F4987" s="102" t="str">
        <f>IF(E4987="","",VLOOKUP(E4987,'2 Pdc unico (segm A)'!F$3:H$723,3,FALSE))</f>
        <v>Debiti correnti per trasferimenti concessi e non erogati ad amministrazioni pubblliche</v>
      </c>
      <c r="G4987" s="373"/>
      <c r="H4987" s="389"/>
      <c r="I4987" s="65"/>
    </row>
    <row r="4988" spans="1:9" x14ac:dyDescent="0.35">
      <c r="A4988" s="374" t="s">
        <v>4656</v>
      </c>
      <c r="B4988" s="375" t="s">
        <v>8928</v>
      </c>
      <c r="C4988" s="375" t="s">
        <v>8929</v>
      </c>
      <c r="D4988" s="363"/>
      <c r="E4988" s="102" t="s">
        <v>8512</v>
      </c>
      <c r="F4988" s="102" t="str">
        <f>IF(E4988="","",VLOOKUP(E4988,'2 Pdc unico (segm A)'!F$3:H$723,3,FALSE))</f>
        <v>Debiti correnti per trasferimenti concessi e non erogati ad amministrazioni pubblliche</v>
      </c>
      <c r="G4988" s="373"/>
      <c r="H4988" s="389"/>
      <c r="I4988" s="65"/>
    </row>
    <row r="4989" spans="1:9" x14ac:dyDescent="0.35">
      <c r="A4989" s="374" t="s">
        <v>4656</v>
      </c>
      <c r="B4989" s="375" t="s">
        <v>8930</v>
      </c>
      <c r="C4989" s="375" t="s">
        <v>8931</v>
      </c>
      <c r="D4989" s="363"/>
      <c r="E4989" s="102" t="s">
        <v>8512</v>
      </c>
      <c r="F4989" s="102" t="str">
        <f>IF(E4989="","",VLOOKUP(E4989,'2 Pdc unico (segm A)'!F$3:H$723,3,FALSE))</f>
        <v>Debiti correnti per trasferimenti concessi e non erogati ad amministrazioni pubblliche</v>
      </c>
      <c r="G4989" s="373"/>
      <c r="H4989" s="389"/>
      <c r="I4989" s="65"/>
    </row>
    <row r="4990" spans="1:9" x14ac:dyDescent="0.35">
      <c r="A4990" s="374" t="s">
        <v>4656</v>
      </c>
      <c r="B4990" s="375" t="s">
        <v>8932</v>
      </c>
      <c r="C4990" s="375" t="s">
        <v>8933</v>
      </c>
      <c r="D4990" s="363"/>
      <c r="E4990" s="102" t="s">
        <v>8512</v>
      </c>
      <c r="F4990" s="102" t="str">
        <f>IF(E4990="","",VLOOKUP(E4990,'2 Pdc unico (segm A)'!F$3:H$723,3,FALSE))</f>
        <v>Debiti correnti per trasferimenti concessi e non erogati ad amministrazioni pubblliche</v>
      </c>
      <c r="G4990" s="373"/>
      <c r="H4990" s="389"/>
      <c r="I4990" s="65"/>
    </row>
    <row r="4991" spans="1:9" ht="21" x14ac:dyDescent="0.35">
      <c r="A4991" s="374" t="s">
        <v>4656</v>
      </c>
      <c r="B4991" s="375" t="s">
        <v>8934</v>
      </c>
      <c r="C4991" s="375" t="s">
        <v>8935</v>
      </c>
      <c r="D4991" s="363"/>
      <c r="E4991" s="102" t="s">
        <v>8512</v>
      </c>
      <c r="F4991" s="102" t="str">
        <f>IF(E4991="","",VLOOKUP(E4991,'2 Pdc unico (segm A)'!F$3:H$723,3,FALSE))</f>
        <v>Debiti correnti per trasferimenti concessi e non erogati ad amministrazioni pubblliche</v>
      </c>
      <c r="G4991" s="373"/>
      <c r="H4991" s="389"/>
      <c r="I4991" s="65"/>
    </row>
    <row r="4992" spans="1:9" ht="21" x14ac:dyDescent="0.35">
      <c r="A4992" s="374" t="s">
        <v>4656</v>
      </c>
      <c r="B4992" s="375" t="s">
        <v>8936</v>
      </c>
      <c r="C4992" s="375" t="s">
        <v>8937</v>
      </c>
      <c r="D4992" s="363"/>
      <c r="E4992" s="102" t="s">
        <v>8512</v>
      </c>
      <c r="F4992" s="102" t="str">
        <f>IF(E4992="","",VLOOKUP(E4992,'2 Pdc unico (segm A)'!F$3:H$723,3,FALSE))</f>
        <v>Debiti correnti per trasferimenti concessi e non erogati ad amministrazioni pubblliche</v>
      </c>
      <c r="G4992" s="373"/>
      <c r="H4992" s="389"/>
      <c r="I4992" s="65"/>
    </row>
    <row r="4993" spans="1:9" ht="21" x14ac:dyDescent="0.35">
      <c r="A4993" s="374" t="s">
        <v>4656</v>
      </c>
      <c r="B4993" s="375" t="s">
        <v>8938</v>
      </c>
      <c r="C4993" s="375" t="s">
        <v>8939</v>
      </c>
      <c r="D4993" s="363"/>
      <c r="E4993" s="102" t="s">
        <v>8512</v>
      </c>
      <c r="F4993" s="102" t="str">
        <f>IF(E4993="","",VLOOKUP(E4993,'2 Pdc unico (segm A)'!F$3:H$723,3,FALSE))</f>
        <v>Debiti correnti per trasferimenti concessi e non erogati ad amministrazioni pubblliche</v>
      </c>
      <c r="G4993" s="373"/>
      <c r="H4993" s="389"/>
      <c r="I4993" s="65"/>
    </row>
    <row r="4994" spans="1:9" x14ac:dyDescent="0.35">
      <c r="A4994" s="374" t="s">
        <v>4656</v>
      </c>
      <c r="B4994" s="375" t="s">
        <v>8940</v>
      </c>
      <c r="C4994" s="375" t="s">
        <v>8941</v>
      </c>
      <c r="D4994" s="363"/>
      <c r="E4994" s="102" t="s">
        <v>8512</v>
      </c>
      <c r="F4994" s="102" t="str">
        <f>IF(E4994="","",VLOOKUP(E4994,'2 Pdc unico (segm A)'!F$3:H$723,3,FALSE))</f>
        <v>Debiti correnti per trasferimenti concessi e non erogati ad amministrazioni pubblliche</v>
      </c>
      <c r="G4994" s="373"/>
      <c r="H4994" s="389"/>
      <c r="I4994" s="65"/>
    </row>
    <row r="4995" spans="1:9" x14ac:dyDescent="0.35">
      <c r="A4995" s="370" t="s">
        <v>22</v>
      </c>
      <c r="B4995" s="371" t="s">
        <v>8942</v>
      </c>
      <c r="C4995" s="371" t="s">
        <v>8943</v>
      </c>
      <c r="D4995" s="363"/>
      <c r="E4995" s="346"/>
      <c r="F4995" s="346" t="str">
        <f>IF(E4995="","",VLOOKUP(E4995,'2 Pdc unico (segm A)'!F$3:H$723,3,FALSE))</f>
        <v/>
      </c>
      <c r="G4995" s="287"/>
      <c r="H4995" s="389"/>
      <c r="I4995" s="65"/>
    </row>
    <row r="4996" spans="1:9" x14ac:dyDescent="0.35">
      <c r="A4996" s="374" t="s">
        <v>4656</v>
      </c>
      <c r="B4996" s="375" t="s">
        <v>8944</v>
      </c>
      <c r="C4996" s="375" t="s">
        <v>8945</v>
      </c>
      <c r="D4996" s="363"/>
      <c r="E4996" s="102" t="s">
        <v>8512</v>
      </c>
      <c r="F4996" s="102" t="str">
        <f>IF(E4996="","",VLOOKUP(E4996,'2 Pdc unico (segm A)'!F$3:H$723,3,FALSE))</f>
        <v>Debiti correnti per trasferimenti concessi e non erogati ad amministrazioni pubblliche</v>
      </c>
      <c r="G4996" s="373"/>
      <c r="H4996" s="389"/>
      <c r="I4996" s="65"/>
    </row>
    <row r="4997" spans="1:9" x14ac:dyDescent="0.35">
      <c r="A4997" s="374" t="s">
        <v>4656</v>
      </c>
      <c r="B4997" s="375" t="s">
        <v>8946</v>
      </c>
      <c r="C4997" s="375" t="s">
        <v>8947</v>
      </c>
      <c r="D4997" s="363"/>
      <c r="E4997" s="102" t="s">
        <v>8512</v>
      </c>
      <c r="F4997" s="102" t="str">
        <f>IF(E4997="","",VLOOKUP(E4997,'2 Pdc unico (segm A)'!F$3:H$723,3,FALSE))</f>
        <v>Debiti correnti per trasferimenti concessi e non erogati ad amministrazioni pubblliche</v>
      </c>
      <c r="G4997" s="373"/>
      <c r="H4997" s="389"/>
      <c r="I4997" s="65"/>
    </row>
    <row r="4998" spans="1:9" x14ac:dyDescent="0.35">
      <c r="A4998" s="374" t="s">
        <v>4656</v>
      </c>
      <c r="B4998" s="375" t="s">
        <v>8948</v>
      </c>
      <c r="C4998" s="375" t="s">
        <v>8949</v>
      </c>
      <c r="D4998" s="363"/>
      <c r="E4998" s="102" t="s">
        <v>8512</v>
      </c>
      <c r="F4998" s="102" t="str">
        <f>IF(E4998="","",VLOOKUP(E4998,'2 Pdc unico (segm A)'!F$3:H$723,3,FALSE))</f>
        <v>Debiti correnti per trasferimenti concessi e non erogati ad amministrazioni pubblliche</v>
      </c>
      <c r="G4998" s="373"/>
      <c r="H4998" s="389"/>
      <c r="I4998" s="65"/>
    </row>
    <row r="4999" spans="1:9" x14ac:dyDescent="0.35">
      <c r="A4999" s="370" t="s">
        <v>22</v>
      </c>
      <c r="B4999" s="371" t="s">
        <v>8950</v>
      </c>
      <c r="C4999" s="371" t="s">
        <v>8951</v>
      </c>
      <c r="D4999" s="363"/>
      <c r="E4999" s="346"/>
      <c r="F4999" s="346" t="str">
        <f>IF(E4999="","",VLOOKUP(E4999,'2 Pdc unico (segm A)'!F$3:H$723,3,FALSE))</f>
        <v/>
      </c>
      <c r="G4999" s="287"/>
      <c r="H4999" s="389"/>
      <c r="I4999" s="65"/>
    </row>
    <row r="5000" spans="1:9" x14ac:dyDescent="0.35">
      <c r="A5000" s="374" t="s">
        <v>4656</v>
      </c>
      <c r="B5000" s="375" t="s">
        <v>8952</v>
      </c>
      <c r="C5000" s="375" t="s">
        <v>8953</v>
      </c>
      <c r="D5000" s="363"/>
      <c r="E5000" s="102" t="s">
        <v>8512</v>
      </c>
      <c r="F5000" s="102" t="str">
        <f>IF(E5000="","",VLOOKUP(E5000,'2 Pdc unico (segm A)'!F$3:H$723,3,FALSE))</f>
        <v>Debiti correnti per trasferimenti concessi e non erogati ad amministrazioni pubblliche</v>
      </c>
      <c r="G5000" s="373"/>
      <c r="H5000" s="389"/>
      <c r="I5000" s="65"/>
    </row>
    <row r="5001" spans="1:9" ht="18.5" x14ac:dyDescent="0.35">
      <c r="A5001" s="368" t="s">
        <v>19</v>
      </c>
      <c r="B5001" s="369" t="s">
        <v>8954</v>
      </c>
      <c r="C5001" s="369" t="s">
        <v>8955</v>
      </c>
      <c r="D5001" s="363"/>
      <c r="E5001" s="101"/>
      <c r="F5001" s="101" t="str">
        <f>IF(E5001="","",VLOOKUP(E5001,'2 Pdc unico (segm A)'!F$3:H$723,3,FALSE))</f>
        <v/>
      </c>
      <c r="G5001" s="287"/>
      <c r="H5001" s="388"/>
      <c r="I5001" s="65"/>
    </row>
    <row r="5002" spans="1:9" x14ac:dyDescent="0.35">
      <c r="A5002" s="370" t="s">
        <v>22</v>
      </c>
      <c r="B5002" s="371" t="s">
        <v>8956</v>
      </c>
      <c r="C5002" s="371" t="s">
        <v>8957</v>
      </c>
      <c r="D5002" s="363"/>
      <c r="E5002" s="346"/>
      <c r="F5002" s="346" t="str">
        <f>IF(E5002="","",VLOOKUP(E5002,'2 Pdc unico (segm A)'!F$3:H$723,3,FALSE))</f>
        <v/>
      </c>
      <c r="G5002" s="287"/>
      <c r="H5002" s="389"/>
      <c r="I5002" s="65"/>
    </row>
    <row r="5003" spans="1:9" x14ac:dyDescent="0.35">
      <c r="A5003" s="374" t="s">
        <v>4656</v>
      </c>
      <c r="B5003" s="375" t="s">
        <v>8958</v>
      </c>
      <c r="C5003" s="375" t="s">
        <v>8959</v>
      </c>
      <c r="D5003" s="363"/>
      <c r="E5003" s="102" t="s">
        <v>8701</v>
      </c>
      <c r="F5003" s="102" t="str">
        <f>IF(E5003="","",VLOOKUP(E5003,'2 Pdc unico (segm A)'!F$3:H$723,3,FALSE))</f>
        <v>Debiti correnti verso altri</v>
      </c>
      <c r="G5003" s="373"/>
      <c r="H5003" s="389"/>
      <c r="I5003" s="65"/>
    </row>
    <row r="5004" spans="1:9" ht="18.5" x14ac:dyDescent="0.35">
      <c r="A5004" s="368" t="s">
        <v>19</v>
      </c>
      <c r="B5004" s="369" t="s">
        <v>8960</v>
      </c>
      <c r="C5004" s="369" t="s">
        <v>8961</v>
      </c>
      <c r="D5004" s="363"/>
      <c r="E5004" s="101"/>
      <c r="F5004" s="101" t="str">
        <f>IF(E5004="","",VLOOKUP(E5004,'2 Pdc unico (segm A)'!F$3:H$723,3,FALSE))</f>
        <v/>
      </c>
      <c r="G5004" s="287"/>
      <c r="H5004" s="388"/>
      <c r="I5004" s="65"/>
    </row>
    <row r="5005" spans="1:9" x14ac:dyDescent="0.35">
      <c r="A5005" s="370" t="s">
        <v>22</v>
      </c>
      <c r="B5005" s="371" t="s">
        <v>8962</v>
      </c>
      <c r="C5005" s="371" t="s">
        <v>8963</v>
      </c>
      <c r="D5005" s="363"/>
      <c r="E5005" s="346"/>
      <c r="F5005" s="346" t="str">
        <f>IF(E5005="","",VLOOKUP(E5005,'2 Pdc unico (segm A)'!F$3:H$723,3,FALSE))</f>
        <v/>
      </c>
      <c r="G5005" s="287"/>
      <c r="H5005" s="389"/>
      <c r="I5005" s="65"/>
    </row>
    <row r="5006" spans="1:9" x14ac:dyDescent="0.35">
      <c r="A5006" s="374" t="s">
        <v>4656</v>
      </c>
      <c r="B5006" s="375" t="s">
        <v>8964</v>
      </c>
      <c r="C5006" s="375" t="s">
        <v>8965</v>
      </c>
      <c r="D5006" s="363"/>
      <c r="E5006" s="102" t="s">
        <v>8701</v>
      </c>
      <c r="F5006" s="102" t="str">
        <f>IF(E5006="","",VLOOKUP(E5006,'2 Pdc unico (segm A)'!F$3:H$723,3,FALSE))</f>
        <v>Debiti correnti verso altri</v>
      </c>
      <c r="G5006" s="373"/>
      <c r="H5006" s="389"/>
      <c r="I5006" s="65"/>
    </row>
    <row r="5007" spans="1:9" ht="18.5" x14ac:dyDescent="0.35">
      <c r="A5007" s="368" t="s">
        <v>19</v>
      </c>
      <c r="B5007" s="369" t="s">
        <v>8966</v>
      </c>
      <c r="C5007" s="369" t="s">
        <v>8967</v>
      </c>
      <c r="D5007" s="363"/>
      <c r="E5007" s="101"/>
      <c r="F5007" s="101" t="str">
        <f>IF(E5007="","",VLOOKUP(E5007,'2 Pdc unico (segm A)'!F$3:H$723,3,FALSE))</f>
        <v/>
      </c>
      <c r="G5007" s="287"/>
      <c r="H5007" s="388"/>
      <c r="I5007" s="65"/>
    </row>
    <row r="5008" spans="1:9" x14ac:dyDescent="0.35">
      <c r="A5008" s="370" t="s">
        <v>22</v>
      </c>
      <c r="B5008" s="371" t="s">
        <v>8968</v>
      </c>
      <c r="C5008" s="371" t="s">
        <v>8969</v>
      </c>
      <c r="D5008" s="363"/>
      <c r="E5008" s="346"/>
      <c r="F5008" s="346" t="str">
        <f>IF(E5008="","",VLOOKUP(E5008,'2 Pdc unico (segm A)'!F$3:H$723,3,FALSE))</f>
        <v/>
      </c>
      <c r="G5008" s="287"/>
      <c r="H5008" s="389"/>
      <c r="I5008" s="65"/>
    </row>
    <row r="5009" spans="1:9" x14ac:dyDescent="0.35">
      <c r="A5009" s="374" t="s">
        <v>4656</v>
      </c>
      <c r="B5009" s="375" t="s">
        <v>8970</v>
      </c>
      <c r="C5009" s="375" t="s">
        <v>8971</v>
      </c>
      <c r="D5009" s="363"/>
      <c r="E5009" s="102" t="s">
        <v>8701</v>
      </c>
      <c r="F5009" s="102" t="str">
        <f>IF(E5009="","",VLOOKUP(E5009,'2 Pdc unico (segm A)'!F$3:H$723,3,FALSE))</f>
        <v>Debiti correnti verso altri</v>
      </c>
      <c r="G5009" s="373"/>
      <c r="H5009" s="389"/>
      <c r="I5009" s="65"/>
    </row>
    <row r="5010" spans="1:9" x14ac:dyDescent="0.35">
      <c r="A5010" s="370" t="s">
        <v>22</v>
      </c>
      <c r="B5010" s="371" t="s">
        <v>8972</v>
      </c>
      <c r="C5010" s="371" t="s">
        <v>8973</v>
      </c>
      <c r="D5010" s="363"/>
      <c r="E5010" s="346"/>
      <c r="F5010" s="346" t="str">
        <f>IF(E5010="","",VLOOKUP(E5010,'2 Pdc unico (segm A)'!F$3:H$723,3,FALSE))</f>
        <v/>
      </c>
      <c r="G5010" s="287"/>
      <c r="H5010" s="389"/>
      <c r="I5010" s="65"/>
    </row>
    <row r="5011" spans="1:9" x14ac:dyDescent="0.35">
      <c r="A5011" s="374" t="s">
        <v>4656</v>
      </c>
      <c r="B5011" s="375" t="s">
        <v>8974</v>
      </c>
      <c r="C5011" s="375" t="s">
        <v>8975</v>
      </c>
      <c r="D5011" s="363"/>
      <c r="E5011" s="102" t="s">
        <v>8701</v>
      </c>
      <c r="F5011" s="102" t="str">
        <f>IF(E5011="","",VLOOKUP(E5011,'2 Pdc unico (segm A)'!F$3:H$723,3,FALSE))</f>
        <v>Debiti correnti verso altri</v>
      </c>
      <c r="G5011" s="373"/>
      <c r="H5011" s="389"/>
      <c r="I5011" s="65"/>
    </row>
    <row r="5012" spans="1:9" x14ac:dyDescent="0.35">
      <c r="A5012" s="370" t="s">
        <v>22</v>
      </c>
      <c r="B5012" s="371" t="s">
        <v>8976</v>
      </c>
      <c r="C5012" s="371" t="s">
        <v>8977</v>
      </c>
      <c r="D5012" s="363"/>
      <c r="E5012" s="346"/>
      <c r="F5012" s="346" t="str">
        <f>IF(E5012="","",VLOOKUP(E5012,'2 Pdc unico (segm A)'!F$3:H$723,3,FALSE))</f>
        <v/>
      </c>
      <c r="G5012" s="287"/>
      <c r="H5012" s="389"/>
      <c r="I5012" s="65"/>
    </row>
    <row r="5013" spans="1:9" x14ac:dyDescent="0.35">
      <c r="A5013" s="374" t="s">
        <v>4656</v>
      </c>
      <c r="B5013" s="375" t="s">
        <v>8978</v>
      </c>
      <c r="C5013" s="375" t="s">
        <v>8979</v>
      </c>
      <c r="D5013" s="363"/>
      <c r="E5013" s="102" t="s">
        <v>8701</v>
      </c>
      <c r="F5013" s="102" t="str">
        <f>IF(E5013="","",VLOOKUP(E5013,'2 Pdc unico (segm A)'!F$3:H$723,3,FALSE))</f>
        <v>Debiti correnti verso altri</v>
      </c>
      <c r="G5013" s="373"/>
      <c r="H5013" s="389"/>
      <c r="I5013" s="65"/>
    </row>
    <row r="5014" spans="1:9" x14ac:dyDescent="0.35">
      <c r="A5014" s="370" t="s">
        <v>22</v>
      </c>
      <c r="B5014" s="371" t="s">
        <v>8980</v>
      </c>
      <c r="C5014" s="371" t="s">
        <v>8981</v>
      </c>
      <c r="D5014" s="363"/>
      <c r="E5014" s="346"/>
      <c r="F5014" s="346" t="str">
        <f>IF(E5014="","",VLOOKUP(E5014,'2 Pdc unico (segm A)'!F$3:H$723,3,FALSE))</f>
        <v/>
      </c>
      <c r="G5014" s="287"/>
      <c r="H5014" s="389"/>
      <c r="I5014" s="65"/>
    </row>
    <row r="5015" spans="1:9" x14ac:dyDescent="0.35">
      <c r="A5015" s="374" t="s">
        <v>4656</v>
      </c>
      <c r="B5015" s="375" t="s">
        <v>8982</v>
      </c>
      <c r="C5015" s="375" t="s">
        <v>8983</v>
      </c>
      <c r="D5015" s="363"/>
      <c r="E5015" s="102" t="s">
        <v>8701</v>
      </c>
      <c r="F5015" s="102" t="str">
        <f>IF(E5015="","",VLOOKUP(E5015,'2 Pdc unico (segm A)'!F$3:H$723,3,FALSE))</f>
        <v>Debiti correnti verso altri</v>
      </c>
      <c r="G5015" s="373"/>
      <c r="H5015" s="389"/>
      <c r="I5015" s="65"/>
    </row>
    <row r="5016" spans="1:9" x14ac:dyDescent="0.35">
      <c r="A5016" s="370" t="s">
        <v>22</v>
      </c>
      <c r="B5016" s="371" t="s">
        <v>8984</v>
      </c>
      <c r="C5016" s="371" t="s">
        <v>8985</v>
      </c>
      <c r="D5016" s="363"/>
      <c r="E5016" s="346"/>
      <c r="F5016" s="346" t="str">
        <f>IF(E5016="","",VLOOKUP(E5016,'2 Pdc unico (segm A)'!F$3:H$723,3,FALSE))</f>
        <v/>
      </c>
      <c r="G5016" s="287"/>
      <c r="H5016" s="389"/>
      <c r="I5016" s="65"/>
    </row>
    <row r="5017" spans="1:9" x14ac:dyDescent="0.35">
      <c r="A5017" s="374" t="s">
        <v>4656</v>
      </c>
      <c r="B5017" s="375" t="s">
        <v>8986</v>
      </c>
      <c r="C5017" s="375" t="s">
        <v>8987</v>
      </c>
      <c r="D5017" s="363"/>
      <c r="E5017" s="102" t="s">
        <v>8701</v>
      </c>
      <c r="F5017" s="102" t="str">
        <f>IF(E5017="","",VLOOKUP(E5017,'2 Pdc unico (segm A)'!F$3:H$723,3,FALSE))</f>
        <v>Debiti correnti verso altri</v>
      </c>
      <c r="G5017" s="373"/>
      <c r="H5017" s="389"/>
      <c r="I5017" s="65"/>
    </row>
    <row r="5018" spans="1:9" ht="18.5" x14ac:dyDescent="0.35">
      <c r="A5018" s="100" t="s">
        <v>16</v>
      </c>
      <c r="B5018" s="367" t="s">
        <v>8988</v>
      </c>
      <c r="C5018" s="367" t="s">
        <v>8989</v>
      </c>
      <c r="D5018" s="363"/>
      <c r="E5018" s="100"/>
      <c r="F5018" s="100" t="str">
        <f>IF(E5018="","",VLOOKUP(E5018,'2 Pdc unico (segm A)'!F$3:H$723,3,FALSE))</f>
        <v/>
      </c>
      <c r="G5018" s="287"/>
      <c r="H5018" s="387"/>
      <c r="I5018" s="65"/>
    </row>
    <row r="5019" spans="1:9" ht="29" x14ac:dyDescent="0.35">
      <c r="A5019" s="368" t="s">
        <v>19</v>
      </c>
      <c r="B5019" s="369" t="s">
        <v>8990</v>
      </c>
      <c r="C5019" s="369" t="s">
        <v>8991</v>
      </c>
      <c r="D5019" s="363"/>
      <c r="E5019" s="101"/>
      <c r="F5019" s="101" t="str">
        <f>IF(E5019="","",VLOOKUP(E5019,'2 Pdc unico (segm A)'!F$3:H$723,3,FALSE))</f>
        <v/>
      </c>
      <c r="G5019" s="287"/>
      <c r="H5019" s="388"/>
      <c r="I5019" s="65"/>
    </row>
    <row r="5020" spans="1:9" ht="29" x14ac:dyDescent="0.35">
      <c r="A5020" s="370" t="s">
        <v>22</v>
      </c>
      <c r="B5020" s="371" t="s">
        <v>8992</v>
      </c>
      <c r="C5020" s="371" t="s">
        <v>8993</v>
      </c>
      <c r="D5020" s="363"/>
      <c r="E5020" s="346"/>
      <c r="F5020" s="346" t="str">
        <f>IF(E5020="","",VLOOKUP(E5020,'2 Pdc unico (segm A)'!F$3:H$723,3,FALSE))</f>
        <v/>
      </c>
      <c r="G5020" s="287"/>
      <c r="H5020" s="389"/>
      <c r="I5020" s="65"/>
    </row>
    <row r="5021" spans="1:9" ht="26" x14ac:dyDescent="0.35">
      <c r="A5021" s="374" t="s">
        <v>4656</v>
      </c>
      <c r="B5021" s="375" t="s">
        <v>8994</v>
      </c>
      <c r="C5021" s="375" t="s">
        <v>8995</v>
      </c>
      <c r="D5021" s="363"/>
      <c r="E5021" s="102" t="s">
        <v>8996</v>
      </c>
      <c r="F5021" s="102" t="str">
        <f>IF(E5021="","",VLOOKUP(E5021,'2 Pdc unico (segm A)'!F$3:H$723,3,FALSE))</f>
        <v>Debiti non correnti per trasferimenti concessi e non erogati ad amministrazioni pubblliche</v>
      </c>
      <c r="G5021" s="373"/>
      <c r="H5021" s="389"/>
      <c r="I5021" s="65"/>
    </row>
    <row r="5022" spans="1:9" ht="26" x14ac:dyDescent="0.35">
      <c r="A5022" s="374" t="s">
        <v>4656</v>
      </c>
      <c r="B5022" s="375" t="s">
        <v>8997</v>
      </c>
      <c r="C5022" s="375" t="s">
        <v>8998</v>
      </c>
      <c r="D5022" s="363"/>
      <c r="E5022" s="102" t="s">
        <v>8996</v>
      </c>
      <c r="F5022" s="102" t="str">
        <f>IF(E5022="","",VLOOKUP(E5022,'2 Pdc unico (segm A)'!F$3:H$723,3,FALSE))</f>
        <v>Debiti non correnti per trasferimenti concessi e non erogati ad amministrazioni pubblliche</v>
      </c>
      <c r="G5022" s="373"/>
      <c r="H5022" s="389"/>
      <c r="I5022" s="65"/>
    </row>
    <row r="5023" spans="1:9" ht="26" x14ac:dyDescent="0.35">
      <c r="A5023" s="374" t="s">
        <v>4656</v>
      </c>
      <c r="B5023" s="375" t="s">
        <v>8999</v>
      </c>
      <c r="C5023" s="375" t="s">
        <v>9000</v>
      </c>
      <c r="D5023" s="363"/>
      <c r="E5023" s="102" t="s">
        <v>8996</v>
      </c>
      <c r="F5023" s="102" t="str">
        <f>IF(E5023="","",VLOOKUP(E5023,'2 Pdc unico (segm A)'!F$3:H$723,3,FALSE))</f>
        <v>Debiti non correnti per trasferimenti concessi e non erogati ad amministrazioni pubblliche</v>
      </c>
      <c r="G5023" s="373"/>
      <c r="H5023" s="389"/>
      <c r="I5023" s="65"/>
    </row>
    <row r="5024" spans="1:9" ht="26" x14ac:dyDescent="0.35">
      <c r="A5024" s="374" t="s">
        <v>4656</v>
      </c>
      <c r="B5024" s="375" t="s">
        <v>9001</v>
      </c>
      <c r="C5024" s="375" t="s">
        <v>9002</v>
      </c>
      <c r="D5024" s="363"/>
      <c r="E5024" s="102" t="s">
        <v>8996</v>
      </c>
      <c r="F5024" s="102" t="str">
        <f>IF(E5024="","",VLOOKUP(E5024,'2 Pdc unico (segm A)'!F$3:H$723,3,FALSE))</f>
        <v>Debiti non correnti per trasferimenti concessi e non erogati ad amministrazioni pubblliche</v>
      </c>
      <c r="G5024" s="373"/>
      <c r="H5024" s="389"/>
      <c r="I5024" s="65"/>
    </row>
    <row r="5025" spans="1:9" ht="26" x14ac:dyDescent="0.35">
      <c r="A5025" s="374" t="s">
        <v>4656</v>
      </c>
      <c r="B5025" s="375" t="s">
        <v>9003</v>
      </c>
      <c r="C5025" s="375" t="s">
        <v>9004</v>
      </c>
      <c r="D5025" s="363"/>
      <c r="E5025" s="102" t="s">
        <v>8996</v>
      </c>
      <c r="F5025" s="102" t="str">
        <f>IF(E5025="","",VLOOKUP(E5025,'2 Pdc unico (segm A)'!F$3:H$723,3,FALSE))</f>
        <v>Debiti non correnti per trasferimenti concessi e non erogati ad amministrazioni pubblliche</v>
      </c>
      <c r="G5025" s="373"/>
      <c r="H5025" s="389"/>
      <c r="I5025" s="65"/>
    </row>
    <row r="5026" spans="1:9" ht="26" x14ac:dyDescent="0.35">
      <c r="A5026" s="374" t="s">
        <v>4656</v>
      </c>
      <c r="B5026" s="375" t="s">
        <v>9005</v>
      </c>
      <c r="C5026" s="375" t="s">
        <v>9006</v>
      </c>
      <c r="D5026" s="363"/>
      <c r="E5026" s="102" t="s">
        <v>8996</v>
      </c>
      <c r="F5026" s="102" t="str">
        <f>IF(E5026="","",VLOOKUP(E5026,'2 Pdc unico (segm A)'!F$3:H$723,3,FALSE))</f>
        <v>Debiti non correnti per trasferimenti concessi e non erogati ad amministrazioni pubblliche</v>
      </c>
      <c r="G5026" s="373"/>
      <c r="H5026" s="389"/>
      <c r="I5026" s="65"/>
    </row>
    <row r="5027" spans="1:9" ht="26" x14ac:dyDescent="0.35">
      <c r="A5027" s="374" t="s">
        <v>4656</v>
      </c>
      <c r="B5027" s="375" t="s">
        <v>9007</v>
      </c>
      <c r="C5027" s="375" t="s">
        <v>9008</v>
      </c>
      <c r="D5027" s="363"/>
      <c r="E5027" s="102" t="s">
        <v>8996</v>
      </c>
      <c r="F5027" s="102" t="str">
        <f>IF(E5027="","",VLOOKUP(E5027,'2 Pdc unico (segm A)'!F$3:H$723,3,FALSE))</f>
        <v>Debiti non correnti per trasferimenti concessi e non erogati ad amministrazioni pubblliche</v>
      </c>
      <c r="G5027" s="373"/>
      <c r="H5027" s="389"/>
      <c r="I5027" s="65"/>
    </row>
    <row r="5028" spans="1:9" ht="26" x14ac:dyDescent="0.35">
      <c r="A5028" s="374" t="s">
        <v>4656</v>
      </c>
      <c r="B5028" s="375" t="s">
        <v>9009</v>
      </c>
      <c r="C5028" s="375" t="s">
        <v>9010</v>
      </c>
      <c r="D5028" s="363"/>
      <c r="E5028" s="102" t="s">
        <v>8996</v>
      </c>
      <c r="F5028" s="102" t="str">
        <f>IF(E5028="","",VLOOKUP(E5028,'2 Pdc unico (segm A)'!F$3:H$723,3,FALSE))</f>
        <v>Debiti non correnti per trasferimenti concessi e non erogati ad amministrazioni pubblliche</v>
      </c>
      <c r="G5028" s="373"/>
      <c r="H5028" s="389"/>
      <c r="I5028" s="65"/>
    </row>
    <row r="5029" spans="1:9" ht="26" x14ac:dyDescent="0.35">
      <c r="A5029" s="374" t="s">
        <v>4656</v>
      </c>
      <c r="B5029" s="375" t="s">
        <v>9011</v>
      </c>
      <c r="C5029" s="375" t="s">
        <v>9012</v>
      </c>
      <c r="D5029" s="363"/>
      <c r="E5029" s="102" t="s">
        <v>8996</v>
      </c>
      <c r="F5029" s="102" t="str">
        <f>IF(E5029="","",VLOOKUP(E5029,'2 Pdc unico (segm A)'!F$3:H$723,3,FALSE))</f>
        <v>Debiti non correnti per trasferimenti concessi e non erogati ad amministrazioni pubblliche</v>
      </c>
      <c r="G5029" s="373"/>
      <c r="H5029" s="389"/>
      <c r="I5029" s="65"/>
    </row>
    <row r="5030" spans="1:9" ht="26" x14ac:dyDescent="0.35">
      <c r="A5030" s="374" t="s">
        <v>4656</v>
      </c>
      <c r="B5030" s="375" t="s">
        <v>9013</v>
      </c>
      <c r="C5030" s="375" t="s">
        <v>9014</v>
      </c>
      <c r="D5030" s="363"/>
      <c r="E5030" s="102" t="s">
        <v>8996</v>
      </c>
      <c r="F5030" s="102" t="str">
        <f>IF(E5030="","",VLOOKUP(E5030,'2 Pdc unico (segm A)'!F$3:H$723,3,FALSE))</f>
        <v>Debiti non correnti per trasferimenti concessi e non erogati ad amministrazioni pubblliche</v>
      </c>
      <c r="G5030" s="373"/>
      <c r="H5030" s="389"/>
      <c r="I5030" s="65"/>
    </row>
    <row r="5031" spans="1:9" ht="26" x14ac:dyDescent="0.35">
      <c r="A5031" s="374" t="s">
        <v>4656</v>
      </c>
      <c r="B5031" s="375" t="s">
        <v>9015</v>
      </c>
      <c r="C5031" s="375" t="s">
        <v>9016</v>
      </c>
      <c r="D5031" s="363"/>
      <c r="E5031" s="102" t="s">
        <v>8996</v>
      </c>
      <c r="F5031" s="102" t="str">
        <f>IF(E5031="","",VLOOKUP(E5031,'2 Pdc unico (segm A)'!F$3:H$723,3,FALSE))</f>
        <v>Debiti non correnti per trasferimenti concessi e non erogati ad amministrazioni pubblliche</v>
      </c>
      <c r="G5031" s="373"/>
      <c r="H5031" s="389"/>
      <c r="I5031" s="65"/>
    </row>
    <row r="5032" spans="1:9" ht="26" x14ac:dyDescent="0.35">
      <c r="A5032" s="374" t="s">
        <v>4656</v>
      </c>
      <c r="B5032" s="375" t="s">
        <v>9017</v>
      </c>
      <c r="C5032" s="375" t="s">
        <v>9018</v>
      </c>
      <c r="D5032" s="363"/>
      <c r="E5032" s="102" t="s">
        <v>8996</v>
      </c>
      <c r="F5032" s="102" t="str">
        <f>IF(E5032="","",VLOOKUP(E5032,'2 Pdc unico (segm A)'!F$3:H$723,3,FALSE))</f>
        <v>Debiti non correnti per trasferimenti concessi e non erogati ad amministrazioni pubblliche</v>
      </c>
      <c r="G5032" s="373"/>
      <c r="H5032" s="389"/>
      <c r="I5032" s="65"/>
    </row>
    <row r="5033" spans="1:9" ht="26" x14ac:dyDescent="0.35">
      <c r="A5033" s="374" t="s">
        <v>4656</v>
      </c>
      <c r="B5033" s="375" t="s">
        <v>9019</v>
      </c>
      <c r="C5033" s="375" t="s">
        <v>9020</v>
      </c>
      <c r="D5033" s="363"/>
      <c r="E5033" s="102" t="s">
        <v>8996</v>
      </c>
      <c r="F5033" s="102" t="str">
        <f>IF(E5033="","",VLOOKUP(E5033,'2 Pdc unico (segm A)'!F$3:H$723,3,FALSE))</f>
        <v>Debiti non correnti per trasferimenti concessi e non erogati ad amministrazioni pubblliche</v>
      </c>
      <c r="G5033" s="373"/>
      <c r="H5033" s="389"/>
      <c r="I5033" s="65"/>
    </row>
    <row r="5034" spans="1:9" ht="29" x14ac:dyDescent="0.35">
      <c r="A5034" s="370" t="s">
        <v>22</v>
      </c>
      <c r="B5034" s="371" t="s">
        <v>9021</v>
      </c>
      <c r="C5034" s="371" t="s">
        <v>9022</v>
      </c>
      <c r="D5034" s="363"/>
      <c r="E5034" s="346"/>
      <c r="F5034" s="346" t="str">
        <f>IF(E5034="","",VLOOKUP(E5034,'2 Pdc unico (segm A)'!F$3:H$723,3,FALSE))</f>
        <v/>
      </c>
      <c r="G5034" s="287"/>
      <c r="H5034" s="389"/>
      <c r="I5034" s="65"/>
    </row>
    <row r="5035" spans="1:9" ht="26" x14ac:dyDescent="0.35">
      <c r="A5035" s="374" t="s">
        <v>4656</v>
      </c>
      <c r="B5035" s="375" t="s">
        <v>9023</v>
      </c>
      <c r="C5035" s="375" t="s">
        <v>9024</v>
      </c>
      <c r="D5035" s="363"/>
      <c r="E5035" s="102" t="s">
        <v>8996</v>
      </c>
      <c r="F5035" s="102" t="str">
        <f>IF(E5035="","",VLOOKUP(E5035,'2 Pdc unico (segm A)'!F$3:H$723,3,FALSE))</f>
        <v>Debiti non correnti per trasferimenti concessi e non erogati ad amministrazioni pubblliche</v>
      </c>
      <c r="G5035" s="373"/>
      <c r="H5035" s="389"/>
      <c r="I5035" s="65"/>
    </row>
    <row r="5036" spans="1:9" ht="26" x14ac:dyDescent="0.35">
      <c r="A5036" s="374" t="s">
        <v>4656</v>
      </c>
      <c r="B5036" s="375" t="s">
        <v>9025</v>
      </c>
      <c r="C5036" s="375" t="s">
        <v>9026</v>
      </c>
      <c r="D5036" s="363"/>
      <c r="E5036" s="102" t="s">
        <v>8996</v>
      </c>
      <c r="F5036" s="102" t="str">
        <f>IF(E5036="","",VLOOKUP(E5036,'2 Pdc unico (segm A)'!F$3:H$723,3,FALSE))</f>
        <v>Debiti non correnti per trasferimenti concessi e non erogati ad amministrazioni pubblliche</v>
      </c>
      <c r="G5036" s="373"/>
      <c r="H5036" s="389"/>
      <c r="I5036" s="65"/>
    </row>
    <row r="5037" spans="1:9" ht="26" x14ac:dyDescent="0.35">
      <c r="A5037" s="374" t="s">
        <v>4656</v>
      </c>
      <c r="B5037" s="375" t="s">
        <v>9027</v>
      </c>
      <c r="C5037" s="375" t="s">
        <v>9028</v>
      </c>
      <c r="D5037" s="363"/>
      <c r="E5037" s="102" t="s">
        <v>8996</v>
      </c>
      <c r="F5037" s="102" t="str">
        <f>IF(E5037="","",VLOOKUP(E5037,'2 Pdc unico (segm A)'!F$3:H$723,3,FALSE))</f>
        <v>Debiti non correnti per trasferimenti concessi e non erogati ad amministrazioni pubblliche</v>
      </c>
      <c r="G5037" s="373"/>
      <c r="H5037" s="389"/>
      <c r="I5037" s="65"/>
    </row>
    <row r="5038" spans="1:9" ht="26" x14ac:dyDescent="0.35">
      <c r="A5038" s="374" t="s">
        <v>4656</v>
      </c>
      <c r="B5038" s="375" t="s">
        <v>9029</v>
      </c>
      <c r="C5038" s="375" t="s">
        <v>9030</v>
      </c>
      <c r="D5038" s="363"/>
      <c r="E5038" s="102" t="s">
        <v>8996</v>
      </c>
      <c r="F5038" s="102" t="str">
        <f>IF(E5038="","",VLOOKUP(E5038,'2 Pdc unico (segm A)'!F$3:H$723,3,FALSE))</f>
        <v>Debiti non correnti per trasferimenti concessi e non erogati ad amministrazioni pubblliche</v>
      </c>
      <c r="G5038" s="373"/>
      <c r="H5038" s="389"/>
      <c r="I5038" s="65"/>
    </row>
    <row r="5039" spans="1:9" ht="26" x14ac:dyDescent="0.35">
      <c r="A5039" s="374" t="s">
        <v>4656</v>
      </c>
      <c r="B5039" s="375" t="s">
        <v>9031</v>
      </c>
      <c r="C5039" s="375" t="s">
        <v>9032</v>
      </c>
      <c r="D5039" s="363"/>
      <c r="E5039" s="102" t="s">
        <v>8996</v>
      </c>
      <c r="F5039" s="102" t="str">
        <f>IF(E5039="","",VLOOKUP(E5039,'2 Pdc unico (segm A)'!F$3:H$723,3,FALSE))</f>
        <v>Debiti non correnti per trasferimenti concessi e non erogati ad amministrazioni pubblliche</v>
      </c>
      <c r="G5039" s="373"/>
      <c r="H5039" s="389"/>
      <c r="I5039" s="65"/>
    </row>
    <row r="5040" spans="1:9" ht="26" x14ac:dyDescent="0.35">
      <c r="A5040" s="374" t="s">
        <v>4656</v>
      </c>
      <c r="B5040" s="375" t="s">
        <v>9033</v>
      </c>
      <c r="C5040" s="375" t="s">
        <v>9034</v>
      </c>
      <c r="D5040" s="363"/>
      <c r="E5040" s="102" t="s">
        <v>8996</v>
      </c>
      <c r="F5040" s="102" t="str">
        <f>IF(E5040="","",VLOOKUP(E5040,'2 Pdc unico (segm A)'!F$3:H$723,3,FALSE))</f>
        <v>Debiti non correnti per trasferimenti concessi e non erogati ad amministrazioni pubblliche</v>
      </c>
      <c r="G5040" s="373"/>
      <c r="H5040" s="389"/>
      <c r="I5040" s="65"/>
    </row>
    <row r="5041" spans="1:9" ht="26" x14ac:dyDescent="0.35">
      <c r="A5041" s="374" t="s">
        <v>4656</v>
      </c>
      <c r="B5041" s="375" t="s">
        <v>9035</v>
      </c>
      <c r="C5041" s="375" t="s">
        <v>9036</v>
      </c>
      <c r="D5041" s="363"/>
      <c r="E5041" s="102" t="s">
        <v>8996</v>
      </c>
      <c r="F5041" s="102" t="str">
        <f>IF(E5041="","",VLOOKUP(E5041,'2 Pdc unico (segm A)'!F$3:H$723,3,FALSE))</f>
        <v>Debiti non correnti per trasferimenti concessi e non erogati ad amministrazioni pubblliche</v>
      </c>
      <c r="G5041" s="373"/>
      <c r="H5041" s="389"/>
      <c r="I5041" s="65"/>
    </row>
    <row r="5042" spans="1:9" ht="26" x14ac:dyDescent="0.35">
      <c r="A5042" s="374" t="s">
        <v>4656</v>
      </c>
      <c r="B5042" s="375" t="s">
        <v>9037</v>
      </c>
      <c r="C5042" s="375" t="s">
        <v>9038</v>
      </c>
      <c r="D5042" s="363"/>
      <c r="E5042" s="102" t="s">
        <v>8996</v>
      </c>
      <c r="F5042" s="102" t="str">
        <f>IF(E5042="","",VLOOKUP(E5042,'2 Pdc unico (segm A)'!F$3:H$723,3,FALSE))</f>
        <v>Debiti non correnti per trasferimenti concessi e non erogati ad amministrazioni pubblliche</v>
      </c>
      <c r="G5042" s="373"/>
      <c r="H5042" s="389"/>
      <c r="I5042" s="65"/>
    </row>
    <row r="5043" spans="1:9" ht="26" x14ac:dyDescent="0.35">
      <c r="A5043" s="374" t="s">
        <v>4656</v>
      </c>
      <c r="B5043" s="375" t="s">
        <v>9039</v>
      </c>
      <c r="C5043" s="375" t="s">
        <v>9040</v>
      </c>
      <c r="D5043" s="363"/>
      <c r="E5043" s="102" t="s">
        <v>8996</v>
      </c>
      <c r="F5043" s="102" t="str">
        <f>IF(E5043="","",VLOOKUP(E5043,'2 Pdc unico (segm A)'!F$3:H$723,3,FALSE))</f>
        <v>Debiti non correnti per trasferimenti concessi e non erogati ad amministrazioni pubblliche</v>
      </c>
      <c r="G5043" s="373"/>
      <c r="H5043" s="389"/>
      <c r="I5043" s="65"/>
    </row>
    <row r="5044" spans="1:9" ht="26" x14ac:dyDescent="0.35">
      <c r="A5044" s="374" t="s">
        <v>4656</v>
      </c>
      <c r="B5044" s="375" t="s">
        <v>9041</v>
      </c>
      <c r="C5044" s="375" t="s">
        <v>9042</v>
      </c>
      <c r="D5044" s="363"/>
      <c r="E5044" s="102" t="s">
        <v>8996</v>
      </c>
      <c r="F5044" s="102" t="str">
        <f>IF(E5044="","",VLOOKUP(E5044,'2 Pdc unico (segm A)'!F$3:H$723,3,FALSE))</f>
        <v>Debiti non correnti per trasferimenti concessi e non erogati ad amministrazioni pubblliche</v>
      </c>
      <c r="G5044" s="373"/>
      <c r="H5044" s="389"/>
      <c r="I5044" s="65"/>
    </row>
    <row r="5045" spans="1:9" ht="26" x14ac:dyDescent="0.35">
      <c r="A5045" s="374" t="s">
        <v>4656</v>
      </c>
      <c r="B5045" s="375" t="s">
        <v>9043</v>
      </c>
      <c r="C5045" s="375" t="s">
        <v>9044</v>
      </c>
      <c r="D5045" s="363"/>
      <c r="E5045" s="102" t="s">
        <v>8996</v>
      </c>
      <c r="F5045" s="102" t="str">
        <f>IF(E5045="","",VLOOKUP(E5045,'2 Pdc unico (segm A)'!F$3:H$723,3,FALSE))</f>
        <v>Debiti non correnti per trasferimenti concessi e non erogati ad amministrazioni pubblliche</v>
      </c>
      <c r="G5045" s="373"/>
      <c r="H5045" s="389"/>
      <c r="I5045" s="65"/>
    </row>
    <row r="5046" spans="1:9" ht="26" x14ac:dyDescent="0.35">
      <c r="A5046" s="374" t="s">
        <v>4656</v>
      </c>
      <c r="B5046" s="375" t="s">
        <v>9045</v>
      </c>
      <c r="C5046" s="375" t="s">
        <v>9046</v>
      </c>
      <c r="D5046" s="363"/>
      <c r="E5046" s="102" t="s">
        <v>8996</v>
      </c>
      <c r="F5046" s="102" t="str">
        <f>IF(E5046="","",VLOOKUP(E5046,'2 Pdc unico (segm A)'!F$3:H$723,3,FALSE))</f>
        <v>Debiti non correnti per trasferimenti concessi e non erogati ad amministrazioni pubblliche</v>
      </c>
      <c r="G5046" s="373"/>
      <c r="H5046" s="389"/>
      <c r="I5046" s="65"/>
    </row>
    <row r="5047" spans="1:9" ht="26" x14ac:dyDescent="0.35">
      <c r="A5047" s="374" t="s">
        <v>4656</v>
      </c>
      <c r="B5047" s="375" t="s">
        <v>9047</v>
      </c>
      <c r="C5047" s="375" t="s">
        <v>9048</v>
      </c>
      <c r="D5047" s="363"/>
      <c r="E5047" s="102" t="s">
        <v>8996</v>
      </c>
      <c r="F5047" s="102" t="str">
        <f>IF(E5047="","",VLOOKUP(E5047,'2 Pdc unico (segm A)'!F$3:H$723,3,FALSE))</f>
        <v>Debiti non correnti per trasferimenti concessi e non erogati ad amministrazioni pubblliche</v>
      </c>
      <c r="G5047" s="373"/>
      <c r="H5047" s="389"/>
      <c r="I5047" s="65"/>
    </row>
    <row r="5048" spans="1:9" ht="26" x14ac:dyDescent="0.35">
      <c r="A5048" s="374" t="s">
        <v>4656</v>
      </c>
      <c r="B5048" s="375" t="s">
        <v>9049</v>
      </c>
      <c r="C5048" s="375" t="s">
        <v>9050</v>
      </c>
      <c r="D5048" s="363"/>
      <c r="E5048" s="102" t="s">
        <v>8996</v>
      </c>
      <c r="F5048" s="102" t="str">
        <f>IF(E5048="","",VLOOKUP(E5048,'2 Pdc unico (segm A)'!F$3:H$723,3,FALSE))</f>
        <v>Debiti non correnti per trasferimenti concessi e non erogati ad amministrazioni pubblliche</v>
      </c>
      <c r="G5048" s="373"/>
      <c r="H5048" s="389"/>
      <c r="I5048" s="65"/>
    </row>
    <row r="5049" spans="1:9" ht="26" x14ac:dyDescent="0.35">
      <c r="A5049" s="374" t="s">
        <v>4656</v>
      </c>
      <c r="B5049" s="375" t="s">
        <v>9051</v>
      </c>
      <c r="C5049" s="375" t="s">
        <v>9052</v>
      </c>
      <c r="D5049" s="363"/>
      <c r="E5049" s="102" t="s">
        <v>8996</v>
      </c>
      <c r="F5049" s="102" t="str">
        <f>IF(E5049="","",VLOOKUP(E5049,'2 Pdc unico (segm A)'!F$3:H$723,3,FALSE))</f>
        <v>Debiti non correnti per trasferimenti concessi e non erogati ad amministrazioni pubblliche</v>
      </c>
      <c r="G5049" s="373"/>
      <c r="H5049" s="389"/>
      <c r="I5049" s="65"/>
    </row>
    <row r="5050" spans="1:9" ht="26" x14ac:dyDescent="0.35">
      <c r="A5050" s="374" t="s">
        <v>4656</v>
      </c>
      <c r="B5050" s="375" t="s">
        <v>9053</v>
      </c>
      <c r="C5050" s="375" t="s">
        <v>9054</v>
      </c>
      <c r="D5050" s="363"/>
      <c r="E5050" s="102" t="s">
        <v>8996</v>
      </c>
      <c r="F5050" s="102" t="str">
        <f>IF(E5050="","",VLOOKUP(E5050,'2 Pdc unico (segm A)'!F$3:H$723,3,FALSE))</f>
        <v>Debiti non correnti per trasferimenti concessi e non erogati ad amministrazioni pubblliche</v>
      </c>
      <c r="G5050" s="373"/>
      <c r="H5050" s="389"/>
      <c r="I5050" s="65"/>
    </row>
    <row r="5051" spans="1:9" ht="26" x14ac:dyDescent="0.35">
      <c r="A5051" s="374" t="s">
        <v>4656</v>
      </c>
      <c r="B5051" s="375" t="s">
        <v>9055</v>
      </c>
      <c r="C5051" s="375" t="s">
        <v>9056</v>
      </c>
      <c r="D5051" s="363"/>
      <c r="E5051" s="102" t="s">
        <v>8996</v>
      </c>
      <c r="F5051" s="102" t="str">
        <f>IF(E5051="","",VLOOKUP(E5051,'2 Pdc unico (segm A)'!F$3:H$723,3,FALSE))</f>
        <v>Debiti non correnti per trasferimenti concessi e non erogati ad amministrazioni pubblliche</v>
      </c>
      <c r="G5051" s="373"/>
      <c r="H5051" s="389"/>
      <c r="I5051" s="65"/>
    </row>
    <row r="5052" spans="1:9" ht="26" x14ac:dyDescent="0.35">
      <c r="A5052" s="374" t="s">
        <v>4656</v>
      </c>
      <c r="B5052" s="375" t="s">
        <v>9057</v>
      </c>
      <c r="C5052" s="375" t="s">
        <v>9058</v>
      </c>
      <c r="D5052" s="363"/>
      <c r="E5052" s="102" t="s">
        <v>8996</v>
      </c>
      <c r="F5052" s="102" t="str">
        <f>IF(E5052="","",VLOOKUP(E5052,'2 Pdc unico (segm A)'!F$3:H$723,3,FALSE))</f>
        <v>Debiti non correnti per trasferimenti concessi e non erogati ad amministrazioni pubblliche</v>
      </c>
      <c r="G5052" s="373"/>
      <c r="H5052" s="389"/>
      <c r="I5052" s="65"/>
    </row>
    <row r="5053" spans="1:9" ht="26" x14ac:dyDescent="0.35">
      <c r="A5053" s="374" t="s">
        <v>4656</v>
      </c>
      <c r="B5053" s="375" t="s">
        <v>9059</v>
      </c>
      <c r="C5053" s="375" t="s">
        <v>9060</v>
      </c>
      <c r="D5053" s="363"/>
      <c r="E5053" s="102" t="s">
        <v>8996</v>
      </c>
      <c r="F5053" s="102" t="str">
        <f>IF(E5053="","",VLOOKUP(E5053,'2 Pdc unico (segm A)'!F$3:H$723,3,FALSE))</f>
        <v>Debiti non correnti per trasferimenti concessi e non erogati ad amministrazioni pubblliche</v>
      </c>
      <c r="G5053" s="373"/>
      <c r="H5053" s="389"/>
      <c r="I5053" s="65"/>
    </row>
    <row r="5054" spans="1:9" ht="26" x14ac:dyDescent="0.35">
      <c r="A5054" s="374" t="s">
        <v>4656</v>
      </c>
      <c r="B5054" s="375" t="s">
        <v>9061</v>
      </c>
      <c r="C5054" s="375" t="s">
        <v>9062</v>
      </c>
      <c r="D5054" s="363"/>
      <c r="E5054" s="102" t="s">
        <v>8996</v>
      </c>
      <c r="F5054" s="102" t="str">
        <f>IF(E5054="","",VLOOKUP(E5054,'2 Pdc unico (segm A)'!F$3:H$723,3,FALSE))</f>
        <v>Debiti non correnti per trasferimenti concessi e non erogati ad amministrazioni pubblliche</v>
      </c>
      <c r="G5054" s="373"/>
      <c r="H5054" s="389"/>
      <c r="I5054" s="65"/>
    </row>
    <row r="5055" spans="1:9" x14ac:dyDescent="0.35">
      <c r="A5055" s="370" t="s">
        <v>22</v>
      </c>
      <c r="B5055" s="371" t="s">
        <v>9063</v>
      </c>
      <c r="C5055" s="371" t="s">
        <v>9064</v>
      </c>
      <c r="D5055" s="363"/>
      <c r="E5055" s="346"/>
      <c r="F5055" s="346" t="str">
        <f>IF(E5055="","",VLOOKUP(E5055,'2 Pdc unico (segm A)'!F$3:H$723,3,FALSE))</f>
        <v/>
      </c>
      <c r="G5055" s="287"/>
      <c r="H5055" s="389"/>
      <c r="I5055" s="65"/>
    </row>
    <row r="5056" spans="1:9" ht="26" x14ac:dyDescent="0.35">
      <c r="A5056" s="374" t="s">
        <v>4656</v>
      </c>
      <c r="B5056" s="375" t="s">
        <v>9065</v>
      </c>
      <c r="C5056" s="375" t="s">
        <v>9066</v>
      </c>
      <c r="D5056" s="363"/>
      <c r="E5056" s="102" t="s">
        <v>8996</v>
      </c>
      <c r="F5056" s="102" t="str">
        <f>IF(E5056="","",VLOOKUP(E5056,'2 Pdc unico (segm A)'!F$3:H$723,3,FALSE))</f>
        <v>Debiti non correnti per trasferimenti concessi e non erogati ad amministrazioni pubblliche</v>
      </c>
      <c r="G5056" s="373"/>
      <c r="H5056" s="389"/>
      <c r="I5056" s="65"/>
    </row>
    <row r="5057" spans="1:9" ht="26" x14ac:dyDescent="0.35">
      <c r="A5057" s="374" t="s">
        <v>4656</v>
      </c>
      <c r="B5057" s="375" t="s">
        <v>9067</v>
      </c>
      <c r="C5057" s="375" t="s">
        <v>9068</v>
      </c>
      <c r="D5057" s="363"/>
      <c r="E5057" s="102" t="s">
        <v>8996</v>
      </c>
      <c r="F5057" s="102" t="str">
        <f>IF(E5057="","",VLOOKUP(E5057,'2 Pdc unico (segm A)'!F$3:H$723,3,FALSE))</f>
        <v>Debiti non correnti per trasferimenti concessi e non erogati ad amministrazioni pubblliche</v>
      </c>
      <c r="G5057" s="373"/>
      <c r="H5057" s="389"/>
      <c r="I5057" s="65"/>
    </row>
    <row r="5058" spans="1:9" ht="26" x14ac:dyDescent="0.35">
      <c r="A5058" s="374" t="s">
        <v>4656</v>
      </c>
      <c r="B5058" s="375" t="s">
        <v>9069</v>
      </c>
      <c r="C5058" s="375" t="s">
        <v>9070</v>
      </c>
      <c r="D5058" s="363"/>
      <c r="E5058" s="102" t="s">
        <v>8996</v>
      </c>
      <c r="F5058" s="102" t="str">
        <f>IF(E5058="","",VLOOKUP(E5058,'2 Pdc unico (segm A)'!F$3:H$723,3,FALSE))</f>
        <v>Debiti non correnti per trasferimenti concessi e non erogati ad amministrazioni pubblliche</v>
      </c>
      <c r="G5058" s="373"/>
      <c r="H5058" s="389"/>
      <c r="I5058" s="65"/>
    </row>
    <row r="5059" spans="1:9" x14ac:dyDescent="0.35">
      <c r="A5059" s="370" t="s">
        <v>22</v>
      </c>
      <c r="B5059" s="371" t="s">
        <v>9071</v>
      </c>
      <c r="C5059" s="371" t="s">
        <v>9072</v>
      </c>
      <c r="D5059" s="363"/>
      <c r="E5059" s="346"/>
      <c r="F5059" s="346" t="str">
        <f>IF(E5059="","",VLOOKUP(E5059,'2 Pdc unico (segm A)'!F$3:H$723,3,FALSE))</f>
        <v/>
      </c>
      <c r="G5059" s="287"/>
      <c r="H5059" s="389"/>
      <c r="I5059" s="65"/>
    </row>
    <row r="5060" spans="1:9" ht="26" x14ac:dyDescent="0.35">
      <c r="A5060" s="374" t="s">
        <v>4656</v>
      </c>
      <c r="B5060" s="375" t="s">
        <v>9073</v>
      </c>
      <c r="C5060" s="375" t="s">
        <v>9074</v>
      </c>
      <c r="D5060" s="363"/>
      <c r="E5060" s="102" t="s">
        <v>8996</v>
      </c>
      <c r="F5060" s="102" t="str">
        <f>IF(E5060="","",VLOOKUP(E5060,'2 Pdc unico (segm A)'!F$3:H$723,3,FALSE))</f>
        <v>Debiti non correnti per trasferimenti concessi e non erogati ad amministrazioni pubblliche</v>
      </c>
      <c r="G5060" s="373"/>
      <c r="H5060" s="389"/>
      <c r="I5060" s="65"/>
    </row>
    <row r="5061" spans="1:9" ht="29" x14ac:dyDescent="0.35">
      <c r="A5061" s="368" t="s">
        <v>19</v>
      </c>
      <c r="B5061" s="369" t="s">
        <v>9075</v>
      </c>
      <c r="C5061" s="369" t="s">
        <v>9076</v>
      </c>
      <c r="D5061" s="363"/>
      <c r="E5061" s="101"/>
      <c r="F5061" s="101" t="str">
        <f>IF(E5061="","",VLOOKUP(E5061,'2 Pdc unico (segm A)'!F$3:H$723,3,FALSE))</f>
        <v/>
      </c>
      <c r="G5061" s="287"/>
      <c r="H5061" s="388"/>
      <c r="I5061" s="65"/>
    </row>
    <row r="5062" spans="1:9" ht="29" x14ac:dyDescent="0.35">
      <c r="A5062" s="370" t="s">
        <v>22</v>
      </c>
      <c r="B5062" s="371" t="s">
        <v>9077</v>
      </c>
      <c r="C5062" s="371" t="s">
        <v>9078</v>
      </c>
      <c r="D5062" s="363"/>
      <c r="E5062" s="346"/>
      <c r="F5062" s="346" t="str">
        <f>IF(E5062="","",VLOOKUP(E5062,'2 Pdc unico (segm A)'!F$3:H$723,3,FALSE))</f>
        <v/>
      </c>
      <c r="G5062" s="287"/>
      <c r="H5062" s="389"/>
      <c r="I5062" s="65"/>
    </row>
    <row r="5063" spans="1:9" x14ac:dyDescent="0.35">
      <c r="A5063" s="374" t="s">
        <v>4656</v>
      </c>
      <c r="B5063" s="375" t="s">
        <v>9079</v>
      </c>
      <c r="C5063" s="375" t="s">
        <v>9080</v>
      </c>
      <c r="D5063" s="363"/>
      <c r="E5063" s="102" t="s">
        <v>9081</v>
      </c>
      <c r="F5063" s="102" t="str">
        <f>IF(E5063="","",VLOOKUP(E5063,'2 Pdc unico (segm A)'!F$3:H$723,3,FALSE))</f>
        <v>Debiti non correnti verso altri</v>
      </c>
      <c r="G5063" s="373"/>
      <c r="H5063" s="389"/>
      <c r="I5063" s="65"/>
    </row>
    <row r="5064" spans="1:9" ht="29" x14ac:dyDescent="0.35">
      <c r="A5064" s="368" t="s">
        <v>19</v>
      </c>
      <c r="B5064" s="369" t="s">
        <v>9082</v>
      </c>
      <c r="C5064" s="369" t="s">
        <v>9083</v>
      </c>
      <c r="D5064" s="363"/>
      <c r="E5064" s="101"/>
      <c r="F5064" s="101" t="str">
        <f>IF(E5064="","",VLOOKUP(E5064,'2 Pdc unico (segm A)'!F$3:H$723,3,FALSE))</f>
        <v/>
      </c>
      <c r="G5064" s="287"/>
      <c r="H5064" s="388"/>
      <c r="I5064" s="65"/>
    </row>
    <row r="5065" spans="1:9" ht="29" x14ac:dyDescent="0.35">
      <c r="A5065" s="370" t="s">
        <v>22</v>
      </c>
      <c r="B5065" s="371" t="s">
        <v>9084</v>
      </c>
      <c r="C5065" s="371" t="s">
        <v>9085</v>
      </c>
      <c r="D5065" s="363"/>
      <c r="E5065" s="346"/>
      <c r="F5065" s="346" t="str">
        <f>IF(E5065="","",VLOOKUP(E5065,'2 Pdc unico (segm A)'!F$3:H$723,3,FALSE))</f>
        <v/>
      </c>
      <c r="G5065" s="287"/>
      <c r="H5065" s="389"/>
      <c r="I5065" s="65"/>
    </row>
    <row r="5066" spans="1:9" x14ac:dyDescent="0.35">
      <c r="A5066" s="374" t="s">
        <v>4656</v>
      </c>
      <c r="B5066" s="375" t="s">
        <v>9086</v>
      </c>
      <c r="C5066" s="375" t="s">
        <v>9087</v>
      </c>
      <c r="D5066" s="363"/>
      <c r="E5066" s="102" t="s">
        <v>9081</v>
      </c>
      <c r="F5066" s="102" t="str">
        <f>IF(E5066="","",VLOOKUP(E5066,'2 Pdc unico (segm A)'!F$3:H$723,3,FALSE))</f>
        <v>Debiti non correnti verso altri</v>
      </c>
      <c r="G5066" s="373"/>
      <c r="H5066" s="389"/>
      <c r="I5066" s="65"/>
    </row>
    <row r="5067" spans="1:9" ht="18.5" x14ac:dyDescent="0.35">
      <c r="A5067" s="368" t="s">
        <v>19</v>
      </c>
      <c r="B5067" s="369" t="s">
        <v>9088</v>
      </c>
      <c r="C5067" s="369" t="s">
        <v>9089</v>
      </c>
      <c r="D5067" s="363"/>
      <c r="E5067" s="101"/>
      <c r="F5067" s="101" t="str">
        <f>IF(E5067="","",VLOOKUP(E5067,'2 Pdc unico (segm A)'!F$3:H$723,3,FALSE))</f>
        <v/>
      </c>
      <c r="G5067" s="287"/>
      <c r="H5067" s="388"/>
      <c r="I5067" s="65"/>
    </row>
    <row r="5068" spans="1:9" x14ac:dyDescent="0.35">
      <c r="A5068" s="370" t="s">
        <v>22</v>
      </c>
      <c r="B5068" s="371" t="s">
        <v>9090</v>
      </c>
      <c r="C5068" s="371" t="s">
        <v>9091</v>
      </c>
      <c r="D5068" s="363"/>
      <c r="E5068" s="346"/>
      <c r="F5068" s="346" t="str">
        <f>IF(E5068="","",VLOOKUP(E5068,'2 Pdc unico (segm A)'!F$3:H$723,3,FALSE))</f>
        <v/>
      </c>
      <c r="G5068" s="287"/>
      <c r="H5068" s="389"/>
      <c r="I5068" s="65"/>
    </row>
    <row r="5069" spans="1:9" x14ac:dyDescent="0.35">
      <c r="A5069" s="374" t="s">
        <v>4656</v>
      </c>
      <c r="B5069" s="375" t="s">
        <v>9092</v>
      </c>
      <c r="C5069" s="375" t="s">
        <v>9093</v>
      </c>
      <c r="D5069" s="363"/>
      <c r="E5069" s="102" t="s">
        <v>9081</v>
      </c>
      <c r="F5069" s="102" t="str">
        <f>IF(E5069="","",VLOOKUP(E5069,'2 Pdc unico (segm A)'!F$3:H$723,3,FALSE))</f>
        <v>Debiti non correnti verso altri</v>
      </c>
      <c r="G5069" s="373"/>
      <c r="H5069" s="389"/>
      <c r="I5069" s="65"/>
    </row>
    <row r="5070" spans="1:9" x14ac:dyDescent="0.35">
      <c r="A5070" s="370" t="s">
        <v>22</v>
      </c>
      <c r="B5070" s="371" t="s">
        <v>9094</v>
      </c>
      <c r="C5070" s="371" t="s">
        <v>9095</v>
      </c>
      <c r="D5070" s="363"/>
      <c r="E5070" s="346"/>
      <c r="F5070" s="346" t="str">
        <f>IF(E5070="","",VLOOKUP(E5070,'2 Pdc unico (segm A)'!F$3:H$723,3,FALSE))</f>
        <v/>
      </c>
      <c r="G5070" s="287"/>
      <c r="H5070" s="389"/>
      <c r="I5070" s="65"/>
    </row>
    <row r="5071" spans="1:9" x14ac:dyDescent="0.35">
      <c r="A5071" s="374" t="s">
        <v>4656</v>
      </c>
      <c r="B5071" s="375" t="s">
        <v>9096</v>
      </c>
      <c r="C5071" s="375" t="s">
        <v>9097</v>
      </c>
      <c r="D5071" s="363"/>
      <c r="E5071" s="102" t="s">
        <v>9081</v>
      </c>
      <c r="F5071" s="102" t="str">
        <f>IF(E5071="","",VLOOKUP(E5071,'2 Pdc unico (segm A)'!F$3:H$723,3,FALSE))</f>
        <v>Debiti non correnti verso altri</v>
      </c>
      <c r="G5071" s="373"/>
      <c r="H5071" s="389"/>
      <c r="I5071" s="65"/>
    </row>
    <row r="5072" spans="1:9" x14ac:dyDescent="0.35">
      <c r="A5072" s="370" t="s">
        <v>22</v>
      </c>
      <c r="B5072" s="371" t="s">
        <v>9098</v>
      </c>
      <c r="C5072" s="371" t="s">
        <v>9099</v>
      </c>
      <c r="D5072" s="363"/>
      <c r="E5072" s="346"/>
      <c r="F5072" s="346" t="str">
        <f>IF(E5072="","",VLOOKUP(E5072,'2 Pdc unico (segm A)'!F$3:H$723,3,FALSE))</f>
        <v/>
      </c>
      <c r="G5072" s="287"/>
      <c r="H5072" s="389"/>
      <c r="I5072" s="65"/>
    </row>
    <row r="5073" spans="1:9" x14ac:dyDescent="0.35">
      <c r="A5073" s="374" t="s">
        <v>4656</v>
      </c>
      <c r="B5073" s="375" t="s">
        <v>9100</v>
      </c>
      <c r="C5073" s="375" t="s">
        <v>9101</v>
      </c>
      <c r="D5073" s="363"/>
      <c r="E5073" s="102" t="s">
        <v>9081</v>
      </c>
      <c r="F5073" s="102" t="str">
        <f>IF(E5073="","",VLOOKUP(E5073,'2 Pdc unico (segm A)'!F$3:H$723,3,FALSE))</f>
        <v>Debiti non correnti verso altri</v>
      </c>
      <c r="G5073" s="373"/>
      <c r="H5073" s="389"/>
      <c r="I5073" s="65"/>
    </row>
    <row r="5074" spans="1:9" x14ac:dyDescent="0.35">
      <c r="A5074" s="370" t="s">
        <v>22</v>
      </c>
      <c r="B5074" s="371" t="s">
        <v>9102</v>
      </c>
      <c r="C5074" s="371" t="s">
        <v>9103</v>
      </c>
      <c r="D5074" s="363"/>
      <c r="E5074" s="346"/>
      <c r="F5074" s="346" t="str">
        <f>IF(E5074="","",VLOOKUP(E5074,'2 Pdc unico (segm A)'!F$3:H$723,3,FALSE))</f>
        <v/>
      </c>
      <c r="G5074" s="287"/>
      <c r="H5074" s="389"/>
      <c r="I5074" s="65"/>
    </row>
    <row r="5075" spans="1:9" x14ac:dyDescent="0.35">
      <c r="A5075" s="374" t="s">
        <v>4656</v>
      </c>
      <c r="B5075" s="375" t="s">
        <v>9104</v>
      </c>
      <c r="C5075" s="375" t="s">
        <v>9105</v>
      </c>
      <c r="D5075" s="363"/>
      <c r="E5075" s="102" t="s">
        <v>9081</v>
      </c>
      <c r="F5075" s="102" t="str">
        <f>IF(E5075="","",VLOOKUP(E5075,'2 Pdc unico (segm A)'!F$3:H$723,3,FALSE))</f>
        <v>Debiti non correnti verso altri</v>
      </c>
      <c r="G5075" s="373"/>
      <c r="H5075" s="389"/>
      <c r="I5075" s="65"/>
    </row>
    <row r="5076" spans="1:9" x14ac:dyDescent="0.35">
      <c r="A5076" s="370" t="s">
        <v>22</v>
      </c>
      <c r="B5076" s="371" t="s">
        <v>9106</v>
      </c>
      <c r="C5076" s="371" t="s">
        <v>9107</v>
      </c>
      <c r="D5076" s="363"/>
      <c r="E5076" s="346"/>
      <c r="F5076" s="346" t="str">
        <f>IF(E5076="","",VLOOKUP(E5076,'2 Pdc unico (segm A)'!F$3:H$723,3,FALSE))</f>
        <v/>
      </c>
      <c r="G5076" s="287"/>
      <c r="H5076" s="389"/>
      <c r="I5076" s="65"/>
    </row>
    <row r="5077" spans="1:9" x14ac:dyDescent="0.35">
      <c r="A5077" s="374" t="s">
        <v>4656</v>
      </c>
      <c r="B5077" s="375" t="s">
        <v>9108</v>
      </c>
      <c r="C5077" s="375" t="s">
        <v>9109</v>
      </c>
      <c r="D5077" s="363"/>
      <c r="E5077" s="102" t="s">
        <v>9081</v>
      </c>
      <c r="F5077" s="102" t="str">
        <f>IF(E5077="","",VLOOKUP(E5077,'2 Pdc unico (segm A)'!F$3:H$723,3,FALSE))</f>
        <v>Debiti non correnti verso altri</v>
      </c>
      <c r="G5077" s="373"/>
      <c r="H5077" s="389"/>
      <c r="I5077" s="65"/>
    </row>
    <row r="5078" spans="1:9" ht="29" x14ac:dyDescent="0.35">
      <c r="A5078" s="368" t="s">
        <v>19</v>
      </c>
      <c r="B5078" s="369" t="s">
        <v>9110</v>
      </c>
      <c r="C5078" s="369" t="s">
        <v>9111</v>
      </c>
      <c r="D5078" s="363"/>
      <c r="E5078" s="101"/>
      <c r="F5078" s="101" t="str">
        <f>IF(E5078="","",VLOOKUP(E5078,'2 Pdc unico (segm A)'!F$3:H$723,3,FALSE))</f>
        <v/>
      </c>
      <c r="G5078" s="287"/>
      <c r="H5078" s="388"/>
      <c r="I5078" s="65"/>
    </row>
    <row r="5079" spans="1:9" ht="29" x14ac:dyDescent="0.35">
      <c r="A5079" s="370" t="s">
        <v>22</v>
      </c>
      <c r="B5079" s="371" t="s">
        <v>9112</v>
      </c>
      <c r="C5079" s="371" t="s">
        <v>9113</v>
      </c>
      <c r="D5079" s="363"/>
      <c r="E5079" s="346"/>
      <c r="F5079" s="346" t="str">
        <f>IF(E5079="","",VLOOKUP(E5079,'2 Pdc unico (segm A)'!F$3:H$723,3,FALSE))</f>
        <v/>
      </c>
      <c r="G5079" s="287"/>
      <c r="H5079" s="389"/>
      <c r="I5079" s="65"/>
    </row>
    <row r="5080" spans="1:9" ht="26" x14ac:dyDescent="0.35">
      <c r="A5080" s="374" t="s">
        <v>4656</v>
      </c>
      <c r="B5080" s="375" t="s">
        <v>9114</v>
      </c>
      <c r="C5080" s="375" t="s">
        <v>9115</v>
      </c>
      <c r="D5080" s="363"/>
      <c r="E5080" s="102" t="s">
        <v>8996</v>
      </c>
      <c r="F5080" s="102" t="str">
        <f>IF(E5080="","",VLOOKUP(E5080,'2 Pdc unico (segm A)'!F$3:H$723,3,FALSE))</f>
        <v>Debiti non correnti per trasferimenti concessi e non erogati ad amministrazioni pubblliche</v>
      </c>
      <c r="G5080" s="373"/>
      <c r="H5080" s="389"/>
      <c r="I5080" s="65"/>
    </row>
    <row r="5081" spans="1:9" ht="26" x14ac:dyDescent="0.35">
      <c r="A5081" s="374" t="s">
        <v>4656</v>
      </c>
      <c r="B5081" s="375" t="s">
        <v>9116</v>
      </c>
      <c r="C5081" s="375" t="s">
        <v>9117</v>
      </c>
      <c r="D5081" s="363"/>
      <c r="E5081" s="102" t="s">
        <v>8996</v>
      </c>
      <c r="F5081" s="102" t="str">
        <f>IF(E5081="","",VLOOKUP(E5081,'2 Pdc unico (segm A)'!F$3:H$723,3,FALSE))</f>
        <v>Debiti non correnti per trasferimenti concessi e non erogati ad amministrazioni pubblliche</v>
      </c>
      <c r="G5081" s="373"/>
      <c r="H5081" s="389"/>
      <c r="I5081" s="65"/>
    </row>
    <row r="5082" spans="1:9" ht="26" x14ac:dyDescent="0.35">
      <c r="A5082" s="374" t="s">
        <v>4656</v>
      </c>
      <c r="B5082" s="375" t="s">
        <v>9118</v>
      </c>
      <c r="C5082" s="375" t="s">
        <v>9119</v>
      </c>
      <c r="D5082" s="363"/>
      <c r="E5082" s="102" t="s">
        <v>8996</v>
      </c>
      <c r="F5082" s="102" t="str">
        <f>IF(E5082="","",VLOOKUP(E5082,'2 Pdc unico (segm A)'!F$3:H$723,3,FALSE))</f>
        <v>Debiti non correnti per trasferimenti concessi e non erogati ad amministrazioni pubblliche</v>
      </c>
      <c r="G5082" s="373"/>
      <c r="H5082" s="389"/>
      <c r="I5082" s="65"/>
    </row>
    <row r="5083" spans="1:9" ht="26" x14ac:dyDescent="0.35">
      <c r="A5083" s="374" t="s">
        <v>4656</v>
      </c>
      <c r="B5083" s="375" t="s">
        <v>9120</v>
      </c>
      <c r="C5083" s="375" t="s">
        <v>9121</v>
      </c>
      <c r="D5083" s="363"/>
      <c r="E5083" s="102" t="s">
        <v>8996</v>
      </c>
      <c r="F5083" s="102" t="str">
        <f>IF(E5083="","",VLOOKUP(E5083,'2 Pdc unico (segm A)'!F$3:H$723,3,FALSE))</f>
        <v>Debiti non correnti per trasferimenti concessi e non erogati ad amministrazioni pubblliche</v>
      </c>
      <c r="G5083" s="373"/>
      <c r="H5083" s="389"/>
      <c r="I5083" s="65"/>
    </row>
    <row r="5084" spans="1:9" ht="26" x14ac:dyDescent="0.35">
      <c r="A5084" s="374" t="s">
        <v>4656</v>
      </c>
      <c r="B5084" s="375" t="s">
        <v>9122</v>
      </c>
      <c r="C5084" s="375" t="s">
        <v>9123</v>
      </c>
      <c r="D5084" s="363"/>
      <c r="E5084" s="102" t="s">
        <v>8996</v>
      </c>
      <c r="F5084" s="102" t="str">
        <f>IF(E5084="","",VLOOKUP(E5084,'2 Pdc unico (segm A)'!F$3:H$723,3,FALSE))</f>
        <v>Debiti non correnti per trasferimenti concessi e non erogati ad amministrazioni pubblliche</v>
      </c>
      <c r="G5084" s="373"/>
      <c r="H5084" s="389"/>
      <c r="I5084" s="65"/>
    </row>
    <row r="5085" spans="1:9" ht="26" x14ac:dyDescent="0.35">
      <c r="A5085" s="374" t="s">
        <v>4656</v>
      </c>
      <c r="B5085" s="375" t="s">
        <v>9124</v>
      </c>
      <c r="C5085" s="375" t="s">
        <v>9125</v>
      </c>
      <c r="D5085" s="363"/>
      <c r="E5085" s="102" t="s">
        <v>8996</v>
      </c>
      <c r="F5085" s="102" t="str">
        <f>IF(E5085="","",VLOOKUP(E5085,'2 Pdc unico (segm A)'!F$3:H$723,3,FALSE))</f>
        <v>Debiti non correnti per trasferimenti concessi e non erogati ad amministrazioni pubblliche</v>
      </c>
      <c r="G5085" s="373"/>
      <c r="H5085" s="389"/>
      <c r="I5085" s="65"/>
    </row>
    <row r="5086" spans="1:9" ht="26" x14ac:dyDescent="0.35">
      <c r="A5086" s="374" t="s">
        <v>4656</v>
      </c>
      <c r="B5086" s="375" t="s">
        <v>9126</v>
      </c>
      <c r="C5086" s="375" t="s">
        <v>9127</v>
      </c>
      <c r="D5086" s="363"/>
      <c r="E5086" s="102" t="s">
        <v>8996</v>
      </c>
      <c r="F5086" s="102" t="str">
        <f>IF(E5086="","",VLOOKUP(E5086,'2 Pdc unico (segm A)'!F$3:H$723,3,FALSE))</f>
        <v>Debiti non correnti per trasferimenti concessi e non erogati ad amministrazioni pubblliche</v>
      </c>
      <c r="G5086" s="373"/>
      <c r="H5086" s="389"/>
      <c r="I5086" s="65"/>
    </row>
    <row r="5087" spans="1:9" ht="26" x14ac:dyDescent="0.35">
      <c r="A5087" s="374" t="s">
        <v>4656</v>
      </c>
      <c r="B5087" s="375" t="s">
        <v>9128</v>
      </c>
      <c r="C5087" s="375" t="s">
        <v>9129</v>
      </c>
      <c r="D5087" s="363"/>
      <c r="E5087" s="102" t="s">
        <v>8996</v>
      </c>
      <c r="F5087" s="102" t="str">
        <f>IF(E5087="","",VLOOKUP(E5087,'2 Pdc unico (segm A)'!F$3:H$723,3,FALSE))</f>
        <v>Debiti non correnti per trasferimenti concessi e non erogati ad amministrazioni pubblliche</v>
      </c>
      <c r="G5087" s="373"/>
      <c r="H5087" s="389"/>
      <c r="I5087" s="65"/>
    </row>
    <row r="5088" spans="1:9" ht="26" x14ac:dyDescent="0.35">
      <c r="A5088" s="374" t="s">
        <v>4656</v>
      </c>
      <c r="B5088" s="375" t="s">
        <v>9130</v>
      </c>
      <c r="C5088" s="375" t="s">
        <v>9131</v>
      </c>
      <c r="D5088" s="363"/>
      <c r="E5088" s="102" t="s">
        <v>8996</v>
      </c>
      <c r="F5088" s="102" t="str">
        <f>IF(E5088="","",VLOOKUP(E5088,'2 Pdc unico (segm A)'!F$3:H$723,3,FALSE))</f>
        <v>Debiti non correnti per trasferimenti concessi e non erogati ad amministrazioni pubblliche</v>
      </c>
      <c r="G5088" s="373"/>
      <c r="H5088" s="389"/>
      <c r="I5088" s="65"/>
    </row>
    <row r="5089" spans="1:9" ht="26" x14ac:dyDescent="0.35">
      <c r="A5089" s="374" t="s">
        <v>4656</v>
      </c>
      <c r="B5089" s="375" t="s">
        <v>9132</v>
      </c>
      <c r="C5089" s="375" t="s">
        <v>9133</v>
      </c>
      <c r="D5089" s="363"/>
      <c r="E5089" s="102" t="s">
        <v>8996</v>
      </c>
      <c r="F5089" s="102" t="str">
        <f>IF(E5089="","",VLOOKUP(E5089,'2 Pdc unico (segm A)'!F$3:H$723,3,FALSE))</f>
        <v>Debiti non correnti per trasferimenti concessi e non erogati ad amministrazioni pubblliche</v>
      </c>
      <c r="G5089" s="373"/>
      <c r="H5089" s="389"/>
      <c r="I5089" s="65"/>
    </row>
    <row r="5090" spans="1:9" ht="26" x14ac:dyDescent="0.35">
      <c r="A5090" s="374" t="s">
        <v>4656</v>
      </c>
      <c r="B5090" s="375" t="s">
        <v>9134</v>
      </c>
      <c r="C5090" s="375" t="s">
        <v>9135</v>
      </c>
      <c r="D5090" s="363"/>
      <c r="E5090" s="102" t="s">
        <v>8996</v>
      </c>
      <c r="F5090" s="102" t="str">
        <f>IF(E5090="","",VLOOKUP(E5090,'2 Pdc unico (segm A)'!F$3:H$723,3,FALSE))</f>
        <v>Debiti non correnti per trasferimenti concessi e non erogati ad amministrazioni pubblliche</v>
      </c>
      <c r="G5090" s="373"/>
      <c r="H5090" s="389"/>
      <c r="I5090" s="65"/>
    </row>
    <row r="5091" spans="1:9" ht="26" x14ac:dyDescent="0.35">
      <c r="A5091" s="374" t="s">
        <v>4656</v>
      </c>
      <c r="B5091" s="375" t="s">
        <v>9136</v>
      </c>
      <c r="C5091" s="375" t="s">
        <v>9137</v>
      </c>
      <c r="D5091" s="363"/>
      <c r="E5091" s="102" t="s">
        <v>8996</v>
      </c>
      <c r="F5091" s="102" t="str">
        <f>IF(E5091="","",VLOOKUP(E5091,'2 Pdc unico (segm A)'!F$3:H$723,3,FALSE))</f>
        <v>Debiti non correnti per trasferimenti concessi e non erogati ad amministrazioni pubblliche</v>
      </c>
      <c r="G5091" s="373"/>
      <c r="H5091" s="389"/>
      <c r="I5091" s="65"/>
    </row>
    <row r="5092" spans="1:9" ht="26" x14ac:dyDescent="0.35">
      <c r="A5092" s="374" t="s">
        <v>4656</v>
      </c>
      <c r="B5092" s="375" t="s">
        <v>9138</v>
      </c>
      <c r="C5092" s="375" t="s">
        <v>9139</v>
      </c>
      <c r="D5092" s="363"/>
      <c r="E5092" s="102" t="s">
        <v>8996</v>
      </c>
      <c r="F5092" s="102" t="str">
        <f>IF(E5092="","",VLOOKUP(E5092,'2 Pdc unico (segm A)'!F$3:H$723,3,FALSE))</f>
        <v>Debiti non correnti per trasferimenti concessi e non erogati ad amministrazioni pubblliche</v>
      </c>
      <c r="G5092" s="373"/>
      <c r="H5092" s="389"/>
      <c r="I5092" s="65"/>
    </row>
    <row r="5093" spans="1:9" ht="29" x14ac:dyDescent="0.35">
      <c r="A5093" s="370" t="s">
        <v>22</v>
      </c>
      <c r="B5093" s="371" t="s">
        <v>9140</v>
      </c>
      <c r="C5093" s="371" t="s">
        <v>9141</v>
      </c>
      <c r="D5093" s="363"/>
      <c r="E5093" s="346"/>
      <c r="F5093" s="346" t="str">
        <f>IF(E5093="","",VLOOKUP(E5093,'2 Pdc unico (segm A)'!F$3:H$723,3,FALSE))</f>
        <v/>
      </c>
      <c r="G5093" s="287"/>
      <c r="H5093" s="389"/>
      <c r="I5093" s="65"/>
    </row>
    <row r="5094" spans="1:9" ht="26" x14ac:dyDescent="0.35">
      <c r="A5094" s="374" t="s">
        <v>4656</v>
      </c>
      <c r="B5094" s="375" t="s">
        <v>9142</v>
      </c>
      <c r="C5094" s="375" t="s">
        <v>9143</v>
      </c>
      <c r="D5094" s="363"/>
      <c r="E5094" s="102" t="s">
        <v>8996</v>
      </c>
      <c r="F5094" s="102" t="str">
        <f>IF(E5094="","",VLOOKUP(E5094,'2 Pdc unico (segm A)'!F$3:H$723,3,FALSE))</f>
        <v>Debiti non correnti per trasferimenti concessi e non erogati ad amministrazioni pubblliche</v>
      </c>
      <c r="G5094" s="373"/>
      <c r="H5094" s="389"/>
      <c r="I5094" s="65"/>
    </row>
    <row r="5095" spans="1:9" ht="26" x14ac:dyDescent="0.35">
      <c r="A5095" s="374" t="s">
        <v>4656</v>
      </c>
      <c r="B5095" s="375" t="s">
        <v>9144</v>
      </c>
      <c r="C5095" s="375" t="s">
        <v>9145</v>
      </c>
      <c r="D5095" s="363"/>
      <c r="E5095" s="102" t="s">
        <v>8996</v>
      </c>
      <c r="F5095" s="102" t="str">
        <f>IF(E5095="","",VLOOKUP(E5095,'2 Pdc unico (segm A)'!F$3:H$723,3,FALSE))</f>
        <v>Debiti non correnti per trasferimenti concessi e non erogati ad amministrazioni pubblliche</v>
      </c>
      <c r="G5095" s="373"/>
      <c r="H5095" s="389"/>
      <c r="I5095" s="65"/>
    </row>
    <row r="5096" spans="1:9" ht="26" x14ac:dyDescent="0.35">
      <c r="A5096" s="374" t="s">
        <v>4656</v>
      </c>
      <c r="B5096" s="375" t="s">
        <v>9146</v>
      </c>
      <c r="C5096" s="375" t="s">
        <v>9147</v>
      </c>
      <c r="D5096" s="363"/>
      <c r="E5096" s="102" t="s">
        <v>8996</v>
      </c>
      <c r="F5096" s="102" t="str">
        <f>IF(E5096="","",VLOOKUP(E5096,'2 Pdc unico (segm A)'!F$3:H$723,3,FALSE))</f>
        <v>Debiti non correnti per trasferimenti concessi e non erogati ad amministrazioni pubblliche</v>
      </c>
      <c r="G5096" s="373"/>
      <c r="H5096" s="389"/>
      <c r="I5096" s="65"/>
    </row>
    <row r="5097" spans="1:9" ht="26" x14ac:dyDescent="0.35">
      <c r="A5097" s="374" t="s">
        <v>4656</v>
      </c>
      <c r="B5097" s="375" t="s">
        <v>9148</v>
      </c>
      <c r="C5097" s="375" t="s">
        <v>9149</v>
      </c>
      <c r="D5097" s="363"/>
      <c r="E5097" s="102" t="s">
        <v>8996</v>
      </c>
      <c r="F5097" s="102" t="str">
        <f>IF(E5097="","",VLOOKUP(E5097,'2 Pdc unico (segm A)'!F$3:H$723,3,FALSE))</f>
        <v>Debiti non correnti per trasferimenti concessi e non erogati ad amministrazioni pubblliche</v>
      </c>
      <c r="G5097" s="373"/>
      <c r="H5097" s="389"/>
      <c r="I5097" s="65"/>
    </row>
    <row r="5098" spans="1:9" ht="26" x14ac:dyDescent="0.35">
      <c r="A5098" s="374" t="s">
        <v>4656</v>
      </c>
      <c r="B5098" s="375" t="s">
        <v>9150</v>
      </c>
      <c r="C5098" s="375" t="s">
        <v>9151</v>
      </c>
      <c r="D5098" s="363"/>
      <c r="E5098" s="102" t="s">
        <v>8996</v>
      </c>
      <c r="F5098" s="102" t="str">
        <f>IF(E5098="","",VLOOKUP(E5098,'2 Pdc unico (segm A)'!F$3:H$723,3,FALSE))</f>
        <v>Debiti non correnti per trasferimenti concessi e non erogati ad amministrazioni pubblliche</v>
      </c>
      <c r="G5098" s="373"/>
      <c r="H5098" s="389"/>
      <c r="I5098" s="65"/>
    </row>
    <row r="5099" spans="1:9" ht="26" x14ac:dyDescent="0.35">
      <c r="A5099" s="374" t="s">
        <v>4656</v>
      </c>
      <c r="B5099" s="375" t="s">
        <v>9152</v>
      </c>
      <c r="C5099" s="375" t="s">
        <v>9153</v>
      </c>
      <c r="D5099" s="363"/>
      <c r="E5099" s="102" t="s">
        <v>8996</v>
      </c>
      <c r="F5099" s="102" t="str">
        <f>IF(E5099="","",VLOOKUP(E5099,'2 Pdc unico (segm A)'!F$3:H$723,3,FALSE))</f>
        <v>Debiti non correnti per trasferimenti concessi e non erogati ad amministrazioni pubblliche</v>
      </c>
      <c r="G5099" s="373"/>
      <c r="H5099" s="389"/>
      <c r="I5099" s="65"/>
    </row>
    <row r="5100" spans="1:9" ht="26" x14ac:dyDescent="0.35">
      <c r="A5100" s="374" t="s">
        <v>4656</v>
      </c>
      <c r="B5100" s="375" t="s">
        <v>9154</v>
      </c>
      <c r="C5100" s="375" t="s">
        <v>9155</v>
      </c>
      <c r="D5100" s="363"/>
      <c r="E5100" s="102" t="s">
        <v>8996</v>
      </c>
      <c r="F5100" s="102" t="str">
        <f>IF(E5100="","",VLOOKUP(E5100,'2 Pdc unico (segm A)'!F$3:H$723,3,FALSE))</f>
        <v>Debiti non correnti per trasferimenti concessi e non erogati ad amministrazioni pubblliche</v>
      </c>
      <c r="G5100" s="373"/>
      <c r="H5100" s="389"/>
      <c r="I5100" s="65"/>
    </row>
    <row r="5101" spans="1:9" ht="26" x14ac:dyDescent="0.35">
      <c r="A5101" s="374" t="s">
        <v>4656</v>
      </c>
      <c r="B5101" s="375" t="s">
        <v>9156</v>
      </c>
      <c r="C5101" s="375" t="s">
        <v>9157</v>
      </c>
      <c r="D5101" s="363"/>
      <c r="E5101" s="102" t="s">
        <v>8996</v>
      </c>
      <c r="F5101" s="102" t="str">
        <f>IF(E5101="","",VLOOKUP(E5101,'2 Pdc unico (segm A)'!F$3:H$723,3,FALSE))</f>
        <v>Debiti non correnti per trasferimenti concessi e non erogati ad amministrazioni pubblliche</v>
      </c>
      <c r="G5101" s="373"/>
      <c r="H5101" s="389"/>
      <c r="I5101" s="65"/>
    </row>
    <row r="5102" spans="1:9" ht="26" x14ac:dyDescent="0.35">
      <c r="A5102" s="374" t="s">
        <v>4656</v>
      </c>
      <c r="B5102" s="375" t="s">
        <v>9158</v>
      </c>
      <c r="C5102" s="375" t="s">
        <v>9159</v>
      </c>
      <c r="D5102" s="363"/>
      <c r="E5102" s="102" t="s">
        <v>8996</v>
      </c>
      <c r="F5102" s="102" t="str">
        <f>IF(E5102="","",VLOOKUP(E5102,'2 Pdc unico (segm A)'!F$3:H$723,3,FALSE))</f>
        <v>Debiti non correnti per trasferimenti concessi e non erogati ad amministrazioni pubblliche</v>
      </c>
      <c r="G5102" s="373"/>
      <c r="H5102" s="389"/>
      <c r="I5102" s="65"/>
    </row>
    <row r="5103" spans="1:9" ht="26" x14ac:dyDescent="0.35">
      <c r="A5103" s="374" t="s">
        <v>4656</v>
      </c>
      <c r="B5103" s="375" t="s">
        <v>9160</v>
      </c>
      <c r="C5103" s="375" t="s">
        <v>9161</v>
      </c>
      <c r="D5103" s="363"/>
      <c r="E5103" s="102" t="s">
        <v>8996</v>
      </c>
      <c r="F5103" s="102" t="str">
        <f>IF(E5103="","",VLOOKUP(E5103,'2 Pdc unico (segm A)'!F$3:H$723,3,FALSE))</f>
        <v>Debiti non correnti per trasferimenti concessi e non erogati ad amministrazioni pubblliche</v>
      </c>
      <c r="G5103" s="373"/>
      <c r="H5103" s="389"/>
      <c r="I5103" s="65"/>
    </row>
    <row r="5104" spans="1:9" ht="26" x14ac:dyDescent="0.35">
      <c r="A5104" s="374" t="s">
        <v>4656</v>
      </c>
      <c r="B5104" s="375" t="s">
        <v>9162</v>
      </c>
      <c r="C5104" s="375" t="s">
        <v>9163</v>
      </c>
      <c r="D5104" s="363"/>
      <c r="E5104" s="102" t="s">
        <v>8996</v>
      </c>
      <c r="F5104" s="102" t="str">
        <f>IF(E5104="","",VLOOKUP(E5104,'2 Pdc unico (segm A)'!F$3:H$723,3,FALSE))</f>
        <v>Debiti non correnti per trasferimenti concessi e non erogati ad amministrazioni pubblliche</v>
      </c>
      <c r="G5104" s="373"/>
      <c r="H5104" s="389"/>
      <c r="I5104" s="65"/>
    </row>
    <row r="5105" spans="1:9" ht="26" x14ac:dyDescent="0.35">
      <c r="A5105" s="374" t="s">
        <v>4656</v>
      </c>
      <c r="B5105" s="375" t="s">
        <v>9164</v>
      </c>
      <c r="C5105" s="375" t="s">
        <v>9165</v>
      </c>
      <c r="D5105" s="363"/>
      <c r="E5105" s="102" t="s">
        <v>8996</v>
      </c>
      <c r="F5105" s="102" t="str">
        <f>IF(E5105="","",VLOOKUP(E5105,'2 Pdc unico (segm A)'!F$3:H$723,3,FALSE))</f>
        <v>Debiti non correnti per trasferimenti concessi e non erogati ad amministrazioni pubblliche</v>
      </c>
      <c r="G5105" s="373"/>
      <c r="H5105" s="389"/>
      <c r="I5105" s="65"/>
    </row>
    <row r="5106" spans="1:9" ht="26" x14ac:dyDescent="0.35">
      <c r="A5106" s="374" t="s">
        <v>4656</v>
      </c>
      <c r="B5106" s="375" t="s">
        <v>9166</v>
      </c>
      <c r="C5106" s="375" t="s">
        <v>9167</v>
      </c>
      <c r="D5106" s="363"/>
      <c r="E5106" s="102" t="s">
        <v>8996</v>
      </c>
      <c r="F5106" s="102" t="str">
        <f>IF(E5106="","",VLOOKUP(E5106,'2 Pdc unico (segm A)'!F$3:H$723,3,FALSE))</f>
        <v>Debiti non correnti per trasferimenti concessi e non erogati ad amministrazioni pubblliche</v>
      </c>
      <c r="G5106" s="373"/>
      <c r="H5106" s="389"/>
      <c r="I5106" s="65"/>
    </row>
    <row r="5107" spans="1:9" ht="26" x14ac:dyDescent="0.35">
      <c r="A5107" s="374" t="s">
        <v>4656</v>
      </c>
      <c r="B5107" s="375" t="s">
        <v>9168</v>
      </c>
      <c r="C5107" s="375" t="s">
        <v>9169</v>
      </c>
      <c r="D5107" s="363"/>
      <c r="E5107" s="102" t="s">
        <v>8996</v>
      </c>
      <c r="F5107" s="102" t="str">
        <f>IF(E5107="","",VLOOKUP(E5107,'2 Pdc unico (segm A)'!F$3:H$723,3,FALSE))</f>
        <v>Debiti non correnti per trasferimenti concessi e non erogati ad amministrazioni pubblliche</v>
      </c>
      <c r="G5107" s="373"/>
      <c r="H5107" s="389"/>
      <c r="I5107" s="65"/>
    </row>
    <row r="5108" spans="1:9" ht="26" x14ac:dyDescent="0.35">
      <c r="A5108" s="374" t="s">
        <v>4656</v>
      </c>
      <c r="B5108" s="375" t="s">
        <v>9170</v>
      </c>
      <c r="C5108" s="375" t="s">
        <v>9171</v>
      </c>
      <c r="D5108" s="363"/>
      <c r="E5108" s="102" t="s">
        <v>8996</v>
      </c>
      <c r="F5108" s="102" t="str">
        <f>IF(E5108="","",VLOOKUP(E5108,'2 Pdc unico (segm A)'!F$3:H$723,3,FALSE))</f>
        <v>Debiti non correnti per trasferimenti concessi e non erogati ad amministrazioni pubblliche</v>
      </c>
      <c r="G5108" s="373"/>
      <c r="H5108" s="389"/>
      <c r="I5108" s="65"/>
    </row>
    <row r="5109" spans="1:9" ht="26" x14ac:dyDescent="0.35">
      <c r="A5109" s="374" t="s">
        <v>4656</v>
      </c>
      <c r="B5109" s="375" t="s">
        <v>9172</v>
      </c>
      <c r="C5109" s="375" t="s">
        <v>9173</v>
      </c>
      <c r="D5109" s="363"/>
      <c r="E5109" s="102" t="s">
        <v>8996</v>
      </c>
      <c r="F5109" s="102" t="str">
        <f>IF(E5109="","",VLOOKUP(E5109,'2 Pdc unico (segm A)'!F$3:H$723,3,FALSE))</f>
        <v>Debiti non correnti per trasferimenti concessi e non erogati ad amministrazioni pubblliche</v>
      </c>
      <c r="G5109" s="373"/>
      <c r="H5109" s="389"/>
      <c r="I5109" s="65"/>
    </row>
    <row r="5110" spans="1:9" ht="26" x14ac:dyDescent="0.35">
      <c r="A5110" s="374" t="s">
        <v>4656</v>
      </c>
      <c r="B5110" s="375" t="s">
        <v>9174</v>
      </c>
      <c r="C5110" s="375" t="s">
        <v>9175</v>
      </c>
      <c r="D5110" s="363"/>
      <c r="E5110" s="102" t="s">
        <v>8996</v>
      </c>
      <c r="F5110" s="102" t="str">
        <f>IF(E5110="","",VLOOKUP(E5110,'2 Pdc unico (segm A)'!F$3:H$723,3,FALSE))</f>
        <v>Debiti non correnti per trasferimenti concessi e non erogati ad amministrazioni pubblliche</v>
      </c>
      <c r="G5110" s="373"/>
      <c r="H5110" s="389"/>
      <c r="I5110" s="65"/>
    </row>
    <row r="5111" spans="1:9" ht="26" x14ac:dyDescent="0.35">
      <c r="A5111" s="374" t="s">
        <v>4656</v>
      </c>
      <c r="B5111" s="375" t="s">
        <v>9176</v>
      </c>
      <c r="C5111" s="375" t="s">
        <v>9177</v>
      </c>
      <c r="D5111" s="363"/>
      <c r="E5111" s="102" t="s">
        <v>8996</v>
      </c>
      <c r="F5111" s="102" t="str">
        <f>IF(E5111="","",VLOOKUP(E5111,'2 Pdc unico (segm A)'!F$3:H$723,3,FALSE))</f>
        <v>Debiti non correnti per trasferimenti concessi e non erogati ad amministrazioni pubblliche</v>
      </c>
      <c r="G5111" s="373"/>
      <c r="H5111" s="389"/>
      <c r="I5111" s="65"/>
    </row>
    <row r="5112" spans="1:9" ht="26" x14ac:dyDescent="0.35">
      <c r="A5112" s="374" t="s">
        <v>4656</v>
      </c>
      <c r="B5112" s="375" t="s">
        <v>9178</v>
      </c>
      <c r="C5112" s="375" t="s">
        <v>9179</v>
      </c>
      <c r="D5112" s="363"/>
      <c r="E5112" s="102" t="s">
        <v>8996</v>
      </c>
      <c r="F5112" s="102" t="str">
        <f>IF(E5112="","",VLOOKUP(E5112,'2 Pdc unico (segm A)'!F$3:H$723,3,FALSE))</f>
        <v>Debiti non correnti per trasferimenti concessi e non erogati ad amministrazioni pubblliche</v>
      </c>
      <c r="G5112" s="373"/>
      <c r="H5112" s="389"/>
      <c r="I5112" s="65"/>
    </row>
    <row r="5113" spans="1:9" ht="26" x14ac:dyDescent="0.35">
      <c r="A5113" s="374" t="s">
        <v>4656</v>
      </c>
      <c r="B5113" s="375" t="s">
        <v>9180</v>
      </c>
      <c r="C5113" s="375" t="s">
        <v>9181</v>
      </c>
      <c r="D5113" s="363"/>
      <c r="E5113" s="102" t="s">
        <v>8996</v>
      </c>
      <c r="F5113" s="102" t="str">
        <f>IF(E5113="","",VLOOKUP(E5113,'2 Pdc unico (segm A)'!F$3:H$723,3,FALSE))</f>
        <v>Debiti non correnti per trasferimenti concessi e non erogati ad amministrazioni pubblliche</v>
      </c>
      <c r="G5113" s="373"/>
      <c r="H5113" s="389"/>
      <c r="I5113" s="65"/>
    </row>
    <row r="5114" spans="1:9" ht="29" x14ac:dyDescent="0.35">
      <c r="A5114" s="370" t="s">
        <v>22</v>
      </c>
      <c r="B5114" s="371" t="s">
        <v>9182</v>
      </c>
      <c r="C5114" s="371" t="s">
        <v>9183</v>
      </c>
      <c r="D5114" s="363"/>
      <c r="E5114" s="346"/>
      <c r="F5114" s="346" t="str">
        <f>IF(E5114="","",VLOOKUP(E5114,'2 Pdc unico (segm A)'!F$3:H$723,3,FALSE))</f>
        <v/>
      </c>
      <c r="G5114" s="287"/>
      <c r="H5114" s="389"/>
      <c r="I5114" s="65"/>
    </row>
    <row r="5115" spans="1:9" ht="26" x14ac:dyDescent="0.35">
      <c r="A5115" s="374" t="s">
        <v>4656</v>
      </c>
      <c r="B5115" s="375" t="s">
        <v>9184</v>
      </c>
      <c r="C5115" s="375" t="s">
        <v>9185</v>
      </c>
      <c r="D5115" s="363"/>
      <c r="E5115" s="102" t="s">
        <v>8996</v>
      </c>
      <c r="F5115" s="102" t="str">
        <f>IF(E5115="","",VLOOKUP(E5115,'2 Pdc unico (segm A)'!F$3:H$723,3,FALSE))</f>
        <v>Debiti non correnti per trasferimenti concessi e non erogati ad amministrazioni pubblliche</v>
      </c>
      <c r="G5115" s="373"/>
      <c r="H5115" s="389"/>
      <c r="I5115" s="65"/>
    </row>
    <row r="5116" spans="1:9" ht="26" x14ac:dyDescent="0.35">
      <c r="A5116" s="374" t="s">
        <v>4656</v>
      </c>
      <c r="B5116" s="375" t="s">
        <v>9186</v>
      </c>
      <c r="C5116" s="375" t="s">
        <v>9187</v>
      </c>
      <c r="D5116" s="363"/>
      <c r="E5116" s="102" t="s">
        <v>8996</v>
      </c>
      <c r="F5116" s="102" t="str">
        <f>IF(E5116="","",VLOOKUP(E5116,'2 Pdc unico (segm A)'!F$3:H$723,3,FALSE))</f>
        <v>Debiti non correnti per trasferimenti concessi e non erogati ad amministrazioni pubblliche</v>
      </c>
      <c r="G5116" s="373"/>
      <c r="H5116" s="389"/>
      <c r="I5116" s="65"/>
    </row>
    <row r="5117" spans="1:9" ht="26" x14ac:dyDescent="0.35">
      <c r="A5117" s="374" t="s">
        <v>4656</v>
      </c>
      <c r="B5117" s="375" t="s">
        <v>9188</v>
      </c>
      <c r="C5117" s="375" t="s">
        <v>9189</v>
      </c>
      <c r="D5117" s="363"/>
      <c r="E5117" s="102" t="s">
        <v>8996</v>
      </c>
      <c r="F5117" s="102" t="str">
        <f>IF(E5117="","",VLOOKUP(E5117,'2 Pdc unico (segm A)'!F$3:H$723,3,FALSE))</f>
        <v>Debiti non correnti per trasferimenti concessi e non erogati ad amministrazioni pubblliche</v>
      </c>
      <c r="G5117" s="373"/>
      <c r="H5117" s="389"/>
      <c r="I5117" s="65"/>
    </row>
    <row r="5118" spans="1:9" ht="29" x14ac:dyDescent="0.35">
      <c r="A5118" s="370" t="s">
        <v>22</v>
      </c>
      <c r="B5118" s="371" t="s">
        <v>9190</v>
      </c>
      <c r="C5118" s="371" t="s">
        <v>9191</v>
      </c>
      <c r="D5118" s="363"/>
      <c r="E5118" s="346"/>
      <c r="F5118" s="346" t="str">
        <f>IF(E5118="","",VLOOKUP(E5118,'2 Pdc unico (segm A)'!F$3:H$723,3,FALSE))</f>
        <v/>
      </c>
      <c r="G5118" s="287"/>
      <c r="H5118" s="389"/>
      <c r="I5118" s="65"/>
    </row>
    <row r="5119" spans="1:9" ht="26" x14ac:dyDescent="0.35">
      <c r="A5119" s="374" t="s">
        <v>4656</v>
      </c>
      <c r="B5119" s="375" t="s">
        <v>9192</v>
      </c>
      <c r="C5119" s="375" t="s">
        <v>9193</v>
      </c>
      <c r="D5119" s="363"/>
      <c r="E5119" s="102" t="s">
        <v>8996</v>
      </c>
      <c r="F5119" s="102" t="str">
        <f>IF(E5119="","",VLOOKUP(E5119,'2 Pdc unico (segm A)'!F$3:H$723,3,FALSE))</f>
        <v>Debiti non correnti per trasferimenti concessi e non erogati ad amministrazioni pubblliche</v>
      </c>
      <c r="G5119" s="373"/>
      <c r="H5119" s="389"/>
      <c r="I5119" s="65"/>
    </row>
    <row r="5120" spans="1:9" ht="29" x14ac:dyDescent="0.35">
      <c r="A5120" s="368" t="s">
        <v>19</v>
      </c>
      <c r="B5120" s="369" t="s">
        <v>9194</v>
      </c>
      <c r="C5120" s="369" t="s">
        <v>9195</v>
      </c>
      <c r="D5120" s="363"/>
      <c r="E5120" s="101"/>
      <c r="F5120" s="101" t="str">
        <f>IF(E5120="","",VLOOKUP(E5120,'2 Pdc unico (segm A)'!F$3:H$723,3,FALSE))</f>
        <v/>
      </c>
      <c r="G5120" s="287"/>
      <c r="H5120" s="388"/>
      <c r="I5120" s="65"/>
    </row>
    <row r="5121" spans="1:9" ht="29" x14ac:dyDescent="0.35">
      <c r="A5121" s="370" t="s">
        <v>22</v>
      </c>
      <c r="B5121" s="371" t="s">
        <v>9196</v>
      </c>
      <c r="C5121" s="371" t="s">
        <v>9197</v>
      </c>
      <c r="D5121" s="363"/>
      <c r="E5121" s="346"/>
      <c r="F5121" s="346" t="str">
        <f>IF(E5121="","",VLOOKUP(E5121,'2 Pdc unico (segm A)'!F$3:H$723,3,FALSE))</f>
        <v/>
      </c>
      <c r="G5121" s="287"/>
      <c r="H5121" s="389"/>
      <c r="I5121" s="65"/>
    </row>
    <row r="5122" spans="1:9" x14ac:dyDescent="0.35">
      <c r="A5122" s="374" t="s">
        <v>4656</v>
      </c>
      <c r="B5122" s="375" t="s">
        <v>9198</v>
      </c>
      <c r="C5122" s="375" t="s">
        <v>9199</v>
      </c>
      <c r="D5122" s="363"/>
      <c r="E5122" s="102" t="s">
        <v>9081</v>
      </c>
      <c r="F5122" s="102" t="str">
        <f>IF(E5122="","",VLOOKUP(E5122,'2 Pdc unico (segm A)'!F$3:H$723,3,FALSE))</f>
        <v>Debiti non correnti verso altri</v>
      </c>
      <c r="G5122" s="373"/>
      <c r="H5122" s="389"/>
      <c r="I5122" s="65"/>
    </row>
    <row r="5123" spans="1:9" ht="29" x14ac:dyDescent="0.35">
      <c r="A5123" s="368" t="s">
        <v>19</v>
      </c>
      <c r="B5123" s="369" t="s">
        <v>9200</v>
      </c>
      <c r="C5123" s="369" t="s">
        <v>9201</v>
      </c>
      <c r="D5123" s="363"/>
      <c r="E5123" s="101"/>
      <c r="F5123" s="101" t="str">
        <f>IF(E5123="","",VLOOKUP(E5123,'2 Pdc unico (segm A)'!F$3:H$723,3,FALSE))</f>
        <v/>
      </c>
      <c r="G5123" s="287"/>
      <c r="H5123" s="388"/>
      <c r="I5123" s="65"/>
    </row>
    <row r="5124" spans="1:9" ht="29" x14ac:dyDescent="0.35">
      <c r="A5124" s="370" t="s">
        <v>22</v>
      </c>
      <c r="B5124" s="371" t="s">
        <v>9202</v>
      </c>
      <c r="C5124" s="371" t="s">
        <v>9203</v>
      </c>
      <c r="D5124" s="363"/>
      <c r="E5124" s="346"/>
      <c r="F5124" s="346" t="str">
        <f>IF(E5124="","",VLOOKUP(E5124,'2 Pdc unico (segm A)'!F$3:H$723,3,FALSE))</f>
        <v/>
      </c>
      <c r="G5124" s="287"/>
      <c r="H5124" s="389"/>
      <c r="I5124" s="65"/>
    </row>
    <row r="5125" spans="1:9" x14ac:dyDescent="0.35">
      <c r="A5125" s="374" t="s">
        <v>4656</v>
      </c>
      <c r="B5125" s="375" t="s">
        <v>9204</v>
      </c>
      <c r="C5125" s="375" t="s">
        <v>9205</v>
      </c>
      <c r="D5125" s="363"/>
      <c r="E5125" s="102" t="s">
        <v>9081</v>
      </c>
      <c r="F5125" s="102" t="str">
        <f>IF(E5125="","",VLOOKUP(E5125,'2 Pdc unico (segm A)'!F$3:H$723,3,FALSE))</f>
        <v>Debiti non correnti verso altri</v>
      </c>
      <c r="G5125" s="373"/>
      <c r="H5125" s="389"/>
      <c r="I5125" s="65"/>
    </row>
    <row r="5126" spans="1:9" ht="29" x14ac:dyDescent="0.35">
      <c r="A5126" s="368" t="s">
        <v>19</v>
      </c>
      <c r="B5126" s="369" t="s">
        <v>9206</v>
      </c>
      <c r="C5126" s="369" t="s">
        <v>9207</v>
      </c>
      <c r="D5126" s="363"/>
      <c r="E5126" s="101"/>
      <c r="F5126" s="101" t="str">
        <f>IF(E5126="","",VLOOKUP(E5126,'2 Pdc unico (segm A)'!F$3:H$723,3,FALSE))</f>
        <v/>
      </c>
      <c r="G5126" s="287"/>
      <c r="H5126" s="388"/>
      <c r="I5126" s="65"/>
    </row>
    <row r="5127" spans="1:9" ht="29" x14ac:dyDescent="0.35">
      <c r="A5127" s="370" t="s">
        <v>22</v>
      </c>
      <c r="B5127" s="371" t="s">
        <v>9208</v>
      </c>
      <c r="C5127" s="371" t="s">
        <v>9209</v>
      </c>
      <c r="D5127" s="363"/>
      <c r="E5127" s="346"/>
      <c r="F5127" s="346" t="str">
        <f>IF(E5127="","",VLOOKUP(E5127,'2 Pdc unico (segm A)'!F$3:H$723,3,FALSE))</f>
        <v/>
      </c>
      <c r="G5127" s="287"/>
      <c r="H5127" s="389"/>
      <c r="I5127" s="65"/>
    </row>
    <row r="5128" spans="1:9" x14ac:dyDescent="0.35">
      <c r="A5128" s="374" t="s">
        <v>4656</v>
      </c>
      <c r="B5128" s="375" t="s">
        <v>9210</v>
      </c>
      <c r="C5128" s="375" t="s">
        <v>9211</v>
      </c>
      <c r="D5128" s="363"/>
      <c r="E5128" s="102" t="s">
        <v>9081</v>
      </c>
      <c r="F5128" s="102" t="str">
        <f>IF(E5128="","",VLOOKUP(E5128,'2 Pdc unico (segm A)'!F$3:H$723,3,FALSE))</f>
        <v>Debiti non correnti verso altri</v>
      </c>
      <c r="G5128" s="373"/>
      <c r="H5128" s="389"/>
      <c r="I5128" s="65"/>
    </row>
    <row r="5129" spans="1:9" ht="29" x14ac:dyDescent="0.35">
      <c r="A5129" s="370" t="s">
        <v>22</v>
      </c>
      <c r="B5129" s="371" t="s">
        <v>9212</v>
      </c>
      <c r="C5129" s="371" t="s">
        <v>9213</v>
      </c>
      <c r="D5129" s="363"/>
      <c r="E5129" s="346"/>
      <c r="F5129" s="346" t="str">
        <f>IF(E5129="","",VLOOKUP(E5129,'2 Pdc unico (segm A)'!F$3:H$723,3,FALSE))</f>
        <v/>
      </c>
      <c r="G5129" s="287"/>
      <c r="H5129" s="389"/>
      <c r="I5129" s="65"/>
    </row>
    <row r="5130" spans="1:9" x14ac:dyDescent="0.35">
      <c r="A5130" s="374" t="s">
        <v>4656</v>
      </c>
      <c r="B5130" s="375" t="s">
        <v>9214</v>
      </c>
      <c r="C5130" s="375" t="s">
        <v>9215</v>
      </c>
      <c r="D5130" s="363"/>
      <c r="E5130" s="102" t="s">
        <v>9081</v>
      </c>
      <c r="F5130" s="102" t="str">
        <f>IF(E5130="","",VLOOKUP(E5130,'2 Pdc unico (segm A)'!F$3:H$723,3,FALSE))</f>
        <v>Debiti non correnti verso altri</v>
      </c>
      <c r="G5130" s="373"/>
      <c r="H5130" s="389"/>
      <c r="I5130" s="65"/>
    </row>
    <row r="5131" spans="1:9" ht="29" x14ac:dyDescent="0.35">
      <c r="A5131" s="370" t="s">
        <v>22</v>
      </c>
      <c r="B5131" s="371" t="s">
        <v>9216</v>
      </c>
      <c r="C5131" s="371" t="s">
        <v>9217</v>
      </c>
      <c r="D5131" s="363"/>
      <c r="E5131" s="346"/>
      <c r="F5131" s="346" t="str">
        <f>IF(E5131="","",VLOOKUP(E5131,'2 Pdc unico (segm A)'!F$3:H$723,3,FALSE))</f>
        <v/>
      </c>
      <c r="G5131" s="287"/>
      <c r="H5131" s="389"/>
      <c r="I5131" s="65"/>
    </row>
    <row r="5132" spans="1:9" x14ac:dyDescent="0.35">
      <c r="A5132" s="374" t="s">
        <v>4656</v>
      </c>
      <c r="B5132" s="375" t="s">
        <v>9218</v>
      </c>
      <c r="C5132" s="375" t="s">
        <v>9219</v>
      </c>
      <c r="D5132" s="363"/>
      <c r="E5132" s="102" t="s">
        <v>9081</v>
      </c>
      <c r="F5132" s="102" t="str">
        <f>IF(E5132="","",VLOOKUP(E5132,'2 Pdc unico (segm A)'!F$3:H$723,3,FALSE))</f>
        <v>Debiti non correnti verso altri</v>
      </c>
      <c r="G5132" s="373"/>
      <c r="H5132" s="389"/>
      <c r="I5132" s="65"/>
    </row>
    <row r="5133" spans="1:9" ht="29" x14ac:dyDescent="0.35">
      <c r="A5133" s="370" t="s">
        <v>22</v>
      </c>
      <c r="B5133" s="371" t="s">
        <v>9220</v>
      </c>
      <c r="C5133" s="371" t="s">
        <v>9221</v>
      </c>
      <c r="D5133" s="363"/>
      <c r="E5133" s="346"/>
      <c r="F5133" s="346" t="str">
        <f>IF(E5133="","",VLOOKUP(E5133,'2 Pdc unico (segm A)'!F$3:H$723,3,FALSE))</f>
        <v/>
      </c>
      <c r="G5133" s="287"/>
      <c r="H5133" s="389"/>
      <c r="I5133" s="65"/>
    </row>
    <row r="5134" spans="1:9" x14ac:dyDescent="0.35">
      <c r="A5134" s="374" t="s">
        <v>4656</v>
      </c>
      <c r="B5134" s="375" t="s">
        <v>9222</v>
      </c>
      <c r="C5134" s="375" t="s">
        <v>9223</v>
      </c>
      <c r="D5134" s="363"/>
      <c r="E5134" s="102" t="s">
        <v>9081</v>
      </c>
      <c r="F5134" s="102" t="str">
        <f>IF(E5134="","",VLOOKUP(E5134,'2 Pdc unico (segm A)'!F$3:H$723,3,FALSE))</f>
        <v>Debiti non correnti verso altri</v>
      </c>
      <c r="G5134" s="373"/>
      <c r="H5134" s="389"/>
      <c r="I5134" s="65"/>
    </row>
    <row r="5135" spans="1:9" ht="29" x14ac:dyDescent="0.35">
      <c r="A5135" s="370" t="s">
        <v>22</v>
      </c>
      <c r="B5135" s="371" t="s">
        <v>9224</v>
      </c>
      <c r="C5135" s="371" t="s">
        <v>9225</v>
      </c>
      <c r="D5135" s="363"/>
      <c r="E5135" s="346"/>
      <c r="F5135" s="346" t="str">
        <f>IF(E5135="","",VLOOKUP(E5135,'2 Pdc unico (segm A)'!F$3:H$723,3,FALSE))</f>
        <v/>
      </c>
      <c r="G5135" s="287"/>
      <c r="H5135" s="389"/>
      <c r="I5135" s="65"/>
    </row>
    <row r="5136" spans="1:9" x14ac:dyDescent="0.35">
      <c r="A5136" s="374" t="s">
        <v>4656</v>
      </c>
      <c r="B5136" s="375" t="s">
        <v>9226</v>
      </c>
      <c r="C5136" s="375" t="s">
        <v>9227</v>
      </c>
      <c r="D5136" s="363"/>
      <c r="E5136" s="102" t="s">
        <v>9081</v>
      </c>
      <c r="F5136" s="102" t="str">
        <f>IF(E5136="","",VLOOKUP(E5136,'2 Pdc unico (segm A)'!F$3:H$723,3,FALSE))</f>
        <v>Debiti non correnti verso altri</v>
      </c>
      <c r="G5136" s="373"/>
      <c r="H5136" s="389"/>
      <c r="I5136" s="65"/>
    </row>
    <row r="5137" spans="1:9" ht="29" x14ac:dyDescent="0.35">
      <c r="A5137" s="368" t="s">
        <v>19</v>
      </c>
      <c r="B5137" s="369" t="s">
        <v>9228</v>
      </c>
      <c r="C5137" s="369" t="s">
        <v>9229</v>
      </c>
      <c r="D5137" s="363"/>
      <c r="E5137" s="101"/>
      <c r="F5137" s="101" t="str">
        <f>IF(E5137="","",VLOOKUP(E5137,'2 Pdc unico (segm A)'!F$3:H$723,3,FALSE))</f>
        <v/>
      </c>
      <c r="G5137" s="287"/>
      <c r="H5137" s="388"/>
      <c r="I5137" s="65"/>
    </row>
    <row r="5138" spans="1:9" ht="29" x14ac:dyDescent="0.35">
      <c r="A5138" s="370" t="s">
        <v>22</v>
      </c>
      <c r="B5138" s="371" t="s">
        <v>9230</v>
      </c>
      <c r="C5138" s="371" t="s">
        <v>9231</v>
      </c>
      <c r="D5138" s="363"/>
      <c r="E5138" s="346"/>
      <c r="F5138" s="346" t="str">
        <f>IF(E5138="","",VLOOKUP(E5138,'2 Pdc unico (segm A)'!F$3:H$723,3,FALSE))</f>
        <v/>
      </c>
      <c r="G5138" s="287"/>
      <c r="H5138" s="389"/>
      <c r="I5138" s="65"/>
    </row>
    <row r="5139" spans="1:9" x14ac:dyDescent="0.35">
      <c r="A5139" s="374" t="s">
        <v>4656</v>
      </c>
      <c r="B5139" s="375" t="s">
        <v>9232</v>
      </c>
      <c r="C5139" s="375" t="s">
        <v>9233</v>
      </c>
      <c r="D5139" s="363"/>
      <c r="E5139" s="102" t="s">
        <v>8512</v>
      </c>
      <c r="F5139" s="102" t="str">
        <f>IF(E5139="","",VLOOKUP(E5139,'2 Pdc unico (segm A)'!F$3:H$723,3,FALSE))</f>
        <v>Debiti correnti per trasferimenti concessi e non erogati ad amministrazioni pubblliche</v>
      </c>
      <c r="G5139" s="373"/>
      <c r="H5139" s="389"/>
      <c r="I5139" s="65"/>
    </row>
    <row r="5140" spans="1:9" ht="21" x14ac:dyDescent="0.35">
      <c r="A5140" s="374" t="s">
        <v>4656</v>
      </c>
      <c r="B5140" s="375" t="s">
        <v>9234</v>
      </c>
      <c r="C5140" s="375" t="s">
        <v>9235</v>
      </c>
      <c r="D5140" s="363"/>
      <c r="E5140" s="102" t="s">
        <v>8512</v>
      </c>
      <c r="F5140" s="102" t="str">
        <f>IF(E5140="","",VLOOKUP(E5140,'2 Pdc unico (segm A)'!F$3:H$723,3,FALSE))</f>
        <v>Debiti correnti per trasferimenti concessi e non erogati ad amministrazioni pubblliche</v>
      </c>
      <c r="G5140" s="373"/>
      <c r="H5140" s="389"/>
      <c r="I5140" s="65"/>
    </row>
    <row r="5141" spans="1:9" ht="21" x14ac:dyDescent="0.35">
      <c r="A5141" s="374" t="s">
        <v>4656</v>
      </c>
      <c r="B5141" s="375" t="s">
        <v>9236</v>
      </c>
      <c r="C5141" s="375" t="s">
        <v>9237</v>
      </c>
      <c r="D5141" s="363"/>
      <c r="E5141" s="102" t="s">
        <v>8512</v>
      </c>
      <c r="F5141" s="102" t="str">
        <f>IF(E5141="","",VLOOKUP(E5141,'2 Pdc unico (segm A)'!F$3:H$723,3,FALSE))</f>
        <v>Debiti correnti per trasferimenti concessi e non erogati ad amministrazioni pubblliche</v>
      </c>
      <c r="G5141" s="373"/>
      <c r="H5141" s="389"/>
      <c r="I5141" s="65"/>
    </row>
    <row r="5142" spans="1:9" x14ac:dyDescent="0.35">
      <c r="A5142" s="374" t="s">
        <v>4656</v>
      </c>
      <c r="B5142" s="375" t="s">
        <v>9238</v>
      </c>
      <c r="C5142" s="375" t="s">
        <v>9239</v>
      </c>
      <c r="D5142" s="363"/>
      <c r="E5142" s="102" t="s">
        <v>8512</v>
      </c>
      <c r="F5142" s="102" t="str">
        <f>IF(E5142="","",VLOOKUP(E5142,'2 Pdc unico (segm A)'!F$3:H$723,3,FALSE))</f>
        <v>Debiti correnti per trasferimenti concessi e non erogati ad amministrazioni pubblliche</v>
      </c>
      <c r="G5142" s="373"/>
      <c r="H5142" s="389"/>
      <c r="I5142" s="65"/>
    </row>
    <row r="5143" spans="1:9" ht="21" x14ac:dyDescent="0.35">
      <c r="A5143" s="374" t="s">
        <v>4656</v>
      </c>
      <c r="B5143" s="375" t="s">
        <v>9240</v>
      </c>
      <c r="C5143" s="375" t="s">
        <v>9241</v>
      </c>
      <c r="D5143" s="363"/>
      <c r="E5143" s="102" t="s">
        <v>8512</v>
      </c>
      <c r="F5143" s="102" t="str">
        <f>IF(E5143="","",VLOOKUP(E5143,'2 Pdc unico (segm A)'!F$3:H$723,3,FALSE))</f>
        <v>Debiti correnti per trasferimenti concessi e non erogati ad amministrazioni pubblliche</v>
      </c>
      <c r="G5143" s="373"/>
      <c r="H5143" s="389"/>
      <c r="I5143" s="65"/>
    </row>
    <row r="5144" spans="1:9" x14ac:dyDescent="0.35">
      <c r="A5144" s="374" t="s">
        <v>4656</v>
      </c>
      <c r="B5144" s="375" t="s">
        <v>9242</v>
      </c>
      <c r="C5144" s="375" t="s">
        <v>9243</v>
      </c>
      <c r="D5144" s="363"/>
      <c r="E5144" s="102" t="s">
        <v>8512</v>
      </c>
      <c r="F5144" s="102" t="str">
        <f>IF(E5144="","",VLOOKUP(E5144,'2 Pdc unico (segm A)'!F$3:H$723,3,FALSE))</f>
        <v>Debiti correnti per trasferimenti concessi e non erogati ad amministrazioni pubblliche</v>
      </c>
      <c r="G5144" s="373"/>
      <c r="H5144" s="389"/>
      <c r="I5144" s="65"/>
    </row>
    <row r="5145" spans="1:9" x14ac:dyDescent="0.35">
      <c r="A5145" s="374" t="s">
        <v>4656</v>
      </c>
      <c r="B5145" s="375" t="s">
        <v>9244</v>
      </c>
      <c r="C5145" s="375" t="s">
        <v>9245</v>
      </c>
      <c r="D5145" s="363"/>
      <c r="E5145" s="102" t="s">
        <v>8512</v>
      </c>
      <c r="F5145" s="102" t="str">
        <f>IF(E5145="","",VLOOKUP(E5145,'2 Pdc unico (segm A)'!F$3:H$723,3,FALSE))</f>
        <v>Debiti correnti per trasferimenti concessi e non erogati ad amministrazioni pubblliche</v>
      </c>
      <c r="G5145" s="373"/>
      <c r="H5145" s="389"/>
      <c r="I5145" s="65"/>
    </row>
    <row r="5146" spans="1:9" ht="21" x14ac:dyDescent="0.35">
      <c r="A5146" s="374" t="s">
        <v>4656</v>
      </c>
      <c r="B5146" s="375" t="s">
        <v>9246</v>
      </c>
      <c r="C5146" s="375" t="s">
        <v>9247</v>
      </c>
      <c r="D5146" s="363"/>
      <c r="E5146" s="102" t="s">
        <v>8512</v>
      </c>
      <c r="F5146" s="102" t="str">
        <f>IF(E5146="","",VLOOKUP(E5146,'2 Pdc unico (segm A)'!F$3:H$723,3,FALSE))</f>
        <v>Debiti correnti per trasferimenti concessi e non erogati ad amministrazioni pubblliche</v>
      </c>
      <c r="G5146" s="373"/>
      <c r="H5146" s="389"/>
      <c r="I5146" s="65"/>
    </row>
    <row r="5147" spans="1:9" ht="21" x14ac:dyDescent="0.35">
      <c r="A5147" s="374" t="s">
        <v>4656</v>
      </c>
      <c r="B5147" s="375" t="s">
        <v>9248</v>
      </c>
      <c r="C5147" s="375" t="s">
        <v>9249</v>
      </c>
      <c r="D5147" s="363"/>
      <c r="E5147" s="102" t="s">
        <v>8512</v>
      </c>
      <c r="F5147" s="102" t="str">
        <f>IF(E5147="","",VLOOKUP(E5147,'2 Pdc unico (segm A)'!F$3:H$723,3,FALSE))</f>
        <v>Debiti correnti per trasferimenti concessi e non erogati ad amministrazioni pubblliche</v>
      </c>
      <c r="G5147" s="373"/>
      <c r="H5147" s="389"/>
      <c r="I5147" s="65"/>
    </row>
    <row r="5148" spans="1:9" ht="21" x14ac:dyDescent="0.35">
      <c r="A5148" s="374" t="s">
        <v>4656</v>
      </c>
      <c r="B5148" s="375" t="s">
        <v>9250</v>
      </c>
      <c r="C5148" s="375" t="s">
        <v>9251</v>
      </c>
      <c r="D5148" s="363"/>
      <c r="E5148" s="102" t="s">
        <v>8512</v>
      </c>
      <c r="F5148" s="102" t="str">
        <f>IF(E5148="","",VLOOKUP(E5148,'2 Pdc unico (segm A)'!F$3:H$723,3,FALSE))</f>
        <v>Debiti correnti per trasferimenti concessi e non erogati ad amministrazioni pubblliche</v>
      </c>
      <c r="G5148" s="373"/>
      <c r="H5148" s="389"/>
      <c r="I5148" s="65"/>
    </row>
    <row r="5149" spans="1:9" ht="21" x14ac:dyDescent="0.35">
      <c r="A5149" s="374" t="s">
        <v>4656</v>
      </c>
      <c r="B5149" s="375" t="s">
        <v>9252</v>
      </c>
      <c r="C5149" s="375" t="s">
        <v>9253</v>
      </c>
      <c r="D5149" s="363"/>
      <c r="E5149" s="102" t="s">
        <v>8512</v>
      </c>
      <c r="F5149" s="102" t="str">
        <f>IF(E5149="","",VLOOKUP(E5149,'2 Pdc unico (segm A)'!F$3:H$723,3,FALSE))</f>
        <v>Debiti correnti per trasferimenti concessi e non erogati ad amministrazioni pubblliche</v>
      </c>
      <c r="G5149" s="373"/>
      <c r="H5149" s="389"/>
      <c r="I5149" s="65"/>
    </row>
    <row r="5150" spans="1:9" ht="21" x14ac:dyDescent="0.35">
      <c r="A5150" s="374" t="s">
        <v>4656</v>
      </c>
      <c r="B5150" s="375" t="s">
        <v>9254</v>
      </c>
      <c r="C5150" s="375" t="s">
        <v>9255</v>
      </c>
      <c r="D5150" s="363"/>
      <c r="E5150" s="102" t="s">
        <v>8512</v>
      </c>
      <c r="F5150" s="102" t="str">
        <f>IF(E5150="","",VLOOKUP(E5150,'2 Pdc unico (segm A)'!F$3:H$723,3,FALSE))</f>
        <v>Debiti correnti per trasferimenti concessi e non erogati ad amministrazioni pubblliche</v>
      </c>
      <c r="G5150" s="373"/>
      <c r="H5150" s="389"/>
      <c r="I5150" s="65"/>
    </row>
    <row r="5151" spans="1:9" ht="21" x14ac:dyDescent="0.35">
      <c r="A5151" s="374" t="s">
        <v>4656</v>
      </c>
      <c r="B5151" s="375" t="s">
        <v>9256</v>
      </c>
      <c r="C5151" s="375" t="s">
        <v>9257</v>
      </c>
      <c r="D5151" s="363"/>
      <c r="E5151" s="102" t="s">
        <v>8512</v>
      </c>
      <c r="F5151" s="102" t="str">
        <f>IF(E5151="","",VLOOKUP(E5151,'2 Pdc unico (segm A)'!F$3:H$723,3,FALSE))</f>
        <v>Debiti correnti per trasferimenti concessi e non erogati ad amministrazioni pubblliche</v>
      </c>
      <c r="G5151" s="373"/>
      <c r="H5151" s="389"/>
      <c r="I5151" s="65"/>
    </row>
    <row r="5152" spans="1:9" ht="29" x14ac:dyDescent="0.35">
      <c r="A5152" s="370" t="s">
        <v>22</v>
      </c>
      <c r="B5152" s="371" t="s">
        <v>9258</v>
      </c>
      <c r="C5152" s="371" t="s">
        <v>9259</v>
      </c>
      <c r="D5152" s="363"/>
      <c r="E5152" s="346"/>
      <c r="F5152" s="346" t="str">
        <f>IF(E5152="","",VLOOKUP(E5152,'2 Pdc unico (segm A)'!F$3:H$723,3,FALSE))</f>
        <v/>
      </c>
      <c r="G5152" s="287"/>
      <c r="H5152" s="389"/>
      <c r="I5152" s="65"/>
    </row>
    <row r="5153" spans="1:9" x14ac:dyDescent="0.35">
      <c r="A5153" s="374" t="s">
        <v>4656</v>
      </c>
      <c r="B5153" s="375" t="s">
        <v>9260</v>
      </c>
      <c r="C5153" s="375" t="s">
        <v>9261</v>
      </c>
      <c r="D5153" s="363"/>
      <c r="E5153" s="102" t="s">
        <v>8512</v>
      </c>
      <c r="F5153" s="102" t="str">
        <f>IF(E5153="","",VLOOKUP(E5153,'2 Pdc unico (segm A)'!F$3:H$723,3,FALSE))</f>
        <v>Debiti correnti per trasferimenti concessi e non erogati ad amministrazioni pubblliche</v>
      </c>
      <c r="G5153" s="373"/>
      <c r="H5153" s="389"/>
      <c r="I5153" s="65"/>
    </row>
    <row r="5154" spans="1:9" x14ac:dyDescent="0.35">
      <c r="A5154" s="374" t="s">
        <v>4656</v>
      </c>
      <c r="B5154" s="375" t="s">
        <v>9262</v>
      </c>
      <c r="C5154" s="375" t="s">
        <v>9263</v>
      </c>
      <c r="D5154" s="363"/>
      <c r="E5154" s="102" t="s">
        <v>8512</v>
      </c>
      <c r="F5154" s="102" t="str">
        <f>IF(E5154="","",VLOOKUP(E5154,'2 Pdc unico (segm A)'!F$3:H$723,3,FALSE))</f>
        <v>Debiti correnti per trasferimenti concessi e non erogati ad amministrazioni pubblliche</v>
      </c>
      <c r="G5154" s="373"/>
      <c r="H5154" s="389"/>
      <c r="I5154" s="65"/>
    </row>
    <row r="5155" spans="1:9" x14ac:dyDescent="0.35">
      <c r="A5155" s="374" t="s">
        <v>4656</v>
      </c>
      <c r="B5155" s="375" t="s">
        <v>9264</v>
      </c>
      <c r="C5155" s="375" t="s">
        <v>9265</v>
      </c>
      <c r="D5155" s="363"/>
      <c r="E5155" s="102" t="s">
        <v>8512</v>
      </c>
      <c r="F5155" s="102" t="str">
        <f>IF(E5155="","",VLOOKUP(E5155,'2 Pdc unico (segm A)'!F$3:H$723,3,FALSE))</f>
        <v>Debiti correnti per trasferimenti concessi e non erogati ad amministrazioni pubblliche</v>
      </c>
      <c r="G5155" s="373"/>
      <c r="H5155" s="389"/>
      <c r="I5155" s="65"/>
    </row>
    <row r="5156" spans="1:9" ht="21" x14ac:dyDescent="0.35">
      <c r="A5156" s="374" t="s">
        <v>4656</v>
      </c>
      <c r="B5156" s="375" t="s">
        <v>9266</v>
      </c>
      <c r="C5156" s="375" t="s">
        <v>9267</v>
      </c>
      <c r="D5156" s="363"/>
      <c r="E5156" s="102" t="s">
        <v>8512</v>
      </c>
      <c r="F5156" s="102" t="str">
        <f>IF(E5156="","",VLOOKUP(E5156,'2 Pdc unico (segm A)'!F$3:H$723,3,FALSE))</f>
        <v>Debiti correnti per trasferimenti concessi e non erogati ad amministrazioni pubblliche</v>
      </c>
      <c r="G5156" s="373"/>
      <c r="H5156" s="389"/>
      <c r="I5156" s="65"/>
    </row>
    <row r="5157" spans="1:9" x14ac:dyDescent="0.35">
      <c r="A5157" s="374" t="s">
        <v>4656</v>
      </c>
      <c r="B5157" s="375" t="s">
        <v>9268</v>
      </c>
      <c r="C5157" s="375" t="s">
        <v>9269</v>
      </c>
      <c r="D5157" s="363"/>
      <c r="E5157" s="102" t="s">
        <v>8512</v>
      </c>
      <c r="F5157" s="102" t="str">
        <f>IF(E5157="","",VLOOKUP(E5157,'2 Pdc unico (segm A)'!F$3:H$723,3,FALSE))</f>
        <v>Debiti correnti per trasferimenti concessi e non erogati ad amministrazioni pubblliche</v>
      </c>
      <c r="G5157" s="373"/>
      <c r="H5157" s="389"/>
      <c r="I5157" s="65"/>
    </row>
    <row r="5158" spans="1:9" x14ac:dyDescent="0.35">
      <c r="A5158" s="374" t="s">
        <v>4656</v>
      </c>
      <c r="B5158" s="375" t="s">
        <v>9270</v>
      </c>
      <c r="C5158" s="375" t="s">
        <v>9271</v>
      </c>
      <c r="D5158" s="363"/>
      <c r="E5158" s="102" t="s">
        <v>8512</v>
      </c>
      <c r="F5158" s="102" t="str">
        <f>IF(E5158="","",VLOOKUP(E5158,'2 Pdc unico (segm A)'!F$3:H$723,3,FALSE))</f>
        <v>Debiti correnti per trasferimenti concessi e non erogati ad amministrazioni pubblliche</v>
      </c>
      <c r="G5158" s="373"/>
      <c r="H5158" s="389"/>
      <c r="I5158" s="65"/>
    </row>
    <row r="5159" spans="1:9" x14ac:dyDescent="0.35">
      <c r="A5159" s="374" t="s">
        <v>4656</v>
      </c>
      <c r="B5159" s="375" t="s">
        <v>9272</v>
      </c>
      <c r="C5159" s="375" t="s">
        <v>9273</v>
      </c>
      <c r="D5159" s="363"/>
      <c r="E5159" s="102" t="s">
        <v>8512</v>
      </c>
      <c r="F5159" s="102" t="str">
        <f>IF(E5159="","",VLOOKUP(E5159,'2 Pdc unico (segm A)'!F$3:H$723,3,FALSE))</f>
        <v>Debiti correnti per trasferimenti concessi e non erogati ad amministrazioni pubblliche</v>
      </c>
      <c r="G5159" s="373"/>
      <c r="H5159" s="389"/>
      <c r="I5159" s="65"/>
    </row>
    <row r="5160" spans="1:9" x14ac:dyDescent="0.35">
      <c r="A5160" s="374" t="s">
        <v>4656</v>
      </c>
      <c r="B5160" s="375" t="s">
        <v>9274</v>
      </c>
      <c r="C5160" s="375" t="s">
        <v>9275</v>
      </c>
      <c r="D5160" s="363"/>
      <c r="E5160" s="102" t="s">
        <v>8512</v>
      </c>
      <c r="F5160" s="102" t="str">
        <f>IF(E5160="","",VLOOKUP(E5160,'2 Pdc unico (segm A)'!F$3:H$723,3,FALSE))</f>
        <v>Debiti correnti per trasferimenti concessi e non erogati ad amministrazioni pubblliche</v>
      </c>
      <c r="G5160" s="373"/>
      <c r="H5160" s="389"/>
      <c r="I5160" s="65"/>
    </row>
    <row r="5161" spans="1:9" ht="21" x14ac:dyDescent="0.35">
      <c r="A5161" s="374" t="s">
        <v>4656</v>
      </c>
      <c r="B5161" s="375" t="s">
        <v>9276</v>
      </c>
      <c r="C5161" s="375" t="s">
        <v>9277</v>
      </c>
      <c r="D5161" s="363"/>
      <c r="E5161" s="102" t="s">
        <v>8512</v>
      </c>
      <c r="F5161" s="102" t="str">
        <f>IF(E5161="","",VLOOKUP(E5161,'2 Pdc unico (segm A)'!F$3:H$723,3,FALSE))</f>
        <v>Debiti correnti per trasferimenti concessi e non erogati ad amministrazioni pubblliche</v>
      </c>
      <c r="G5161" s="373"/>
      <c r="H5161" s="389"/>
      <c r="I5161" s="65"/>
    </row>
    <row r="5162" spans="1:9" x14ac:dyDescent="0.35">
      <c r="A5162" s="374" t="s">
        <v>4656</v>
      </c>
      <c r="B5162" s="375" t="s">
        <v>9278</v>
      </c>
      <c r="C5162" s="375" t="s">
        <v>9279</v>
      </c>
      <c r="D5162" s="363"/>
      <c r="E5162" s="102" t="s">
        <v>8512</v>
      </c>
      <c r="F5162" s="102" t="str">
        <f>IF(E5162="","",VLOOKUP(E5162,'2 Pdc unico (segm A)'!F$3:H$723,3,FALSE))</f>
        <v>Debiti correnti per trasferimenti concessi e non erogati ad amministrazioni pubblliche</v>
      </c>
      <c r="G5162" s="373"/>
      <c r="H5162" s="389"/>
      <c r="I5162" s="65"/>
    </row>
    <row r="5163" spans="1:9" x14ac:dyDescent="0.35">
      <c r="A5163" s="374" t="s">
        <v>4656</v>
      </c>
      <c r="B5163" s="375" t="s">
        <v>9280</v>
      </c>
      <c r="C5163" s="375" t="s">
        <v>9281</v>
      </c>
      <c r="D5163" s="363"/>
      <c r="E5163" s="102" t="s">
        <v>8512</v>
      </c>
      <c r="F5163" s="102" t="str">
        <f>IF(E5163="","",VLOOKUP(E5163,'2 Pdc unico (segm A)'!F$3:H$723,3,FALSE))</f>
        <v>Debiti correnti per trasferimenti concessi e non erogati ad amministrazioni pubblliche</v>
      </c>
      <c r="G5163" s="373"/>
      <c r="H5163" s="389"/>
      <c r="I5163" s="65"/>
    </row>
    <row r="5164" spans="1:9" ht="21" x14ac:dyDescent="0.35">
      <c r="A5164" s="374" t="s">
        <v>4656</v>
      </c>
      <c r="B5164" s="375" t="s">
        <v>9282</v>
      </c>
      <c r="C5164" s="375" t="s">
        <v>9283</v>
      </c>
      <c r="D5164" s="363"/>
      <c r="E5164" s="102" t="s">
        <v>8512</v>
      </c>
      <c r="F5164" s="102" t="str">
        <f>IF(E5164="","",VLOOKUP(E5164,'2 Pdc unico (segm A)'!F$3:H$723,3,FALSE))</f>
        <v>Debiti correnti per trasferimenti concessi e non erogati ad amministrazioni pubblliche</v>
      </c>
      <c r="G5164" s="373"/>
      <c r="H5164" s="389"/>
      <c r="I5164" s="65"/>
    </row>
    <row r="5165" spans="1:9" x14ac:dyDescent="0.35">
      <c r="A5165" s="374" t="s">
        <v>4656</v>
      </c>
      <c r="B5165" s="375" t="s">
        <v>9284</v>
      </c>
      <c r="C5165" s="375" t="s">
        <v>9285</v>
      </c>
      <c r="D5165" s="363"/>
      <c r="E5165" s="102" t="s">
        <v>8512</v>
      </c>
      <c r="F5165" s="102" t="str">
        <f>IF(E5165="","",VLOOKUP(E5165,'2 Pdc unico (segm A)'!F$3:H$723,3,FALSE))</f>
        <v>Debiti correnti per trasferimenti concessi e non erogati ad amministrazioni pubblliche</v>
      </c>
      <c r="G5165" s="373"/>
      <c r="H5165" s="389"/>
      <c r="I5165" s="65"/>
    </row>
    <row r="5166" spans="1:9" ht="21" x14ac:dyDescent="0.35">
      <c r="A5166" s="374" t="s">
        <v>4656</v>
      </c>
      <c r="B5166" s="375" t="s">
        <v>9286</v>
      </c>
      <c r="C5166" s="375" t="s">
        <v>9287</v>
      </c>
      <c r="D5166" s="363"/>
      <c r="E5166" s="102" t="s">
        <v>8512</v>
      </c>
      <c r="F5166" s="102" t="str">
        <f>IF(E5166="","",VLOOKUP(E5166,'2 Pdc unico (segm A)'!F$3:H$723,3,FALSE))</f>
        <v>Debiti correnti per trasferimenti concessi e non erogati ad amministrazioni pubblliche</v>
      </c>
      <c r="G5166" s="373"/>
      <c r="H5166" s="389"/>
      <c r="I5166" s="65"/>
    </row>
    <row r="5167" spans="1:9" ht="21" x14ac:dyDescent="0.35">
      <c r="A5167" s="374" t="s">
        <v>4656</v>
      </c>
      <c r="B5167" s="375" t="s">
        <v>9288</v>
      </c>
      <c r="C5167" s="375" t="s">
        <v>9289</v>
      </c>
      <c r="D5167" s="363"/>
      <c r="E5167" s="102" t="s">
        <v>8512</v>
      </c>
      <c r="F5167" s="102" t="str">
        <f>IF(E5167="","",VLOOKUP(E5167,'2 Pdc unico (segm A)'!F$3:H$723,3,FALSE))</f>
        <v>Debiti correnti per trasferimenti concessi e non erogati ad amministrazioni pubblliche</v>
      </c>
      <c r="G5167" s="373"/>
      <c r="H5167" s="389"/>
      <c r="I5167" s="65"/>
    </row>
    <row r="5168" spans="1:9" ht="21" x14ac:dyDescent="0.35">
      <c r="A5168" s="374" t="s">
        <v>4656</v>
      </c>
      <c r="B5168" s="375" t="s">
        <v>9290</v>
      </c>
      <c r="C5168" s="375" t="s">
        <v>9291</v>
      </c>
      <c r="D5168" s="363"/>
      <c r="E5168" s="102" t="s">
        <v>8512</v>
      </c>
      <c r="F5168" s="102" t="str">
        <f>IF(E5168="","",VLOOKUP(E5168,'2 Pdc unico (segm A)'!F$3:H$723,3,FALSE))</f>
        <v>Debiti correnti per trasferimenti concessi e non erogati ad amministrazioni pubblliche</v>
      </c>
      <c r="G5168" s="373"/>
      <c r="H5168" s="389"/>
      <c r="I5168" s="65"/>
    </row>
    <row r="5169" spans="1:9" ht="21" x14ac:dyDescent="0.35">
      <c r="A5169" s="374" t="s">
        <v>4656</v>
      </c>
      <c r="B5169" s="375" t="s">
        <v>9292</v>
      </c>
      <c r="C5169" s="375" t="s">
        <v>9293</v>
      </c>
      <c r="D5169" s="363"/>
      <c r="E5169" s="102" t="s">
        <v>8512</v>
      </c>
      <c r="F5169" s="102" t="str">
        <f>IF(E5169="","",VLOOKUP(E5169,'2 Pdc unico (segm A)'!F$3:H$723,3,FALSE))</f>
        <v>Debiti correnti per trasferimenti concessi e non erogati ad amministrazioni pubblliche</v>
      </c>
      <c r="G5169" s="373"/>
      <c r="H5169" s="389"/>
      <c r="I5169" s="65"/>
    </row>
    <row r="5170" spans="1:9" x14ac:dyDescent="0.35">
      <c r="A5170" s="374" t="s">
        <v>4656</v>
      </c>
      <c r="B5170" s="375" t="s">
        <v>9294</v>
      </c>
      <c r="C5170" s="375" t="s">
        <v>9295</v>
      </c>
      <c r="D5170" s="363"/>
      <c r="E5170" s="102" t="s">
        <v>8512</v>
      </c>
      <c r="F5170" s="102" t="str">
        <f>IF(E5170="","",VLOOKUP(E5170,'2 Pdc unico (segm A)'!F$3:H$723,3,FALSE))</f>
        <v>Debiti correnti per trasferimenti concessi e non erogati ad amministrazioni pubblliche</v>
      </c>
      <c r="G5170" s="373"/>
      <c r="H5170" s="389"/>
      <c r="I5170" s="65"/>
    </row>
    <row r="5171" spans="1:9" ht="21" x14ac:dyDescent="0.35">
      <c r="A5171" s="374" t="s">
        <v>4656</v>
      </c>
      <c r="B5171" s="375" t="s">
        <v>9296</v>
      </c>
      <c r="C5171" s="375" t="s">
        <v>9297</v>
      </c>
      <c r="D5171" s="363"/>
      <c r="E5171" s="102" t="s">
        <v>8512</v>
      </c>
      <c r="F5171" s="102" t="str">
        <f>IF(E5171="","",VLOOKUP(E5171,'2 Pdc unico (segm A)'!F$3:H$723,3,FALSE))</f>
        <v>Debiti correnti per trasferimenti concessi e non erogati ad amministrazioni pubblliche</v>
      </c>
      <c r="G5171" s="373"/>
      <c r="H5171" s="389"/>
      <c r="I5171" s="65"/>
    </row>
    <row r="5172" spans="1:9" ht="21" x14ac:dyDescent="0.35">
      <c r="A5172" s="374" t="s">
        <v>4656</v>
      </c>
      <c r="B5172" s="375" t="s">
        <v>9298</v>
      </c>
      <c r="C5172" s="375" t="s">
        <v>9299</v>
      </c>
      <c r="D5172" s="363"/>
      <c r="E5172" s="102" t="s">
        <v>8512</v>
      </c>
      <c r="F5172" s="102" t="str">
        <f>IF(E5172="","",VLOOKUP(E5172,'2 Pdc unico (segm A)'!F$3:H$723,3,FALSE))</f>
        <v>Debiti correnti per trasferimenti concessi e non erogati ad amministrazioni pubblliche</v>
      </c>
      <c r="G5172" s="373"/>
      <c r="H5172" s="389"/>
      <c r="I5172" s="65"/>
    </row>
    <row r="5173" spans="1:9" ht="29" x14ac:dyDescent="0.35">
      <c r="A5173" s="370" t="s">
        <v>22</v>
      </c>
      <c r="B5173" s="371" t="s">
        <v>9300</v>
      </c>
      <c r="C5173" s="371" t="s">
        <v>9301</v>
      </c>
      <c r="D5173" s="363"/>
      <c r="E5173" s="346"/>
      <c r="F5173" s="346" t="str">
        <f>IF(E5173="","",VLOOKUP(E5173,'2 Pdc unico (segm A)'!F$3:H$723,3,FALSE))</f>
        <v/>
      </c>
      <c r="G5173" s="287"/>
      <c r="H5173" s="389"/>
      <c r="I5173" s="65"/>
    </row>
    <row r="5174" spans="1:9" x14ac:dyDescent="0.35">
      <c r="A5174" s="374" t="s">
        <v>4656</v>
      </c>
      <c r="B5174" s="375" t="s">
        <v>9302</v>
      </c>
      <c r="C5174" s="375" t="s">
        <v>9303</v>
      </c>
      <c r="D5174" s="363"/>
      <c r="E5174" s="102" t="s">
        <v>8512</v>
      </c>
      <c r="F5174" s="102" t="str">
        <f>IF(E5174="","",VLOOKUP(E5174,'2 Pdc unico (segm A)'!F$3:H$723,3,FALSE))</f>
        <v>Debiti correnti per trasferimenti concessi e non erogati ad amministrazioni pubblliche</v>
      </c>
      <c r="G5174" s="373"/>
      <c r="H5174" s="389"/>
      <c r="I5174" s="65"/>
    </row>
    <row r="5175" spans="1:9" x14ac:dyDescent="0.35">
      <c r="A5175" s="374" t="s">
        <v>4656</v>
      </c>
      <c r="B5175" s="375" t="s">
        <v>9304</v>
      </c>
      <c r="C5175" s="375" t="s">
        <v>9305</v>
      </c>
      <c r="D5175" s="363"/>
      <c r="E5175" s="102" t="s">
        <v>8512</v>
      </c>
      <c r="F5175" s="102" t="str">
        <f>IF(E5175="","",VLOOKUP(E5175,'2 Pdc unico (segm A)'!F$3:H$723,3,FALSE))</f>
        <v>Debiti correnti per trasferimenti concessi e non erogati ad amministrazioni pubblliche</v>
      </c>
      <c r="G5175" s="373"/>
      <c r="H5175" s="389"/>
      <c r="I5175" s="65"/>
    </row>
    <row r="5176" spans="1:9" x14ac:dyDescent="0.35">
      <c r="A5176" s="374" t="s">
        <v>4656</v>
      </c>
      <c r="B5176" s="375" t="s">
        <v>9306</v>
      </c>
      <c r="C5176" s="375" t="s">
        <v>9307</v>
      </c>
      <c r="D5176" s="363"/>
      <c r="E5176" s="102" t="s">
        <v>8512</v>
      </c>
      <c r="F5176" s="102" t="str">
        <f>IF(E5176="","",VLOOKUP(E5176,'2 Pdc unico (segm A)'!F$3:H$723,3,FALSE))</f>
        <v>Debiti correnti per trasferimenti concessi e non erogati ad amministrazioni pubblliche</v>
      </c>
      <c r="G5176" s="373"/>
      <c r="H5176" s="389"/>
      <c r="I5176" s="65"/>
    </row>
    <row r="5177" spans="1:9" ht="29" x14ac:dyDescent="0.35">
      <c r="A5177" s="370" t="s">
        <v>22</v>
      </c>
      <c r="B5177" s="371" t="s">
        <v>9308</v>
      </c>
      <c r="C5177" s="371" t="s">
        <v>9309</v>
      </c>
      <c r="D5177" s="363"/>
      <c r="E5177" s="346"/>
      <c r="F5177" s="346" t="str">
        <f>IF(E5177="","",VLOOKUP(E5177,'2 Pdc unico (segm A)'!F$3:H$723,3,FALSE))</f>
        <v/>
      </c>
      <c r="G5177" s="287"/>
      <c r="H5177" s="389"/>
      <c r="I5177" s="65"/>
    </row>
    <row r="5178" spans="1:9" ht="21" x14ac:dyDescent="0.35">
      <c r="A5178" s="374" t="s">
        <v>4656</v>
      </c>
      <c r="B5178" s="375" t="s">
        <v>9310</v>
      </c>
      <c r="C5178" s="375" t="s">
        <v>9311</v>
      </c>
      <c r="D5178" s="363"/>
      <c r="E5178" s="102" t="s">
        <v>8512</v>
      </c>
      <c r="F5178" s="102" t="str">
        <f>IF(E5178="","",VLOOKUP(E5178,'2 Pdc unico (segm A)'!F$3:H$723,3,FALSE))</f>
        <v>Debiti correnti per trasferimenti concessi e non erogati ad amministrazioni pubblliche</v>
      </c>
      <c r="G5178" s="373"/>
      <c r="H5178" s="389"/>
      <c r="I5178" s="65"/>
    </row>
    <row r="5179" spans="1:9" ht="29" x14ac:dyDescent="0.35">
      <c r="A5179" s="368" t="s">
        <v>19</v>
      </c>
      <c r="B5179" s="369" t="s">
        <v>9312</v>
      </c>
      <c r="C5179" s="369" t="s">
        <v>9313</v>
      </c>
      <c r="D5179" s="363"/>
      <c r="E5179" s="101"/>
      <c r="F5179" s="101" t="str">
        <f>IF(E5179="","",VLOOKUP(E5179,'2 Pdc unico (segm A)'!F$3:H$723,3,FALSE))</f>
        <v/>
      </c>
      <c r="G5179" s="287"/>
      <c r="H5179" s="388"/>
      <c r="I5179" s="288"/>
    </row>
    <row r="5180" spans="1:9" ht="29" x14ac:dyDescent="0.35">
      <c r="A5180" s="370" t="s">
        <v>22</v>
      </c>
      <c r="B5180" s="371" t="s">
        <v>9314</v>
      </c>
      <c r="C5180" s="371" t="s">
        <v>9315</v>
      </c>
      <c r="D5180" s="363"/>
      <c r="E5180" s="346"/>
      <c r="F5180" s="346" t="str">
        <f>IF(E5180="","",VLOOKUP(E5180,'2 Pdc unico (segm A)'!F$3:H$723,3,FALSE))</f>
        <v/>
      </c>
      <c r="G5180" s="287"/>
      <c r="H5180" s="389"/>
      <c r="I5180" s="65"/>
    </row>
    <row r="5181" spans="1:9" x14ac:dyDescent="0.35">
      <c r="A5181" s="374" t="s">
        <v>4656</v>
      </c>
      <c r="B5181" s="375" t="s">
        <v>9316</v>
      </c>
      <c r="C5181" s="375" t="s">
        <v>9317</v>
      </c>
      <c r="D5181" s="363"/>
      <c r="E5181" s="102" t="s">
        <v>8701</v>
      </c>
      <c r="F5181" s="102" t="str">
        <f>IF(E5181="","",VLOOKUP(E5181,'2 Pdc unico (segm A)'!F$3:H$723,3,FALSE))</f>
        <v>Debiti correnti verso altri</v>
      </c>
      <c r="G5181" s="373"/>
      <c r="H5181" s="389"/>
      <c r="I5181" s="65"/>
    </row>
    <row r="5182" spans="1:9" ht="29" x14ac:dyDescent="0.35">
      <c r="A5182" s="368" t="s">
        <v>19</v>
      </c>
      <c r="B5182" s="369" t="s">
        <v>9318</v>
      </c>
      <c r="C5182" s="369" t="s">
        <v>9319</v>
      </c>
      <c r="D5182" s="363"/>
      <c r="E5182" s="101"/>
      <c r="F5182" s="101" t="str">
        <f>IF(E5182="","",VLOOKUP(E5182,'2 Pdc unico (segm A)'!F$3:H$723,3,FALSE))</f>
        <v/>
      </c>
      <c r="G5182" s="287"/>
      <c r="H5182" s="388"/>
      <c r="I5182" s="288"/>
    </row>
    <row r="5183" spans="1:9" ht="29" x14ac:dyDescent="0.35">
      <c r="A5183" s="370" t="s">
        <v>22</v>
      </c>
      <c r="B5183" s="371" t="s">
        <v>9320</v>
      </c>
      <c r="C5183" s="371" t="s">
        <v>9321</v>
      </c>
      <c r="D5183" s="363"/>
      <c r="E5183" s="346"/>
      <c r="F5183" s="346" t="str">
        <f>IF(E5183="","",VLOOKUP(E5183,'2 Pdc unico (segm A)'!F$3:H$723,3,FALSE))</f>
        <v/>
      </c>
      <c r="G5183" s="287"/>
      <c r="H5183" s="389"/>
      <c r="I5183" s="65"/>
    </row>
    <row r="5184" spans="1:9" x14ac:dyDescent="0.35">
      <c r="A5184" s="374" t="s">
        <v>4656</v>
      </c>
      <c r="B5184" s="375" t="s">
        <v>9322</v>
      </c>
      <c r="C5184" s="375" t="s">
        <v>9323</v>
      </c>
      <c r="D5184" s="363"/>
      <c r="E5184" s="102" t="s">
        <v>8701</v>
      </c>
      <c r="F5184" s="102" t="str">
        <f>IF(E5184="","",VLOOKUP(E5184,'2 Pdc unico (segm A)'!F$3:H$723,3,FALSE))</f>
        <v>Debiti correnti verso altri</v>
      </c>
      <c r="G5184" s="373"/>
      <c r="H5184" s="389"/>
      <c r="I5184" s="65"/>
    </row>
    <row r="5185" spans="1:9" ht="29" x14ac:dyDescent="0.35">
      <c r="A5185" s="368" t="s">
        <v>19</v>
      </c>
      <c r="B5185" s="369" t="s">
        <v>9324</v>
      </c>
      <c r="C5185" s="369" t="s">
        <v>9325</v>
      </c>
      <c r="D5185" s="363"/>
      <c r="E5185" s="101"/>
      <c r="F5185" s="101" t="str">
        <f>IF(E5185="","",VLOOKUP(E5185,'2 Pdc unico (segm A)'!F$3:H$723,3,FALSE))</f>
        <v/>
      </c>
      <c r="G5185" s="287"/>
      <c r="H5185" s="388"/>
      <c r="I5185" s="65"/>
    </row>
    <row r="5186" spans="1:9" ht="29" x14ac:dyDescent="0.35">
      <c r="A5186" s="370" t="s">
        <v>22</v>
      </c>
      <c r="B5186" s="371" t="s">
        <v>9326</v>
      </c>
      <c r="C5186" s="371" t="s">
        <v>9327</v>
      </c>
      <c r="D5186" s="363"/>
      <c r="E5186" s="346"/>
      <c r="F5186" s="346" t="str">
        <f>IF(E5186="","",VLOOKUP(E5186,'2 Pdc unico (segm A)'!F$3:H$723,3,FALSE))</f>
        <v/>
      </c>
      <c r="G5186" s="287"/>
      <c r="H5186" s="389"/>
      <c r="I5186" s="65"/>
    </row>
    <row r="5187" spans="1:9" x14ac:dyDescent="0.35">
      <c r="A5187" s="374" t="s">
        <v>4656</v>
      </c>
      <c r="B5187" s="375" t="s">
        <v>9328</v>
      </c>
      <c r="C5187" s="375" t="s">
        <v>9329</v>
      </c>
      <c r="D5187" s="363"/>
      <c r="E5187" s="102" t="s">
        <v>8701</v>
      </c>
      <c r="F5187" s="102" t="str">
        <f>IF(E5187="","",VLOOKUP(E5187,'2 Pdc unico (segm A)'!F$3:H$723,3,FALSE))</f>
        <v>Debiti correnti verso altri</v>
      </c>
      <c r="G5187" s="373"/>
      <c r="H5187" s="389"/>
      <c r="I5187" s="65"/>
    </row>
    <row r="5188" spans="1:9" ht="29" x14ac:dyDescent="0.35">
      <c r="A5188" s="370" t="s">
        <v>22</v>
      </c>
      <c r="B5188" s="371" t="s">
        <v>9330</v>
      </c>
      <c r="C5188" s="371" t="s">
        <v>9331</v>
      </c>
      <c r="D5188" s="363"/>
      <c r="E5188" s="346"/>
      <c r="F5188" s="346" t="str">
        <f>IF(E5188="","",VLOOKUP(E5188,'2 Pdc unico (segm A)'!F$3:H$723,3,FALSE))</f>
        <v/>
      </c>
      <c r="G5188" s="287"/>
      <c r="H5188" s="389"/>
      <c r="I5188" s="65"/>
    </row>
    <row r="5189" spans="1:9" x14ac:dyDescent="0.35">
      <c r="A5189" s="374" t="s">
        <v>4656</v>
      </c>
      <c r="B5189" s="375" t="s">
        <v>9330</v>
      </c>
      <c r="C5189" s="375" t="s">
        <v>9332</v>
      </c>
      <c r="D5189" s="363"/>
      <c r="E5189" s="102" t="s">
        <v>8701</v>
      </c>
      <c r="F5189" s="102" t="str">
        <f>IF(E5189="","",VLOOKUP(E5189,'2 Pdc unico (segm A)'!F$3:H$723,3,FALSE))</f>
        <v>Debiti correnti verso altri</v>
      </c>
      <c r="G5189" s="373"/>
      <c r="H5189" s="389"/>
      <c r="I5189" s="65"/>
    </row>
    <row r="5190" spans="1:9" ht="29" x14ac:dyDescent="0.35">
      <c r="A5190" s="370" t="s">
        <v>22</v>
      </c>
      <c r="B5190" s="371" t="s">
        <v>9333</v>
      </c>
      <c r="C5190" s="371" t="s">
        <v>9334</v>
      </c>
      <c r="D5190" s="363"/>
      <c r="E5190" s="346"/>
      <c r="F5190" s="346" t="str">
        <f>IF(E5190="","",VLOOKUP(E5190,'2 Pdc unico (segm A)'!F$3:H$723,3,FALSE))</f>
        <v/>
      </c>
      <c r="G5190" s="287"/>
      <c r="H5190" s="389"/>
      <c r="I5190" s="65"/>
    </row>
    <row r="5191" spans="1:9" x14ac:dyDescent="0.35">
      <c r="A5191" s="374" t="s">
        <v>4656</v>
      </c>
      <c r="B5191" s="375" t="s">
        <v>9335</v>
      </c>
      <c r="C5191" s="375" t="s">
        <v>9336</v>
      </c>
      <c r="D5191" s="363"/>
      <c r="E5191" s="102" t="s">
        <v>8701</v>
      </c>
      <c r="F5191" s="102" t="str">
        <f>IF(E5191="","",VLOOKUP(E5191,'2 Pdc unico (segm A)'!F$3:H$723,3,FALSE))</f>
        <v>Debiti correnti verso altri</v>
      </c>
      <c r="G5191" s="373"/>
      <c r="H5191" s="389"/>
      <c r="I5191" s="65"/>
    </row>
    <row r="5192" spans="1:9" ht="29" x14ac:dyDescent="0.35">
      <c r="A5192" s="370" t="s">
        <v>22</v>
      </c>
      <c r="B5192" s="371" t="s">
        <v>9337</v>
      </c>
      <c r="C5192" s="371" t="s">
        <v>9338</v>
      </c>
      <c r="D5192" s="363"/>
      <c r="E5192" s="346"/>
      <c r="F5192" s="346" t="str">
        <f>IF(E5192="","",VLOOKUP(E5192,'2 Pdc unico (segm A)'!F$3:H$723,3,FALSE))</f>
        <v/>
      </c>
      <c r="G5192" s="287"/>
      <c r="H5192" s="389"/>
      <c r="I5192" s="65"/>
    </row>
    <row r="5193" spans="1:9" x14ac:dyDescent="0.35">
      <c r="A5193" s="374" t="s">
        <v>4656</v>
      </c>
      <c r="B5193" s="375" t="s">
        <v>9339</v>
      </c>
      <c r="C5193" s="375" t="s">
        <v>9340</v>
      </c>
      <c r="D5193" s="363"/>
      <c r="E5193" s="102" t="s">
        <v>8701</v>
      </c>
      <c r="F5193" s="102" t="str">
        <f>IF(E5193="","",VLOOKUP(E5193,'2 Pdc unico (segm A)'!F$3:H$723,3,FALSE))</f>
        <v>Debiti correnti verso altri</v>
      </c>
      <c r="G5193" s="373"/>
      <c r="H5193" s="389"/>
      <c r="I5193" s="65"/>
    </row>
    <row r="5194" spans="1:9" ht="29" x14ac:dyDescent="0.35">
      <c r="A5194" s="370" t="s">
        <v>22</v>
      </c>
      <c r="B5194" s="371" t="s">
        <v>9341</v>
      </c>
      <c r="C5194" s="371" t="s">
        <v>9342</v>
      </c>
      <c r="D5194" s="363"/>
      <c r="E5194" s="346"/>
      <c r="F5194" s="346" t="str">
        <f>IF(E5194="","",VLOOKUP(E5194,'2 Pdc unico (segm A)'!F$3:H$723,3,FALSE))</f>
        <v/>
      </c>
      <c r="G5194" s="287"/>
      <c r="H5194" s="389"/>
      <c r="I5194" s="65"/>
    </row>
    <row r="5195" spans="1:9" x14ac:dyDescent="0.35">
      <c r="A5195" s="374" t="s">
        <v>4656</v>
      </c>
      <c r="B5195" s="375" t="s">
        <v>9343</v>
      </c>
      <c r="C5195" s="375" t="s">
        <v>9344</v>
      </c>
      <c r="D5195" s="363"/>
      <c r="E5195" s="102" t="s">
        <v>8701</v>
      </c>
      <c r="F5195" s="102" t="str">
        <f>IF(E5195="","",VLOOKUP(E5195,'2 Pdc unico (segm A)'!F$3:H$723,3,FALSE))</f>
        <v>Debiti correnti verso altri</v>
      </c>
      <c r="G5195" s="373"/>
      <c r="H5195" s="389"/>
      <c r="I5195" s="65"/>
    </row>
    <row r="5196" spans="1:9" ht="18.5" x14ac:dyDescent="0.35">
      <c r="A5196" s="368" t="s">
        <v>19</v>
      </c>
      <c r="B5196" s="369" t="s">
        <v>9345</v>
      </c>
      <c r="C5196" s="369" t="s">
        <v>9346</v>
      </c>
      <c r="D5196" s="363"/>
      <c r="E5196" s="101"/>
      <c r="F5196" s="101" t="str">
        <f>IF(E5196="","",VLOOKUP(E5196,'2 Pdc unico (segm A)'!F$3:H$723,3,FALSE))</f>
        <v/>
      </c>
      <c r="G5196" s="287"/>
      <c r="H5196" s="388"/>
      <c r="I5196" s="65"/>
    </row>
    <row r="5197" spans="1:9" x14ac:dyDescent="0.35">
      <c r="A5197" s="370" t="s">
        <v>22</v>
      </c>
      <c r="B5197" s="371" t="s">
        <v>9347</v>
      </c>
      <c r="C5197" s="371" t="s">
        <v>9348</v>
      </c>
      <c r="D5197" s="363"/>
      <c r="E5197" s="346"/>
      <c r="F5197" s="346" t="str">
        <f>IF(E5197="","",VLOOKUP(E5197,'2 Pdc unico (segm A)'!F$3:H$723,3,FALSE))</f>
        <v/>
      </c>
      <c r="G5197" s="287"/>
      <c r="H5197" s="389"/>
      <c r="I5197" s="65"/>
    </row>
    <row r="5198" spans="1:9" x14ac:dyDescent="0.35">
      <c r="A5198" s="374" t="s">
        <v>4656</v>
      </c>
      <c r="B5198" s="375" t="s">
        <v>9349</v>
      </c>
      <c r="C5198" s="375" t="s">
        <v>9350</v>
      </c>
      <c r="D5198" s="363"/>
      <c r="E5198" s="102" t="s">
        <v>8512</v>
      </c>
      <c r="F5198" s="102" t="str">
        <f>IF(E5198="","",VLOOKUP(E5198,'2 Pdc unico (segm A)'!F$3:H$723,3,FALSE))</f>
        <v>Debiti correnti per trasferimenti concessi e non erogati ad amministrazioni pubblliche</v>
      </c>
      <c r="G5198" s="373"/>
      <c r="H5198" s="389"/>
      <c r="I5198" s="65"/>
    </row>
    <row r="5199" spans="1:9" x14ac:dyDescent="0.35">
      <c r="A5199" s="374" t="s">
        <v>4656</v>
      </c>
      <c r="B5199" s="375" t="s">
        <v>9351</v>
      </c>
      <c r="C5199" s="375" t="s">
        <v>9352</v>
      </c>
      <c r="D5199" s="363"/>
      <c r="E5199" s="102" t="s">
        <v>8512</v>
      </c>
      <c r="F5199" s="102" t="str">
        <f>IF(E5199="","",VLOOKUP(E5199,'2 Pdc unico (segm A)'!F$3:H$723,3,FALSE))</f>
        <v>Debiti correnti per trasferimenti concessi e non erogati ad amministrazioni pubblliche</v>
      </c>
      <c r="G5199" s="373"/>
      <c r="H5199" s="389"/>
      <c r="I5199" s="65"/>
    </row>
    <row r="5200" spans="1:9" x14ac:dyDescent="0.35">
      <c r="A5200" s="374" t="s">
        <v>4656</v>
      </c>
      <c r="B5200" s="375" t="s">
        <v>9353</v>
      </c>
      <c r="C5200" s="375" t="s">
        <v>9354</v>
      </c>
      <c r="D5200" s="363"/>
      <c r="E5200" s="102" t="s">
        <v>8512</v>
      </c>
      <c r="F5200" s="102" t="str">
        <f>IF(E5200="","",VLOOKUP(E5200,'2 Pdc unico (segm A)'!F$3:H$723,3,FALSE))</f>
        <v>Debiti correnti per trasferimenti concessi e non erogati ad amministrazioni pubblliche</v>
      </c>
      <c r="G5200" s="373"/>
      <c r="H5200" s="389"/>
      <c r="I5200" s="65"/>
    </row>
    <row r="5201" spans="1:9" x14ac:dyDescent="0.35">
      <c r="A5201" s="374" t="s">
        <v>4656</v>
      </c>
      <c r="B5201" s="375" t="s">
        <v>9355</v>
      </c>
      <c r="C5201" s="375" t="s">
        <v>9356</v>
      </c>
      <c r="D5201" s="363"/>
      <c r="E5201" s="102" t="s">
        <v>8512</v>
      </c>
      <c r="F5201" s="102" t="str">
        <f>IF(E5201="","",VLOOKUP(E5201,'2 Pdc unico (segm A)'!F$3:H$723,3,FALSE))</f>
        <v>Debiti correnti per trasferimenti concessi e non erogati ad amministrazioni pubblliche</v>
      </c>
      <c r="G5201" s="373"/>
      <c r="H5201" s="389"/>
      <c r="I5201" s="65"/>
    </row>
    <row r="5202" spans="1:9" x14ac:dyDescent="0.35">
      <c r="A5202" s="374" t="s">
        <v>4656</v>
      </c>
      <c r="B5202" s="375" t="s">
        <v>9357</v>
      </c>
      <c r="C5202" s="375" t="s">
        <v>9358</v>
      </c>
      <c r="D5202" s="363"/>
      <c r="E5202" s="102" t="s">
        <v>8512</v>
      </c>
      <c r="F5202" s="102" t="str">
        <f>IF(E5202="","",VLOOKUP(E5202,'2 Pdc unico (segm A)'!F$3:H$723,3,FALSE))</f>
        <v>Debiti correnti per trasferimenti concessi e non erogati ad amministrazioni pubblliche</v>
      </c>
      <c r="G5202" s="373"/>
      <c r="H5202" s="389"/>
      <c r="I5202" s="65"/>
    </row>
    <row r="5203" spans="1:9" x14ac:dyDescent="0.35">
      <c r="A5203" s="374" t="s">
        <v>4656</v>
      </c>
      <c r="B5203" s="375" t="s">
        <v>9359</v>
      </c>
      <c r="C5203" s="375" t="s">
        <v>9360</v>
      </c>
      <c r="D5203" s="363"/>
      <c r="E5203" s="102" t="s">
        <v>8512</v>
      </c>
      <c r="F5203" s="102" t="str">
        <f>IF(E5203="","",VLOOKUP(E5203,'2 Pdc unico (segm A)'!F$3:H$723,3,FALSE))</f>
        <v>Debiti correnti per trasferimenti concessi e non erogati ad amministrazioni pubblliche</v>
      </c>
      <c r="G5203" s="373"/>
      <c r="H5203" s="389"/>
      <c r="I5203" s="65"/>
    </row>
    <row r="5204" spans="1:9" x14ac:dyDescent="0.35">
      <c r="A5204" s="374" t="s">
        <v>4656</v>
      </c>
      <c r="B5204" s="375" t="s">
        <v>9361</v>
      </c>
      <c r="C5204" s="375" t="s">
        <v>9362</v>
      </c>
      <c r="D5204" s="363"/>
      <c r="E5204" s="102" t="s">
        <v>8512</v>
      </c>
      <c r="F5204" s="102" t="str">
        <f>IF(E5204="","",VLOOKUP(E5204,'2 Pdc unico (segm A)'!F$3:H$723,3,FALSE))</f>
        <v>Debiti correnti per trasferimenti concessi e non erogati ad amministrazioni pubblliche</v>
      </c>
      <c r="G5204" s="373"/>
      <c r="H5204" s="389"/>
      <c r="I5204" s="65"/>
    </row>
    <row r="5205" spans="1:9" x14ac:dyDescent="0.35">
      <c r="A5205" s="374" t="s">
        <v>4656</v>
      </c>
      <c r="B5205" s="375" t="s">
        <v>9363</v>
      </c>
      <c r="C5205" s="375" t="s">
        <v>9364</v>
      </c>
      <c r="D5205" s="363"/>
      <c r="E5205" s="102" t="s">
        <v>8512</v>
      </c>
      <c r="F5205" s="102" t="str">
        <f>IF(E5205="","",VLOOKUP(E5205,'2 Pdc unico (segm A)'!F$3:H$723,3,FALSE))</f>
        <v>Debiti correnti per trasferimenti concessi e non erogati ad amministrazioni pubblliche</v>
      </c>
      <c r="G5205" s="373"/>
      <c r="H5205" s="389"/>
      <c r="I5205" s="65"/>
    </row>
    <row r="5206" spans="1:9" x14ac:dyDescent="0.35">
      <c r="A5206" s="374" t="s">
        <v>4656</v>
      </c>
      <c r="B5206" s="375" t="s">
        <v>9365</v>
      </c>
      <c r="C5206" s="375" t="s">
        <v>9366</v>
      </c>
      <c r="D5206" s="363"/>
      <c r="E5206" s="102" t="s">
        <v>8512</v>
      </c>
      <c r="F5206" s="102" t="str">
        <f>IF(E5206="","",VLOOKUP(E5206,'2 Pdc unico (segm A)'!F$3:H$723,3,FALSE))</f>
        <v>Debiti correnti per trasferimenti concessi e non erogati ad amministrazioni pubblliche</v>
      </c>
      <c r="G5206" s="373"/>
      <c r="H5206" s="389"/>
      <c r="I5206" s="65"/>
    </row>
    <row r="5207" spans="1:9" x14ac:dyDescent="0.35">
      <c r="A5207" s="374" t="s">
        <v>4656</v>
      </c>
      <c r="B5207" s="375" t="s">
        <v>9367</v>
      </c>
      <c r="C5207" s="375" t="s">
        <v>9368</v>
      </c>
      <c r="D5207" s="363"/>
      <c r="E5207" s="102" t="s">
        <v>8512</v>
      </c>
      <c r="F5207" s="102" t="str">
        <f>IF(E5207="","",VLOOKUP(E5207,'2 Pdc unico (segm A)'!F$3:H$723,3,FALSE))</f>
        <v>Debiti correnti per trasferimenti concessi e non erogati ad amministrazioni pubblliche</v>
      </c>
      <c r="G5207" s="373"/>
      <c r="H5207" s="389"/>
      <c r="I5207" s="65"/>
    </row>
    <row r="5208" spans="1:9" x14ac:dyDescent="0.35">
      <c r="A5208" s="374" t="s">
        <v>4656</v>
      </c>
      <c r="B5208" s="375" t="s">
        <v>9369</v>
      </c>
      <c r="C5208" s="375" t="s">
        <v>9370</v>
      </c>
      <c r="D5208" s="363"/>
      <c r="E5208" s="102" t="s">
        <v>8512</v>
      </c>
      <c r="F5208" s="102" t="str">
        <f>IF(E5208="","",VLOOKUP(E5208,'2 Pdc unico (segm A)'!F$3:H$723,3,FALSE))</f>
        <v>Debiti correnti per trasferimenti concessi e non erogati ad amministrazioni pubblliche</v>
      </c>
      <c r="G5208" s="373"/>
      <c r="H5208" s="389"/>
      <c r="I5208" s="65"/>
    </row>
    <row r="5209" spans="1:9" ht="21" x14ac:dyDescent="0.35">
      <c r="A5209" s="374" t="s">
        <v>4656</v>
      </c>
      <c r="B5209" s="375" t="s">
        <v>9371</v>
      </c>
      <c r="C5209" s="375" t="s">
        <v>9372</v>
      </c>
      <c r="D5209" s="363"/>
      <c r="E5209" s="102" t="s">
        <v>8512</v>
      </c>
      <c r="F5209" s="102" t="str">
        <f>IF(E5209="","",VLOOKUP(E5209,'2 Pdc unico (segm A)'!F$3:H$723,3,FALSE))</f>
        <v>Debiti correnti per trasferimenti concessi e non erogati ad amministrazioni pubblliche</v>
      </c>
      <c r="G5209" s="373"/>
      <c r="H5209" s="389"/>
      <c r="I5209" s="65"/>
    </row>
    <row r="5210" spans="1:9" x14ac:dyDescent="0.35">
      <c r="A5210" s="374" t="s">
        <v>4656</v>
      </c>
      <c r="B5210" s="375" t="s">
        <v>9373</v>
      </c>
      <c r="C5210" s="375" t="s">
        <v>9374</v>
      </c>
      <c r="D5210" s="363"/>
      <c r="E5210" s="102" t="s">
        <v>8512</v>
      </c>
      <c r="F5210" s="102" t="str">
        <f>IF(E5210="","",VLOOKUP(E5210,'2 Pdc unico (segm A)'!F$3:H$723,3,FALSE))</f>
        <v>Debiti correnti per trasferimenti concessi e non erogati ad amministrazioni pubblliche</v>
      </c>
      <c r="G5210" s="373"/>
      <c r="H5210" s="389"/>
      <c r="I5210" s="65"/>
    </row>
    <row r="5211" spans="1:9" x14ac:dyDescent="0.35">
      <c r="A5211" s="370" t="s">
        <v>22</v>
      </c>
      <c r="B5211" s="371" t="s">
        <v>9375</v>
      </c>
      <c r="C5211" s="371" t="s">
        <v>9376</v>
      </c>
      <c r="D5211" s="363"/>
      <c r="E5211" s="346"/>
      <c r="F5211" s="346" t="str">
        <f>IF(E5211="","",VLOOKUP(E5211,'2 Pdc unico (segm A)'!F$3:H$723,3,FALSE))</f>
        <v/>
      </c>
      <c r="G5211" s="287"/>
      <c r="H5211" s="389"/>
      <c r="I5211" s="65"/>
    </row>
    <row r="5212" spans="1:9" x14ac:dyDescent="0.35">
      <c r="A5212" s="374" t="s">
        <v>4656</v>
      </c>
      <c r="B5212" s="375" t="s">
        <v>9377</v>
      </c>
      <c r="C5212" s="375" t="s">
        <v>9378</v>
      </c>
      <c r="D5212" s="363"/>
      <c r="E5212" s="102" t="s">
        <v>8512</v>
      </c>
      <c r="F5212" s="102" t="str">
        <f>IF(E5212="","",VLOOKUP(E5212,'2 Pdc unico (segm A)'!F$3:H$723,3,FALSE))</f>
        <v>Debiti correnti per trasferimenti concessi e non erogati ad amministrazioni pubblliche</v>
      </c>
      <c r="G5212" s="373"/>
      <c r="H5212" s="389"/>
      <c r="I5212" s="65"/>
    </row>
    <row r="5213" spans="1:9" x14ac:dyDescent="0.35">
      <c r="A5213" s="374" t="s">
        <v>4656</v>
      </c>
      <c r="B5213" s="375" t="s">
        <v>9379</v>
      </c>
      <c r="C5213" s="375" t="s">
        <v>9380</v>
      </c>
      <c r="D5213" s="363"/>
      <c r="E5213" s="102" t="s">
        <v>8512</v>
      </c>
      <c r="F5213" s="102" t="str">
        <f>IF(E5213="","",VLOOKUP(E5213,'2 Pdc unico (segm A)'!F$3:H$723,3,FALSE))</f>
        <v>Debiti correnti per trasferimenti concessi e non erogati ad amministrazioni pubblliche</v>
      </c>
      <c r="G5213" s="373"/>
      <c r="H5213" s="389"/>
      <c r="I5213" s="65"/>
    </row>
    <row r="5214" spans="1:9" x14ac:dyDescent="0.35">
      <c r="A5214" s="374" t="s">
        <v>4656</v>
      </c>
      <c r="B5214" s="375" t="s">
        <v>9381</v>
      </c>
      <c r="C5214" s="375" t="s">
        <v>9382</v>
      </c>
      <c r="D5214" s="363"/>
      <c r="E5214" s="102" t="s">
        <v>8512</v>
      </c>
      <c r="F5214" s="102" t="str">
        <f>IF(E5214="","",VLOOKUP(E5214,'2 Pdc unico (segm A)'!F$3:H$723,3,FALSE))</f>
        <v>Debiti correnti per trasferimenti concessi e non erogati ad amministrazioni pubblliche</v>
      </c>
      <c r="G5214" s="373"/>
      <c r="H5214" s="389"/>
      <c r="I5214" s="65"/>
    </row>
    <row r="5215" spans="1:9" x14ac:dyDescent="0.35">
      <c r="A5215" s="374" t="s">
        <v>4656</v>
      </c>
      <c r="B5215" s="375" t="s">
        <v>9383</v>
      </c>
      <c r="C5215" s="375" t="s">
        <v>9384</v>
      </c>
      <c r="D5215" s="363"/>
      <c r="E5215" s="102" t="s">
        <v>8512</v>
      </c>
      <c r="F5215" s="102" t="str">
        <f>IF(E5215="","",VLOOKUP(E5215,'2 Pdc unico (segm A)'!F$3:H$723,3,FALSE))</f>
        <v>Debiti correnti per trasferimenti concessi e non erogati ad amministrazioni pubblliche</v>
      </c>
      <c r="G5215" s="373"/>
      <c r="H5215" s="389"/>
      <c r="I5215" s="65"/>
    </row>
    <row r="5216" spans="1:9" x14ac:dyDescent="0.35">
      <c r="A5216" s="374" t="s">
        <v>4656</v>
      </c>
      <c r="B5216" s="375" t="s">
        <v>9385</v>
      </c>
      <c r="C5216" s="375" t="s">
        <v>9386</v>
      </c>
      <c r="D5216" s="363"/>
      <c r="E5216" s="102" t="s">
        <v>8512</v>
      </c>
      <c r="F5216" s="102" t="str">
        <f>IF(E5216="","",VLOOKUP(E5216,'2 Pdc unico (segm A)'!F$3:H$723,3,FALSE))</f>
        <v>Debiti correnti per trasferimenti concessi e non erogati ad amministrazioni pubblliche</v>
      </c>
      <c r="G5216" s="373"/>
      <c r="H5216" s="389"/>
      <c r="I5216" s="65"/>
    </row>
    <row r="5217" spans="1:9" x14ac:dyDescent="0.35">
      <c r="A5217" s="374" t="s">
        <v>4656</v>
      </c>
      <c r="B5217" s="375" t="s">
        <v>9387</v>
      </c>
      <c r="C5217" s="375" t="s">
        <v>9388</v>
      </c>
      <c r="D5217" s="363"/>
      <c r="E5217" s="102" t="s">
        <v>8512</v>
      </c>
      <c r="F5217" s="102" t="str">
        <f>IF(E5217="","",VLOOKUP(E5217,'2 Pdc unico (segm A)'!F$3:H$723,3,FALSE))</f>
        <v>Debiti correnti per trasferimenti concessi e non erogati ad amministrazioni pubblliche</v>
      </c>
      <c r="G5217" s="373"/>
      <c r="H5217" s="389"/>
      <c r="I5217" s="65"/>
    </row>
    <row r="5218" spans="1:9" x14ac:dyDescent="0.35">
      <c r="A5218" s="374" t="s">
        <v>4656</v>
      </c>
      <c r="B5218" s="375" t="s">
        <v>9389</v>
      </c>
      <c r="C5218" s="375" t="s">
        <v>9390</v>
      </c>
      <c r="D5218" s="363"/>
      <c r="E5218" s="102" t="s">
        <v>8512</v>
      </c>
      <c r="F5218" s="102" t="str">
        <f>IF(E5218="","",VLOOKUP(E5218,'2 Pdc unico (segm A)'!F$3:H$723,3,FALSE))</f>
        <v>Debiti correnti per trasferimenti concessi e non erogati ad amministrazioni pubblliche</v>
      </c>
      <c r="G5218" s="373"/>
      <c r="H5218" s="389"/>
      <c r="I5218" s="65"/>
    </row>
    <row r="5219" spans="1:9" x14ac:dyDescent="0.35">
      <c r="A5219" s="374" t="s">
        <v>4656</v>
      </c>
      <c r="B5219" s="375" t="s">
        <v>9391</v>
      </c>
      <c r="C5219" s="375" t="s">
        <v>9392</v>
      </c>
      <c r="D5219" s="363"/>
      <c r="E5219" s="102" t="s">
        <v>8512</v>
      </c>
      <c r="F5219" s="102" t="str">
        <f>IF(E5219="","",VLOOKUP(E5219,'2 Pdc unico (segm A)'!F$3:H$723,3,FALSE))</f>
        <v>Debiti correnti per trasferimenti concessi e non erogati ad amministrazioni pubblliche</v>
      </c>
      <c r="G5219" s="373"/>
      <c r="H5219" s="389"/>
      <c r="I5219" s="65"/>
    </row>
    <row r="5220" spans="1:9" ht="21" x14ac:dyDescent="0.35">
      <c r="A5220" s="374" t="s">
        <v>4656</v>
      </c>
      <c r="B5220" s="375" t="s">
        <v>9393</v>
      </c>
      <c r="C5220" s="375" t="s">
        <v>9394</v>
      </c>
      <c r="D5220" s="363"/>
      <c r="E5220" s="102" t="s">
        <v>8512</v>
      </c>
      <c r="F5220" s="102" t="str">
        <f>IF(E5220="","",VLOOKUP(E5220,'2 Pdc unico (segm A)'!F$3:H$723,3,FALSE))</f>
        <v>Debiti correnti per trasferimenti concessi e non erogati ad amministrazioni pubblliche</v>
      </c>
      <c r="G5220" s="373"/>
      <c r="H5220" s="389"/>
      <c r="I5220" s="65"/>
    </row>
    <row r="5221" spans="1:9" x14ac:dyDescent="0.35">
      <c r="A5221" s="374" t="s">
        <v>4656</v>
      </c>
      <c r="B5221" s="375" t="s">
        <v>9395</v>
      </c>
      <c r="C5221" s="375" t="s">
        <v>9396</v>
      </c>
      <c r="D5221" s="363"/>
      <c r="E5221" s="102" t="s">
        <v>8512</v>
      </c>
      <c r="F5221" s="102" t="str">
        <f>IF(E5221="","",VLOOKUP(E5221,'2 Pdc unico (segm A)'!F$3:H$723,3,FALSE))</f>
        <v>Debiti correnti per trasferimenti concessi e non erogati ad amministrazioni pubblliche</v>
      </c>
      <c r="G5221" s="373"/>
      <c r="H5221" s="389"/>
      <c r="I5221" s="65"/>
    </row>
    <row r="5222" spans="1:9" x14ac:dyDescent="0.35">
      <c r="A5222" s="374" t="s">
        <v>4656</v>
      </c>
      <c r="B5222" s="375" t="s">
        <v>9397</v>
      </c>
      <c r="C5222" s="375" t="s">
        <v>9398</v>
      </c>
      <c r="D5222" s="363"/>
      <c r="E5222" s="102" t="s">
        <v>8512</v>
      </c>
      <c r="F5222" s="102" t="str">
        <f>IF(E5222="","",VLOOKUP(E5222,'2 Pdc unico (segm A)'!F$3:H$723,3,FALSE))</f>
        <v>Debiti correnti per trasferimenti concessi e non erogati ad amministrazioni pubblliche</v>
      </c>
      <c r="G5222" s="373"/>
      <c r="H5222" s="389"/>
      <c r="I5222" s="65"/>
    </row>
    <row r="5223" spans="1:9" ht="21" x14ac:dyDescent="0.35">
      <c r="A5223" s="374" t="s">
        <v>4656</v>
      </c>
      <c r="B5223" s="375" t="s">
        <v>9399</v>
      </c>
      <c r="C5223" s="375" t="s">
        <v>9400</v>
      </c>
      <c r="D5223" s="363"/>
      <c r="E5223" s="102" t="s">
        <v>8512</v>
      </c>
      <c r="F5223" s="102" t="str">
        <f>IF(E5223="","",VLOOKUP(E5223,'2 Pdc unico (segm A)'!F$3:H$723,3,FALSE))</f>
        <v>Debiti correnti per trasferimenti concessi e non erogati ad amministrazioni pubblliche</v>
      </c>
      <c r="G5223" s="373"/>
      <c r="H5223" s="389"/>
      <c r="I5223" s="65"/>
    </row>
    <row r="5224" spans="1:9" x14ac:dyDescent="0.35">
      <c r="A5224" s="374" t="s">
        <v>4656</v>
      </c>
      <c r="B5224" s="375" t="s">
        <v>9401</v>
      </c>
      <c r="C5224" s="375" t="s">
        <v>9402</v>
      </c>
      <c r="D5224" s="363"/>
      <c r="E5224" s="102" t="s">
        <v>8512</v>
      </c>
      <c r="F5224" s="102" t="str">
        <f>IF(E5224="","",VLOOKUP(E5224,'2 Pdc unico (segm A)'!F$3:H$723,3,FALSE))</f>
        <v>Debiti correnti per trasferimenti concessi e non erogati ad amministrazioni pubblliche</v>
      </c>
      <c r="G5224" s="373"/>
      <c r="H5224" s="389"/>
      <c r="I5224" s="65"/>
    </row>
    <row r="5225" spans="1:9" x14ac:dyDescent="0.35">
      <c r="A5225" s="374" t="s">
        <v>4656</v>
      </c>
      <c r="B5225" s="375" t="s">
        <v>9403</v>
      </c>
      <c r="C5225" s="375" t="s">
        <v>9404</v>
      </c>
      <c r="D5225" s="363"/>
      <c r="E5225" s="102" t="s">
        <v>8512</v>
      </c>
      <c r="F5225" s="102" t="str">
        <f>IF(E5225="","",VLOOKUP(E5225,'2 Pdc unico (segm A)'!F$3:H$723,3,FALSE))</f>
        <v>Debiti correnti per trasferimenti concessi e non erogati ad amministrazioni pubblliche</v>
      </c>
      <c r="G5225" s="373"/>
      <c r="H5225" s="389"/>
      <c r="I5225" s="65"/>
    </row>
    <row r="5226" spans="1:9" x14ac:dyDescent="0.35">
      <c r="A5226" s="374" t="s">
        <v>4656</v>
      </c>
      <c r="B5226" s="375" t="s">
        <v>9405</v>
      </c>
      <c r="C5226" s="375" t="s">
        <v>9406</v>
      </c>
      <c r="D5226" s="363"/>
      <c r="E5226" s="102" t="s">
        <v>8512</v>
      </c>
      <c r="F5226" s="102" t="str">
        <f>IF(E5226="","",VLOOKUP(E5226,'2 Pdc unico (segm A)'!F$3:H$723,3,FALSE))</f>
        <v>Debiti correnti per trasferimenti concessi e non erogati ad amministrazioni pubblliche</v>
      </c>
      <c r="G5226" s="373"/>
      <c r="H5226" s="389"/>
      <c r="I5226" s="65"/>
    </row>
    <row r="5227" spans="1:9" x14ac:dyDescent="0.35">
      <c r="A5227" s="374" t="s">
        <v>4656</v>
      </c>
      <c r="B5227" s="375" t="s">
        <v>9407</v>
      </c>
      <c r="C5227" s="375" t="s">
        <v>9408</v>
      </c>
      <c r="D5227" s="363"/>
      <c r="E5227" s="102" t="s">
        <v>8512</v>
      </c>
      <c r="F5227" s="102" t="str">
        <f>IF(E5227="","",VLOOKUP(E5227,'2 Pdc unico (segm A)'!F$3:H$723,3,FALSE))</f>
        <v>Debiti correnti per trasferimenti concessi e non erogati ad amministrazioni pubblliche</v>
      </c>
      <c r="G5227" s="373"/>
      <c r="H5227" s="389"/>
      <c r="I5227" s="65"/>
    </row>
    <row r="5228" spans="1:9" x14ac:dyDescent="0.35">
      <c r="A5228" s="374" t="s">
        <v>4656</v>
      </c>
      <c r="B5228" s="375" t="s">
        <v>9409</v>
      </c>
      <c r="C5228" s="375" t="s">
        <v>9410</v>
      </c>
      <c r="D5228" s="363"/>
      <c r="E5228" s="102" t="s">
        <v>8512</v>
      </c>
      <c r="F5228" s="102" t="str">
        <f>IF(E5228="","",VLOOKUP(E5228,'2 Pdc unico (segm A)'!F$3:H$723,3,FALSE))</f>
        <v>Debiti correnti per trasferimenti concessi e non erogati ad amministrazioni pubblliche</v>
      </c>
      <c r="G5228" s="373"/>
      <c r="H5228" s="389"/>
      <c r="I5228" s="65"/>
    </row>
    <row r="5229" spans="1:9" x14ac:dyDescent="0.35">
      <c r="A5229" s="374" t="s">
        <v>4656</v>
      </c>
      <c r="B5229" s="375" t="s">
        <v>9411</v>
      </c>
      <c r="C5229" s="375" t="s">
        <v>9412</v>
      </c>
      <c r="D5229" s="363"/>
      <c r="E5229" s="102" t="s">
        <v>8512</v>
      </c>
      <c r="F5229" s="102" t="str">
        <f>IF(E5229="","",VLOOKUP(E5229,'2 Pdc unico (segm A)'!F$3:H$723,3,FALSE))</f>
        <v>Debiti correnti per trasferimenti concessi e non erogati ad amministrazioni pubblliche</v>
      </c>
      <c r="G5229" s="373"/>
      <c r="H5229" s="389"/>
      <c r="I5229" s="65"/>
    </row>
    <row r="5230" spans="1:9" ht="21" x14ac:dyDescent="0.35">
      <c r="A5230" s="374" t="s">
        <v>4656</v>
      </c>
      <c r="B5230" s="375" t="s">
        <v>9413</v>
      </c>
      <c r="C5230" s="375" t="s">
        <v>9414</v>
      </c>
      <c r="D5230" s="363"/>
      <c r="E5230" s="102" t="s">
        <v>8512</v>
      </c>
      <c r="F5230" s="102" t="str">
        <f>IF(E5230="","",VLOOKUP(E5230,'2 Pdc unico (segm A)'!F$3:H$723,3,FALSE))</f>
        <v>Debiti correnti per trasferimenti concessi e non erogati ad amministrazioni pubblliche</v>
      </c>
      <c r="G5230" s="373"/>
      <c r="H5230" s="389"/>
      <c r="I5230" s="65"/>
    </row>
    <row r="5231" spans="1:9" x14ac:dyDescent="0.35">
      <c r="A5231" s="374" t="s">
        <v>4656</v>
      </c>
      <c r="B5231" s="375" t="s">
        <v>9415</v>
      </c>
      <c r="C5231" s="375" t="s">
        <v>9416</v>
      </c>
      <c r="D5231" s="363"/>
      <c r="E5231" s="102" t="s">
        <v>8512</v>
      </c>
      <c r="F5231" s="102" t="str">
        <f>IF(E5231="","",VLOOKUP(E5231,'2 Pdc unico (segm A)'!F$3:H$723,3,FALSE))</f>
        <v>Debiti correnti per trasferimenti concessi e non erogati ad amministrazioni pubblliche</v>
      </c>
      <c r="G5231" s="373"/>
      <c r="H5231" s="389"/>
      <c r="I5231" s="65"/>
    </row>
    <row r="5232" spans="1:9" ht="21" x14ac:dyDescent="0.35">
      <c r="A5232" s="374" t="s">
        <v>4656</v>
      </c>
      <c r="B5232" s="375" t="s">
        <v>9417</v>
      </c>
      <c r="C5232" s="375" t="s">
        <v>9418</v>
      </c>
      <c r="D5232" s="363"/>
      <c r="E5232" s="102" t="s">
        <v>8512</v>
      </c>
      <c r="F5232" s="102" t="str">
        <f>IF(E5232="","",VLOOKUP(E5232,'2 Pdc unico (segm A)'!F$3:H$723,3,FALSE))</f>
        <v>Debiti correnti per trasferimenti concessi e non erogati ad amministrazioni pubblliche</v>
      </c>
      <c r="G5232" s="373"/>
      <c r="H5232" s="389"/>
      <c r="I5232" s="65"/>
    </row>
    <row r="5233" spans="1:9" ht="21" x14ac:dyDescent="0.35">
      <c r="A5233" s="374" t="s">
        <v>4656</v>
      </c>
      <c r="B5233" s="375" t="s">
        <v>9419</v>
      </c>
      <c r="C5233" s="375" t="s">
        <v>9420</v>
      </c>
      <c r="D5233" s="363"/>
      <c r="E5233" s="102" t="s">
        <v>8512</v>
      </c>
      <c r="F5233" s="102" t="str">
        <f>IF(E5233="","",VLOOKUP(E5233,'2 Pdc unico (segm A)'!F$3:H$723,3,FALSE))</f>
        <v>Debiti correnti per trasferimenti concessi e non erogati ad amministrazioni pubblliche</v>
      </c>
      <c r="G5233" s="373"/>
      <c r="H5233" s="389"/>
      <c r="I5233" s="65"/>
    </row>
    <row r="5234" spans="1:9" x14ac:dyDescent="0.35">
      <c r="A5234" s="374" t="s">
        <v>4656</v>
      </c>
      <c r="B5234" s="375" t="s">
        <v>9421</v>
      </c>
      <c r="C5234" s="375" t="s">
        <v>9422</v>
      </c>
      <c r="D5234" s="363"/>
      <c r="E5234" s="102" t="s">
        <v>8512</v>
      </c>
      <c r="F5234" s="102" t="str">
        <f>IF(E5234="","",VLOOKUP(E5234,'2 Pdc unico (segm A)'!F$3:H$723,3,FALSE))</f>
        <v>Debiti correnti per trasferimenti concessi e non erogati ad amministrazioni pubblliche</v>
      </c>
      <c r="G5234" s="373"/>
      <c r="H5234" s="389"/>
      <c r="I5234" s="65"/>
    </row>
    <row r="5235" spans="1:9" x14ac:dyDescent="0.35">
      <c r="A5235" s="370" t="s">
        <v>22</v>
      </c>
      <c r="B5235" s="371" t="s">
        <v>9423</v>
      </c>
      <c r="C5235" s="371" t="s">
        <v>9424</v>
      </c>
      <c r="D5235" s="363"/>
      <c r="E5235" s="346"/>
      <c r="F5235" s="346" t="str">
        <f>IF(E5235="","",VLOOKUP(E5235,'2 Pdc unico (segm A)'!F$3:H$723,3,FALSE))</f>
        <v/>
      </c>
      <c r="G5235" s="287"/>
      <c r="H5235" s="389"/>
      <c r="I5235" s="65"/>
    </row>
    <row r="5236" spans="1:9" x14ac:dyDescent="0.35">
      <c r="A5236" s="374" t="s">
        <v>4656</v>
      </c>
      <c r="B5236" s="375" t="s">
        <v>9425</v>
      </c>
      <c r="C5236" s="375" t="s">
        <v>9426</v>
      </c>
      <c r="D5236" s="363"/>
      <c r="E5236" s="102" t="s">
        <v>8512</v>
      </c>
      <c r="F5236" s="102" t="str">
        <f>IF(E5236="","",VLOOKUP(E5236,'2 Pdc unico (segm A)'!F$3:H$723,3,FALSE))</f>
        <v>Debiti correnti per trasferimenti concessi e non erogati ad amministrazioni pubblliche</v>
      </c>
      <c r="G5236" s="373"/>
      <c r="H5236" s="389"/>
      <c r="I5236" s="65"/>
    </row>
    <row r="5237" spans="1:9" x14ac:dyDescent="0.35">
      <c r="A5237" s="374" t="s">
        <v>4656</v>
      </c>
      <c r="B5237" s="375" t="s">
        <v>9427</v>
      </c>
      <c r="C5237" s="375" t="s">
        <v>9428</v>
      </c>
      <c r="D5237" s="363"/>
      <c r="E5237" s="102" t="s">
        <v>8512</v>
      </c>
      <c r="F5237" s="102" t="str">
        <f>IF(E5237="","",VLOOKUP(E5237,'2 Pdc unico (segm A)'!F$3:H$723,3,FALSE))</f>
        <v>Debiti correnti per trasferimenti concessi e non erogati ad amministrazioni pubblliche</v>
      </c>
      <c r="G5237" s="373"/>
      <c r="H5237" s="389"/>
      <c r="I5237" s="65"/>
    </row>
    <row r="5238" spans="1:9" x14ac:dyDescent="0.35">
      <c r="A5238" s="374" t="s">
        <v>4656</v>
      </c>
      <c r="B5238" s="375" t="s">
        <v>9429</v>
      </c>
      <c r="C5238" s="375" t="s">
        <v>9430</v>
      </c>
      <c r="D5238" s="363"/>
      <c r="E5238" s="102" t="s">
        <v>8512</v>
      </c>
      <c r="F5238" s="102" t="str">
        <f>IF(E5238="","",VLOOKUP(E5238,'2 Pdc unico (segm A)'!F$3:H$723,3,FALSE))</f>
        <v>Debiti correnti per trasferimenti concessi e non erogati ad amministrazioni pubblliche</v>
      </c>
      <c r="G5238" s="373"/>
      <c r="H5238" s="389"/>
      <c r="I5238" s="65"/>
    </row>
    <row r="5239" spans="1:9" x14ac:dyDescent="0.35">
      <c r="A5239" s="370" t="s">
        <v>22</v>
      </c>
      <c r="B5239" s="371" t="s">
        <v>9431</v>
      </c>
      <c r="C5239" s="371" t="s">
        <v>9432</v>
      </c>
      <c r="D5239" s="363"/>
      <c r="E5239" s="346"/>
      <c r="F5239" s="346" t="str">
        <f>IF(E5239="","",VLOOKUP(E5239,'2 Pdc unico (segm A)'!F$3:H$723,3,FALSE))</f>
        <v/>
      </c>
      <c r="G5239" s="287"/>
      <c r="H5239" s="389"/>
      <c r="I5239" s="65"/>
    </row>
    <row r="5240" spans="1:9" x14ac:dyDescent="0.35">
      <c r="A5240" s="374" t="s">
        <v>4656</v>
      </c>
      <c r="B5240" s="375" t="s">
        <v>9433</v>
      </c>
      <c r="C5240" s="375" t="s">
        <v>9434</v>
      </c>
      <c r="D5240" s="363"/>
      <c r="E5240" s="102" t="s">
        <v>8512</v>
      </c>
      <c r="F5240" s="102" t="str">
        <f>IF(E5240="","",VLOOKUP(E5240,'2 Pdc unico (segm A)'!F$3:H$723,3,FALSE))</f>
        <v>Debiti correnti per trasferimenti concessi e non erogati ad amministrazioni pubblliche</v>
      </c>
      <c r="G5240" s="373"/>
      <c r="H5240" s="389"/>
      <c r="I5240" s="65"/>
    </row>
    <row r="5241" spans="1:9" ht="18.5" x14ac:dyDescent="0.35">
      <c r="A5241" s="368" t="s">
        <v>19</v>
      </c>
      <c r="B5241" s="369" t="s">
        <v>9435</v>
      </c>
      <c r="C5241" s="369" t="s">
        <v>9436</v>
      </c>
      <c r="D5241" s="363"/>
      <c r="E5241" s="101"/>
      <c r="F5241" s="101" t="str">
        <f>IF(E5241="","",VLOOKUP(E5241,'2 Pdc unico (segm A)'!F$3:H$723,3,FALSE))</f>
        <v/>
      </c>
      <c r="G5241" s="287"/>
      <c r="H5241" s="388"/>
      <c r="I5241" s="65"/>
    </row>
    <row r="5242" spans="1:9" x14ac:dyDescent="0.35">
      <c r="A5242" s="370" t="s">
        <v>22</v>
      </c>
      <c r="B5242" s="371" t="s">
        <v>9437</v>
      </c>
      <c r="C5242" s="371" t="s">
        <v>9438</v>
      </c>
      <c r="D5242" s="363"/>
      <c r="E5242" s="346"/>
      <c r="F5242" s="346" t="str">
        <f>IF(E5242="","",VLOOKUP(E5242,'2 Pdc unico (segm A)'!F$3:H$723,3,FALSE))</f>
        <v/>
      </c>
      <c r="G5242" s="287"/>
      <c r="H5242" s="389"/>
      <c r="I5242" s="65"/>
    </row>
    <row r="5243" spans="1:9" x14ac:dyDescent="0.35">
      <c r="A5243" s="374" t="s">
        <v>4656</v>
      </c>
      <c r="B5243" s="375" t="s">
        <v>9439</v>
      </c>
      <c r="C5243" s="375" t="s">
        <v>9440</v>
      </c>
      <c r="D5243" s="363"/>
      <c r="E5243" s="102" t="s">
        <v>8701</v>
      </c>
      <c r="F5243" s="102" t="str">
        <f>IF(E5243="","",VLOOKUP(E5243,'2 Pdc unico (segm A)'!F$3:H$723,3,FALSE))</f>
        <v>Debiti correnti verso altri</v>
      </c>
      <c r="G5243" s="373"/>
      <c r="H5243" s="389"/>
      <c r="I5243" s="65"/>
    </row>
    <row r="5244" spans="1:9" ht="18.5" x14ac:dyDescent="0.35">
      <c r="A5244" s="368" t="s">
        <v>19</v>
      </c>
      <c r="B5244" s="369" t="s">
        <v>9441</v>
      </c>
      <c r="C5244" s="369" t="s">
        <v>9442</v>
      </c>
      <c r="D5244" s="363"/>
      <c r="E5244" s="101"/>
      <c r="F5244" s="101" t="str">
        <f>IF(E5244="","",VLOOKUP(E5244,'2 Pdc unico (segm A)'!F$3:H$723,3,FALSE))</f>
        <v/>
      </c>
      <c r="G5244" s="287"/>
      <c r="H5244" s="388"/>
      <c r="I5244" s="65"/>
    </row>
    <row r="5245" spans="1:9" x14ac:dyDescent="0.35">
      <c r="A5245" s="370" t="s">
        <v>22</v>
      </c>
      <c r="B5245" s="371" t="s">
        <v>9441</v>
      </c>
      <c r="C5245" s="371" t="s">
        <v>9443</v>
      </c>
      <c r="D5245" s="363"/>
      <c r="E5245" s="346"/>
      <c r="F5245" s="346" t="str">
        <f>IF(E5245="","",VLOOKUP(E5245,'2 Pdc unico (segm A)'!F$3:H$723,3,FALSE))</f>
        <v/>
      </c>
      <c r="G5245" s="287"/>
      <c r="H5245" s="389"/>
      <c r="I5245" s="65"/>
    </row>
    <row r="5246" spans="1:9" x14ac:dyDescent="0.35">
      <c r="A5246" s="374" t="s">
        <v>4656</v>
      </c>
      <c r="B5246" s="375" t="s">
        <v>9444</v>
      </c>
      <c r="C5246" s="375" t="s">
        <v>9445</v>
      </c>
      <c r="D5246" s="363"/>
      <c r="E5246" s="102" t="s">
        <v>8701</v>
      </c>
      <c r="F5246" s="102" t="str">
        <f>IF(E5246="","",VLOOKUP(E5246,'2 Pdc unico (segm A)'!F$3:H$723,3,FALSE))</f>
        <v>Debiti correnti verso altri</v>
      </c>
      <c r="G5246" s="373"/>
      <c r="H5246" s="389"/>
      <c r="I5246" s="65"/>
    </row>
    <row r="5247" spans="1:9" ht="18.5" x14ac:dyDescent="0.35">
      <c r="A5247" s="368" t="s">
        <v>19</v>
      </c>
      <c r="B5247" s="369" t="s">
        <v>9446</v>
      </c>
      <c r="C5247" s="369" t="s">
        <v>9447</v>
      </c>
      <c r="D5247" s="363"/>
      <c r="E5247" s="101"/>
      <c r="F5247" s="101" t="str">
        <f>IF(E5247="","",VLOOKUP(E5247,'2 Pdc unico (segm A)'!F$3:H$723,3,FALSE))</f>
        <v/>
      </c>
      <c r="G5247" s="287"/>
      <c r="H5247" s="388"/>
      <c r="I5247" s="65"/>
    </row>
    <row r="5248" spans="1:9" x14ac:dyDescent="0.35">
      <c r="A5248" s="370" t="s">
        <v>22</v>
      </c>
      <c r="B5248" s="371" t="s">
        <v>9448</v>
      </c>
      <c r="C5248" s="371" t="s">
        <v>9449</v>
      </c>
      <c r="D5248" s="363"/>
      <c r="E5248" s="346"/>
      <c r="F5248" s="346" t="str">
        <f>IF(E5248="","",VLOOKUP(E5248,'2 Pdc unico (segm A)'!F$3:H$723,3,FALSE))</f>
        <v/>
      </c>
      <c r="G5248" s="287"/>
      <c r="H5248" s="389"/>
      <c r="I5248" s="65"/>
    </row>
    <row r="5249" spans="1:9" x14ac:dyDescent="0.35">
      <c r="A5249" s="374" t="s">
        <v>4656</v>
      </c>
      <c r="B5249" s="375" t="s">
        <v>9450</v>
      </c>
      <c r="C5249" s="375" t="s">
        <v>9451</v>
      </c>
      <c r="D5249" s="363"/>
      <c r="E5249" s="102" t="s">
        <v>8701</v>
      </c>
      <c r="F5249" s="102" t="str">
        <f>IF(E5249="","",VLOOKUP(E5249,'2 Pdc unico (segm A)'!F$3:H$723,3,FALSE))</f>
        <v>Debiti correnti verso altri</v>
      </c>
      <c r="G5249" s="373"/>
      <c r="H5249" s="389"/>
      <c r="I5249" s="65"/>
    </row>
    <row r="5250" spans="1:9" x14ac:dyDescent="0.35">
      <c r="A5250" s="370" t="s">
        <v>22</v>
      </c>
      <c r="B5250" s="371" t="s">
        <v>9452</v>
      </c>
      <c r="C5250" s="371" t="s">
        <v>9453</v>
      </c>
      <c r="D5250" s="363"/>
      <c r="E5250" s="346"/>
      <c r="F5250" s="346" t="str">
        <f>IF(E5250="","",VLOOKUP(E5250,'2 Pdc unico (segm A)'!F$3:H$723,3,FALSE))</f>
        <v/>
      </c>
      <c r="G5250" s="287"/>
      <c r="H5250" s="389"/>
      <c r="I5250" s="65"/>
    </row>
    <row r="5251" spans="1:9" x14ac:dyDescent="0.35">
      <c r="A5251" s="374" t="s">
        <v>4656</v>
      </c>
      <c r="B5251" s="375" t="s">
        <v>9454</v>
      </c>
      <c r="C5251" s="375" t="s">
        <v>9455</v>
      </c>
      <c r="D5251" s="363"/>
      <c r="E5251" s="102" t="s">
        <v>8701</v>
      </c>
      <c r="F5251" s="102" t="str">
        <f>IF(E5251="","",VLOOKUP(E5251,'2 Pdc unico (segm A)'!F$3:H$723,3,FALSE))</f>
        <v>Debiti correnti verso altri</v>
      </c>
      <c r="G5251" s="373"/>
      <c r="H5251" s="389"/>
      <c r="I5251" s="65"/>
    </row>
    <row r="5252" spans="1:9" x14ac:dyDescent="0.35">
      <c r="A5252" s="370" t="s">
        <v>22</v>
      </c>
      <c r="B5252" s="371" t="s">
        <v>9456</v>
      </c>
      <c r="C5252" s="371" t="s">
        <v>9457</v>
      </c>
      <c r="D5252" s="363"/>
      <c r="E5252" s="346"/>
      <c r="F5252" s="346" t="str">
        <f>IF(E5252="","",VLOOKUP(E5252,'2 Pdc unico (segm A)'!F$3:H$723,3,FALSE))</f>
        <v/>
      </c>
      <c r="G5252" s="287"/>
      <c r="H5252" s="389"/>
      <c r="I5252" s="65"/>
    </row>
    <row r="5253" spans="1:9" x14ac:dyDescent="0.35">
      <c r="A5253" s="374" t="s">
        <v>4656</v>
      </c>
      <c r="B5253" s="375" t="s">
        <v>9458</v>
      </c>
      <c r="C5253" s="375" t="s">
        <v>9459</v>
      </c>
      <c r="D5253" s="363"/>
      <c r="E5253" s="102" t="s">
        <v>8701</v>
      </c>
      <c r="F5253" s="102" t="str">
        <f>IF(E5253="","",VLOOKUP(E5253,'2 Pdc unico (segm A)'!F$3:H$723,3,FALSE))</f>
        <v>Debiti correnti verso altri</v>
      </c>
      <c r="G5253" s="373"/>
      <c r="H5253" s="389"/>
      <c r="I5253" s="65"/>
    </row>
    <row r="5254" spans="1:9" x14ac:dyDescent="0.35">
      <c r="A5254" s="370" t="s">
        <v>22</v>
      </c>
      <c r="B5254" s="371" t="s">
        <v>9460</v>
      </c>
      <c r="C5254" s="371" t="s">
        <v>9461</v>
      </c>
      <c r="D5254" s="363"/>
      <c r="E5254" s="346"/>
      <c r="F5254" s="346" t="str">
        <f>IF(E5254="","",VLOOKUP(E5254,'2 Pdc unico (segm A)'!F$3:H$723,3,FALSE))</f>
        <v/>
      </c>
      <c r="G5254" s="287"/>
      <c r="H5254" s="389"/>
      <c r="I5254" s="65"/>
    </row>
    <row r="5255" spans="1:9" x14ac:dyDescent="0.35">
      <c r="A5255" s="374" t="s">
        <v>4656</v>
      </c>
      <c r="B5255" s="375" t="s">
        <v>9462</v>
      </c>
      <c r="C5255" s="375" t="s">
        <v>9463</v>
      </c>
      <c r="D5255" s="363"/>
      <c r="E5255" s="102" t="s">
        <v>8701</v>
      </c>
      <c r="F5255" s="102" t="str">
        <f>IF(E5255="","",VLOOKUP(E5255,'2 Pdc unico (segm A)'!F$3:H$723,3,FALSE))</f>
        <v>Debiti correnti verso altri</v>
      </c>
      <c r="G5255" s="373"/>
      <c r="H5255" s="389"/>
      <c r="I5255" s="65"/>
    </row>
    <row r="5256" spans="1:9" x14ac:dyDescent="0.35">
      <c r="A5256" s="370" t="s">
        <v>22</v>
      </c>
      <c r="B5256" s="371" t="s">
        <v>9464</v>
      </c>
      <c r="C5256" s="371" t="s">
        <v>9465</v>
      </c>
      <c r="D5256" s="363"/>
      <c r="E5256" s="346"/>
      <c r="F5256" s="346" t="str">
        <f>IF(E5256="","",VLOOKUP(E5256,'2 Pdc unico (segm A)'!F$3:H$723,3,FALSE))</f>
        <v/>
      </c>
      <c r="G5256" s="287"/>
      <c r="H5256" s="389"/>
      <c r="I5256" s="65"/>
    </row>
    <row r="5257" spans="1:9" x14ac:dyDescent="0.35">
      <c r="A5257" s="374" t="s">
        <v>4656</v>
      </c>
      <c r="B5257" s="375" t="s">
        <v>9466</v>
      </c>
      <c r="C5257" s="375" t="s">
        <v>9467</v>
      </c>
      <c r="D5257" s="363"/>
      <c r="E5257" s="102" t="s">
        <v>8701</v>
      </c>
      <c r="F5257" s="102" t="str">
        <f>IF(E5257="","",VLOOKUP(E5257,'2 Pdc unico (segm A)'!F$3:H$723,3,FALSE))</f>
        <v>Debiti correnti verso altri</v>
      </c>
      <c r="G5257" s="373"/>
      <c r="H5257" s="389"/>
      <c r="I5257" s="65"/>
    </row>
    <row r="5258" spans="1:9" ht="18.5" x14ac:dyDescent="0.35">
      <c r="A5258" s="99" t="s">
        <v>13</v>
      </c>
      <c r="B5258" s="366" t="s">
        <v>9468</v>
      </c>
      <c r="C5258" s="366" t="s">
        <v>9469</v>
      </c>
      <c r="D5258" s="363"/>
      <c r="E5258" s="99"/>
      <c r="F5258" s="99" t="str">
        <f>IF(E5258="","",VLOOKUP(E5258,'2 Pdc unico (segm A)'!F$3:H$723,3,FALSE))</f>
        <v/>
      </c>
      <c r="G5258" s="287"/>
      <c r="H5258" s="386"/>
      <c r="I5258" s="65"/>
    </row>
    <row r="5259" spans="1:9" ht="18.5" x14ac:dyDescent="0.35">
      <c r="A5259" s="100" t="s">
        <v>16</v>
      </c>
      <c r="B5259" s="367" t="s">
        <v>9468</v>
      </c>
      <c r="C5259" s="367" t="s">
        <v>9470</v>
      </c>
      <c r="D5259" s="363"/>
      <c r="E5259" s="100"/>
      <c r="F5259" s="100" t="str">
        <f>IF(E5259="","",VLOOKUP(E5259,'2 Pdc unico (segm A)'!F$3:H$723,3,FALSE))</f>
        <v/>
      </c>
      <c r="G5259" s="287"/>
      <c r="H5259" s="387"/>
      <c r="I5259" s="65"/>
    </row>
    <row r="5260" spans="1:9" ht="18.5" x14ac:dyDescent="0.35">
      <c r="A5260" s="368" t="s">
        <v>19</v>
      </c>
      <c r="B5260" s="369" t="s">
        <v>9468</v>
      </c>
      <c r="C5260" s="369" t="s">
        <v>9471</v>
      </c>
      <c r="D5260" s="363"/>
      <c r="E5260" s="101"/>
      <c r="F5260" s="101" t="str">
        <f>IF(E5260="","",VLOOKUP(E5260,'2 Pdc unico (segm A)'!F$3:H$723,3,FALSE))</f>
        <v/>
      </c>
      <c r="G5260" s="287"/>
      <c r="H5260" s="388"/>
      <c r="I5260" s="65"/>
    </row>
    <row r="5261" spans="1:9" x14ac:dyDescent="0.35">
      <c r="A5261" s="370" t="s">
        <v>22</v>
      </c>
      <c r="B5261" s="371" t="s">
        <v>9468</v>
      </c>
      <c r="C5261" s="371" t="s">
        <v>9472</v>
      </c>
      <c r="D5261" s="363"/>
      <c r="E5261" s="346"/>
      <c r="F5261" s="346" t="str">
        <f>IF(E5261="","",VLOOKUP(E5261,'2 Pdc unico (segm A)'!F$3:H$723,3,FALSE))</f>
        <v/>
      </c>
      <c r="G5261" s="287"/>
      <c r="H5261" s="389"/>
      <c r="I5261" s="65"/>
    </row>
    <row r="5262" spans="1:9" x14ac:dyDescent="0.35">
      <c r="A5262" s="374" t="s">
        <v>4656</v>
      </c>
      <c r="B5262" s="375" t="s">
        <v>9468</v>
      </c>
      <c r="C5262" s="375" t="s">
        <v>9473</v>
      </c>
      <c r="D5262" s="363"/>
      <c r="E5262" s="102" t="s">
        <v>9474</v>
      </c>
      <c r="F5262" s="102" t="str">
        <f>IF(E5262="","",VLOOKUP(E5262,'2 Pdc unico (segm A)'!F$3:H$723,3,FALSE))</f>
        <v>Debiti correnti per Acconti passivi</v>
      </c>
      <c r="G5262" s="373"/>
      <c r="H5262" s="389"/>
      <c r="I5262" s="65"/>
    </row>
    <row r="5263" spans="1:9" ht="18.5" x14ac:dyDescent="0.35">
      <c r="A5263" s="99" t="s">
        <v>13</v>
      </c>
      <c r="B5263" s="366" t="s">
        <v>9475</v>
      </c>
      <c r="C5263" s="366" t="s">
        <v>9476</v>
      </c>
      <c r="D5263" s="363"/>
      <c r="E5263" s="99"/>
      <c r="F5263" s="99" t="str">
        <f>IF(E5263="","",VLOOKUP(E5263,'2 Pdc unico (segm A)'!F$3:H$723,3,FALSE))</f>
        <v/>
      </c>
      <c r="G5263" s="287"/>
      <c r="H5263" s="386"/>
      <c r="I5263" s="65"/>
    </row>
    <row r="5264" spans="1:9" ht="18.5" x14ac:dyDescent="0.35">
      <c r="A5264" s="100" t="s">
        <v>16</v>
      </c>
      <c r="B5264" s="367" t="s">
        <v>9477</v>
      </c>
      <c r="C5264" s="367" t="s">
        <v>9478</v>
      </c>
      <c r="D5264" s="363"/>
      <c r="E5264" s="100"/>
      <c r="F5264" s="100" t="str">
        <f>IF(E5264="","",VLOOKUP(E5264,'2 Pdc unico (segm A)'!F$3:H$723,3,FALSE))</f>
        <v/>
      </c>
      <c r="G5264" s="287"/>
      <c r="H5264" s="387"/>
      <c r="I5264" s="65"/>
    </row>
    <row r="5265" spans="1:9" ht="18.5" x14ac:dyDescent="0.35">
      <c r="A5265" s="368" t="s">
        <v>19</v>
      </c>
      <c r="B5265" s="369" t="s">
        <v>1945</v>
      </c>
      <c r="C5265" s="369" t="s">
        <v>9479</v>
      </c>
      <c r="D5265" s="363"/>
      <c r="E5265" s="101"/>
      <c r="F5265" s="101" t="str">
        <f>IF(E5265="","",VLOOKUP(E5265,'2 Pdc unico (segm A)'!F$3:H$723,3,FALSE))</f>
        <v/>
      </c>
      <c r="G5265" s="287"/>
      <c r="H5265" s="388"/>
      <c r="I5265" s="65"/>
    </row>
    <row r="5266" spans="1:9" x14ac:dyDescent="0.35">
      <c r="A5266" s="370" t="s">
        <v>22</v>
      </c>
      <c r="B5266" s="371" t="s">
        <v>1945</v>
      </c>
      <c r="C5266" s="371" t="s">
        <v>9480</v>
      </c>
      <c r="D5266" s="363"/>
      <c r="E5266" s="346"/>
      <c r="F5266" s="346" t="str">
        <f>IF(E5266="","",VLOOKUP(E5266,'2 Pdc unico (segm A)'!F$3:H$723,3,FALSE))</f>
        <v/>
      </c>
      <c r="G5266" s="287"/>
      <c r="H5266" s="389"/>
      <c r="I5266" s="65"/>
    </row>
    <row r="5267" spans="1:9" x14ac:dyDescent="0.35">
      <c r="A5267" s="374" t="s">
        <v>4656</v>
      </c>
      <c r="B5267" s="375" t="s">
        <v>1945</v>
      </c>
      <c r="C5267" s="375" t="s">
        <v>9481</v>
      </c>
      <c r="D5267" s="363"/>
      <c r="E5267" s="102" t="s">
        <v>7975</v>
      </c>
      <c r="F5267" s="102" t="str">
        <f>IF(E5267="","",VLOOKUP(E5267,'2 Pdc unico (segm A)'!F$3:H$723,3,FALSE))</f>
        <v>Altri debiti correnti verso amministrazioni pubbliche</v>
      </c>
      <c r="G5267" s="373"/>
      <c r="H5267" s="389"/>
      <c r="I5267" s="65"/>
    </row>
    <row r="5268" spans="1:9" ht="18.5" x14ac:dyDescent="0.35">
      <c r="A5268" s="368" t="s">
        <v>19</v>
      </c>
      <c r="B5268" s="369" t="s">
        <v>1948</v>
      </c>
      <c r="C5268" s="369" t="s">
        <v>9482</v>
      </c>
      <c r="D5268" s="363"/>
      <c r="E5268" s="101"/>
      <c r="F5268" s="101" t="str">
        <f>IF(E5268="","",VLOOKUP(E5268,'2 Pdc unico (segm A)'!F$3:H$723,3,FALSE))</f>
        <v/>
      </c>
      <c r="G5268" s="287"/>
      <c r="H5268" s="388"/>
      <c r="I5268" s="65"/>
    </row>
    <row r="5269" spans="1:9" x14ac:dyDescent="0.35">
      <c r="A5269" s="370" t="s">
        <v>22</v>
      </c>
      <c r="B5269" s="371" t="s">
        <v>1948</v>
      </c>
      <c r="C5269" s="371" t="s">
        <v>9483</v>
      </c>
      <c r="D5269" s="363"/>
      <c r="E5269" s="346"/>
      <c r="F5269" s="346" t="str">
        <f>IF(E5269="","",VLOOKUP(E5269,'2 Pdc unico (segm A)'!F$3:H$723,3,FALSE))</f>
        <v/>
      </c>
      <c r="G5269" s="287"/>
      <c r="H5269" s="389"/>
      <c r="I5269" s="65"/>
    </row>
    <row r="5270" spans="1:9" x14ac:dyDescent="0.35">
      <c r="A5270" s="374" t="s">
        <v>4656</v>
      </c>
      <c r="B5270" s="375" t="s">
        <v>1948</v>
      </c>
      <c r="C5270" s="375" t="s">
        <v>9484</v>
      </c>
      <c r="D5270" s="363"/>
      <c r="E5270" s="102" t="s">
        <v>7975</v>
      </c>
      <c r="F5270" s="102" t="str">
        <f>IF(E5270="","",VLOOKUP(E5270,'2 Pdc unico (segm A)'!F$3:H$723,3,FALSE))</f>
        <v>Altri debiti correnti verso amministrazioni pubbliche</v>
      </c>
      <c r="G5270" s="373"/>
      <c r="H5270" s="389"/>
      <c r="I5270" s="65"/>
    </row>
    <row r="5271" spans="1:9" ht="18.5" x14ac:dyDescent="0.35">
      <c r="A5271" s="368" t="s">
        <v>19</v>
      </c>
      <c r="B5271" s="369" t="s">
        <v>136</v>
      </c>
      <c r="C5271" s="369" t="s">
        <v>9485</v>
      </c>
      <c r="D5271" s="363"/>
      <c r="E5271" s="101"/>
      <c r="F5271" s="101" t="str">
        <f>IF(E5271="","",VLOOKUP(E5271,'2 Pdc unico (segm A)'!F$3:H$723,3,FALSE))</f>
        <v/>
      </c>
      <c r="G5271" s="287"/>
      <c r="H5271" s="388"/>
      <c r="I5271" s="65"/>
    </row>
    <row r="5272" spans="1:9" x14ac:dyDescent="0.35">
      <c r="A5272" s="370" t="s">
        <v>22</v>
      </c>
      <c r="B5272" s="371" t="s">
        <v>136</v>
      </c>
      <c r="C5272" s="371" t="s">
        <v>9486</v>
      </c>
      <c r="D5272" s="363"/>
      <c r="E5272" s="346"/>
      <c r="F5272" s="346" t="str">
        <f>IF(E5272="","",VLOOKUP(E5272,'2 Pdc unico (segm A)'!F$3:H$723,3,FALSE))</f>
        <v/>
      </c>
      <c r="G5272" s="287"/>
      <c r="H5272" s="389"/>
      <c r="I5272" s="65"/>
    </row>
    <row r="5273" spans="1:9" x14ac:dyDescent="0.35">
      <c r="A5273" s="374" t="s">
        <v>4656</v>
      </c>
      <c r="B5273" s="375" t="s">
        <v>136</v>
      </c>
      <c r="C5273" s="375" t="s">
        <v>9487</v>
      </c>
      <c r="D5273" s="363"/>
      <c r="E5273" s="102" t="s">
        <v>7975</v>
      </c>
      <c r="F5273" s="102" t="str">
        <f>IF(E5273="","",VLOOKUP(E5273,'2 Pdc unico (segm A)'!F$3:H$723,3,FALSE))</f>
        <v>Altri debiti correnti verso amministrazioni pubbliche</v>
      </c>
      <c r="G5273" s="373"/>
      <c r="H5273" s="389"/>
      <c r="I5273" s="65"/>
    </row>
    <row r="5274" spans="1:9" ht="18.5" x14ac:dyDescent="0.35">
      <c r="A5274" s="368" t="s">
        <v>19</v>
      </c>
      <c r="B5274" s="369" t="s">
        <v>154</v>
      </c>
      <c r="C5274" s="369" t="s">
        <v>9488</v>
      </c>
      <c r="D5274" s="363"/>
      <c r="E5274" s="101"/>
      <c r="F5274" s="101" t="str">
        <f>IF(E5274="","",VLOOKUP(E5274,'2 Pdc unico (segm A)'!F$3:H$723,3,FALSE))</f>
        <v/>
      </c>
      <c r="G5274" s="287"/>
      <c r="H5274" s="388"/>
      <c r="I5274" s="65"/>
    </row>
    <row r="5275" spans="1:9" x14ac:dyDescent="0.35">
      <c r="A5275" s="370" t="s">
        <v>22</v>
      </c>
      <c r="B5275" s="371" t="s">
        <v>154</v>
      </c>
      <c r="C5275" s="371" t="s">
        <v>9489</v>
      </c>
      <c r="D5275" s="363"/>
      <c r="E5275" s="346"/>
      <c r="F5275" s="346" t="str">
        <f>IF(E5275="","",VLOOKUP(E5275,'2 Pdc unico (segm A)'!F$3:H$723,3,FALSE))</f>
        <v/>
      </c>
      <c r="G5275" s="287"/>
      <c r="H5275" s="389"/>
      <c r="I5275" s="65"/>
    </row>
    <row r="5276" spans="1:9" x14ac:dyDescent="0.35">
      <c r="A5276" s="374" t="s">
        <v>4656</v>
      </c>
      <c r="B5276" s="375" t="s">
        <v>154</v>
      </c>
      <c r="C5276" s="375" t="s">
        <v>9490</v>
      </c>
      <c r="D5276" s="363"/>
      <c r="E5276" s="102" t="s">
        <v>7975</v>
      </c>
      <c r="F5276" s="102" t="str">
        <f>IF(E5276="","",VLOOKUP(E5276,'2 Pdc unico (segm A)'!F$3:H$723,3,FALSE))</f>
        <v>Altri debiti correnti verso amministrazioni pubbliche</v>
      </c>
      <c r="G5276" s="373"/>
      <c r="H5276" s="389"/>
      <c r="I5276" s="65"/>
    </row>
    <row r="5277" spans="1:9" ht="18.5" x14ac:dyDescent="0.35">
      <c r="A5277" s="368" t="s">
        <v>19</v>
      </c>
      <c r="B5277" s="369" t="s">
        <v>1952</v>
      </c>
      <c r="C5277" s="369" t="s">
        <v>9491</v>
      </c>
      <c r="D5277" s="363"/>
      <c r="E5277" s="101"/>
      <c r="F5277" s="101" t="str">
        <f>IF(E5277="","",VLOOKUP(E5277,'2 Pdc unico (segm A)'!F$3:H$723,3,FALSE))</f>
        <v/>
      </c>
      <c r="G5277" s="287"/>
      <c r="H5277" s="388"/>
      <c r="I5277" s="65"/>
    </row>
    <row r="5278" spans="1:9" x14ac:dyDescent="0.35">
      <c r="A5278" s="370" t="s">
        <v>22</v>
      </c>
      <c r="B5278" s="371" t="s">
        <v>1952</v>
      </c>
      <c r="C5278" s="371" t="s">
        <v>9492</v>
      </c>
      <c r="D5278" s="363"/>
      <c r="E5278" s="346"/>
      <c r="F5278" s="346" t="str">
        <f>IF(E5278="","",VLOOKUP(E5278,'2 Pdc unico (segm A)'!F$3:H$723,3,FALSE))</f>
        <v/>
      </c>
      <c r="G5278" s="287"/>
      <c r="H5278" s="389"/>
      <c r="I5278" s="65"/>
    </row>
    <row r="5279" spans="1:9" x14ac:dyDescent="0.35">
      <c r="A5279" s="374" t="s">
        <v>4656</v>
      </c>
      <c r="B5279" s="375" t="s">
        <v>1952</v>
      </c>
      <c r="C5279" s="375" t="s">
        <v>9493</v>
      </c>
      <c r="D5279" s="363"/>
      <c r="E5279" s="102" t="s">
        <v>7975</v>
      </c>
      <c r="F5279" s="102" t="str">
        <f>IF(E5279="","",VLOOKUP(E5279,'2 Pdc unico (segm A)'!F$3:H$723,3,FALSE))</f>
        <v>Altri debiti correnti verso amministrazioni pubbliche</v>
      </c>
      <c r="G5279" s="373"/>
      <c r="H5279" s="389"/>
      <c r="I5279" s="65"/>
    </row>
    <row r="5280" spans="1:9" ht="18.5" x14ac:dyDescent="0.35">
      <c r="A5280" s="368" t="s">
        <v>19</v>
      </c>
      <c r="B5280" s="369" t="s">
        <v>1954</v>
      </c>
      <c r="C5280" s="369" t="s">
        <v>9494</v>
      </c>
      <c r="D5280" s="363"/>
      <c r="E5280" s="101"/>
      <c r="F5280" s="101" t="str">
        <f>IF(E5280="","",VLOOKUP(E5280,'2 Pdc unico (segm A)'!F$3:H$723,3,FALSE))</f>
        <v/>
      </c>
      <c r="G5280" s="287"/>
      <c r="H5280" s="388"/>
      <c r="I5280" s="65"/>
    </row>
    <row r="5281" spans="1:9" x14ac:dyDescent="0.35">
      <c r="A5281" s="370" t="s">
        <v>22</v>
      </c>
      <c r="B5281" s="371" t="s">
        <v>1954</v>
      </c>
      <c r="C5281" s="371" t="s">
        <v>9495</v>
      </c>
      <c r="D5281" s="363"/>
      <c r="E5281" s="346"/>
      <c r="F5281" s="346" t="str">
        <f>IF(E5281="","",VLOOKUP(E5281,'2 Pdc unico (segm A)'!F$3:H$723,3,FALSE))</f>
        <v/>
      </c>
      <c r="G5281" s="287"/>
      <c r="H5281" s="389"/>
      <c r="I5281" s="65"/>
    </row>
    <row r="5282" spans="1:9" x14ac:dyDescent="0.35">
      <c r="A5282" s="374" t="s">
        <v>4656</v>
      </c>
      <c r="B5282" s="375" t="s">
        <v>1954</v>
      </c>
      <c r="C5282" s="375" t="s">
        <v>9496</v>
      </c>
      <c r="D5282" s="363"/>
      <c r="E5282" s="102" t="s">
        <v>7975</v>
      </c>
      <c r="F5282" s="102" t="str">
        <f>IF(E5282="","",VLOOKUP(E5282,'2 Pdc unico (segm A)'!F$3:H$723,3,FALSE))</f>
        <v>Altri debiti correnti verso amministrazioni pubbliche</v>
      </c>
      <c r="G5282" s="373"/>
      <c r="H5282" s="389"/>
      <c r="I5282" s="65"/>
    </row>
    <row r="5283" spans="1:9" ht="18.5" x14ac:dyDescent="0.35">
      <c r="A5283" s="368" t="s">
        <v>19</v>
      </c>
      <c r="B5283" s="369" t="s">
        <v>1956</v>
      </c>
      <c r="C5283" s="369" t="s">
        <v>9497</v>
      </c>
      <c r="D5283" s="363"/>
      <c r="E5283" s="101"/>
      <c r="F5283" s="101" t="str">
        <f>IF(E5283="","",VLOOKUP(E5283,'2 Pdc unico (segm A)'!F$3:H$723,3,FALSE))</f>
        <v/>
      </c>
      <c r="G5283" s="287"/>
      <c r="H5283" s="388"/>
      <c r="I5283" s="65"/>
    </row>
    <row r="5284" spans="1:9" x14ac:dyDescent="0.35">
      <c r="A5284" s="370" t="s">
        <v>22</v>
      </c>
      <c r="B5284" s="371" t="s">
        <v>1956</v>
      </c>
      <c r="C5284" s="371" t="s">
        <v>9498</v>
      </c>
      <c r="D5284" s="363"/>
      <c r="E5284" s="346"/>
      <c r="F5284" s="346" t="str">
        <f>IF(E5284="","",VLOOKUP(E5284,'2 Pdc unico (segm A)'!F$3:H$723,3,FALSE))</f>
        <v/>
      </c>
      <c r="G5284" s="287"/>
      <c r="H5284" s="389"/>
      <c r="I5284" s="65"/>
    </row>
    <row r="5285" spans="1:9" x14ac:dyDescent="0.35">
      <c r="A5285" s="374" t="s">
        <v>4656</v>
      </c>
      <c r="B5285" s="375" t="s">
        <v>1956</v>
      </c>
      <c r="C5285" s="375" t="s">
        <v>9499</v>
      </c>
      <c r="D5285" s="363"/>
      <c r="E5285" s="102" t="s">
        <v>7975</v>
      </c>
      <c r="F5285" s="102" t="str">
        <f>IF(E5285="","",VLOOKUP(E5285,'2 Pdc unico (segm A)'!F$3:H$723,3,FALSE))</f>
        <v>Altri debiti correnti verso amministrazioni pubbliche</v>
      </c>
      <c r="G5285" s="373"/>
      <c r="H5285" s="389"/>
      <c r="I5285" s="65"/>
    </row>
    <row r="5286" spans="1:9" ht="18.5" x14ac:dyDescent="0.35">
      <c r="A5286" s="368" t="s">
        <v>19</v>
      </c>
      <c r="B5286" s="369" t="s">
        <v>451</v>
      </c>
      <c r="C5286" s="369" t="s">
        <v>9500</v>
      </c>
      <c r="D5286" s="363"/>
      <c r="E5286" s="101"/>
      <c r="F5286" s="101" t="str">
        <f>IF(E5286="","",VLOOKUP(E5286,'2 Pdc unico (segm A)'!F$3:H$723,3,FALSE))</f>
        <v/>
      </c>
      <c r="G5286" s="287"/>
      <c r="H5286" s="388"/>
      <c r="I5286" s="65"/>
    </row>
    <row r="5287" spans="1:9" x14ac:dyDescent="0.35">
      <c r="A5287" s="370" t="s">
        <v>22</v>
      </c>
      <c r="B5287" s="371" t="s">
        <v>451</v>
      </c>
      <c r="C5287" s="371" t="s">
        <v>9501</v>
      </c>
      <c r="D5287" s="363"/>
      <c r="E5287" s="346"/>
      <c r="F5287" s="346" t="str">
        <f>IF(E5287="","",VLOOKUP(E5287,'2 Pdc unico (segm A)'!F$3:H$723,3,FALSE))</f>
        <v/>
      </c>
      <c r="G5287" s="287"/>
      <c r="H5287" s="389"/>
      <c r="I5287" s="65"/>
    </row>
    <row r="5288" spans="1:9" x14ac:dyDescent="0.35">
      <c r="A5288" s="374" t="s">
        <v>4656</v>
      </c>
      <c r="B5288" s="375" t="s">
        <v>451</v>
      </c>
      <c r="C5288" s="375" t="s">
        <v>9502</v>
      </c>
      <c r="D5288" s="363"/>
      <c r="E5288" s="102" t="s">
        <v>7975</v>
      </c>
      <c r="F5288" s="102" t="str">
        <f>IF(E5288="","",VLOOKUP(E5288,'2 Pdc unico (segm A)'!F$3:H$723,3,FALSE))</f>
        <v>Altri debiti correnti verso amministrazioni pubbliche</v>
      </c>
      <c r="G5288" s="373"/>
      <c r="H5288" s="389"/>
      <c r="I5288" s="65"/>
    </row>
    <row r="5289" spans="1:9" ht="18.5" x14ac:dyDescent="0.35">
      <c r="A5289" s="368" t="s">
        <v>19</v>
      </c>
      <c r="B5289" s="369" t="s">
        <v>118</v>
      </c>
      <c r="C5289" s="369" t="s">
        <v>9503</v>
      </c>
      <c r="D5289" s="363"/>
      <c r="E5289" s="101"/>
      <c r="F5289" s="101" t="str">
        <f>IF(E5289="","",VLOOKUP(E5289,'2 Pdc unico (segm A)'!F$3:H$723,3,FALSE))</f>
        <v/>
      </c>
      <c r="G5289" s="287"/>
      <c r="H5289" s="388"/>
      <c r="I5289" s="65"/>
    </row>
    <row r="5290" spans="1:9" x14ac:dyDescent="0.35">
      <c r="A5290" s="370" t="s">
        <v>22</v>
      </c>
      <c r="B5290" s="371" t="s">
        <v>118</v>
      </c>
      <c r="C5290" s="371" t="s">
        <v>9504</v>
      </c>
      <c r="D5290" s="363"/>
      <c r="E5290" s="346"/>
      <c r="F5290" s="346" t="str">
        <f>IF(E5290="","",VLOOKUP(E5290,'2 Pdc unico (segm A)'!F$3:H$723,3,FALSE))</f>
        <v/>
      </c>
      <c r="G5290" s="287"/>
      <c r="H5290" s="389"/>
      <c r="I5290" s="65"/>
    </row>
    <row r="5291" spans="1:9" x14ac:dyDescent="0.35">
      <c r="A5291" s="374" t="s">
        <v>4656</v>
      </c>
      <c r="B5291" s="375" t="s">
        <v>118</v>
      </c>
      <c r="C5291" s="375" t="s">
        <v>9505</v>
      </c>
      <c r="D5291" s="363"/>
      <c r="E5291" s="102" t="s">
        <v>7975</v>
      </c>
      <c r="F5291" s="102" t="str">
        <f>IF(E5291="","",VLOOKUP(E5291,'2 Pdc unico (segm A)'!F$3:H$723,3,FALSE))</f>
        <v>Altri debiti correnti verso amministrazioni pubbliche</v>
      </c>
      <c r="G5291" s="373"/>
      <c r="H5291" s="389"/>
      <c r="I5291" s="65"/>
    </row>
    <row r="5292" spans="1:9" ht="18.5" x14ac:dyDescent="0.35">
      <c r="A5292" s="368" t="s">
        <v>19</v>
      </c>
      <c r="B5292" s="369" t="s">
        <v>9506</v>
      </c>
      <c r="C5292" s="369" t="s">
        <v>9507</v>
      </c>
      <c r="D5292" s="363"/>
      <c r="E5292" s="101"/>
      <c r="F5292" s="101" t="str">
        <f>IF(E5292="","",VLOOKUP(E5292,'2 Pdc unico (segm A)'!F$3:H$723,3,FALSE))</f>
        <v/>
      </c>
      <c r="G5292" s="287"/>
      <c r="H5292" s="388"/>
      <c r="I5292" s="65"/>
    </row>
    <row r="5293" spans="1:9" x14ac:dyDescent="0.35">
      <c r="A5293" s="370" t="s">
        <v>22</v>
      </c>
      <c r="B5293" s="371" t="s">
        <v>2586</v>
      </c>
      <c r="C5293" s="371" t="s">
        <v>9508</v>
      </c>
      <c r="D5293" s="363"/>
      <c r="E5293" s="346"/>
      <c r="F5293" s="346" t="str">
        <f>IF(E5293="","",VLOOKUP(E5293,'2 Pdc unico (segm A)'!F$3:H$723,3,FALSE))</f>
        <v/>
      </c>
      <c r="G5293" s="287"/>
      <c r="H5293" s="389"/>
      <c r="I5293" s="65"/>
    </row>
    <row r="5294" spans="1:9" x14ac:dyDescent="0.35">
      <c r="A5294" s="374" t="s">
        <v>4656</v>
      </c>
      <c r="B5294" s="375" t="s">
        <v>2586</v>
      </c>
      <c r="C5294" s="375" t="s">
        <v>9509</v>
      </c>
      <c r="D5294" s="363"/>
      <c r="E5294" s="102" t="s">
        <v>7975</v>
      </c>
      <c r="F5294" s="102" t="str">
        <f>IF(E5294="","",VLOOKUP(E5294,'2 Pdc unico (segm A)'!F$3:H$723,3,FALSE))</f>
        <v>Altri debiti correnti verso amministrazioni pubbliche</v>
      </c>
      <c r="G5294" s="373"/>
      <c r="H5294" s="389"/>
      <c r="I5294" s="65"/>
    </row>
    <row r="5295" spans="1:9" ht="18.5" x14ac:dyDescent="0.35">
      <c r="A5295" s="368" t="s">
        <v>19</v>
      </c>
      <c r="B5295" s="369" t="s">
        <v>28</v>
      </c>
      <c r="C5295" s="369" t="s">
        <v>9510</v>
      </c>
      <c r="D5295" s="363"/>
      <c r="E5295" s="101"/>
      <c r="F5295" s="101" t="str">
        <f>IF(E5295="","",VLOOKUP(E5295,'2 Pdc unico (segm A)'!F$3:H$723,3,FALSE))</f>
        <v/>
      </c>
      <c r="G5295" s="287"/>
      <c r="H5295" s="388"/>
      <c r="I5295" s="65"/>
    </row>
    <row r="5296" spans="1:9" x14ac:dyDescent="0.35">
      <c r="A5296" s="370" t="s">
        <v>22</v>
      </c>
      <c r="B5296" s="371" t="s">
        <v>28</v>
      </c>
      <c r="C5296" s="371" t="s">
        <v>9511</v>
      </c>
      <c r="D5296" s="363"/>
      <c r="E5296" s="346"/>
      <c r="F5296" s="346" t="str">
        <f>IF(E5296="","",VLOOKUP(E5296,'2 Pdc unico (segm A)'!F$3:H$723,3,FALSE))</f>
        <v/>
      </c>
      <c r="G5296" s="287"/>
      <c r="H5296" s="389"/>
      <c r="I5296" s="65"/>
    </row>
    <row r="5297" spans="1:9" x14ac:dyDescent="0.35">
      <c r="A5297" s="374" t="s">
        <v>4656</v>
      </c>
      <c r="B5297" s="375" t="s">
        <v>28</v>
      </c>
      <c r="C5297" s="375" t="s">
        <v>9512</v>
      </c>
      <c r="D5297" s="363"/>
      <c r="E5297" s="102" t="s">
        <v>7975</v>
      </c>
      <c r="F5297" s="102" t="str">
        <f>IF(E5297="","",VLOOKUP(E5297,'2 Pdc unico (segm A)'!F$3:H$723,3,FALSE))</f>
        <v>Altri debiti correnti verso amministrazioni pubbliche</v>
      </c>
      <c r="G5297" s="373"/>
      <c r="H5297" s="389"/>
      <c r="I5297" s="65"/>
    </row>
    <row r="5298" spans="1:9" ht="18.5" x14ac:dyDescent="0.35">
      <c r="A5298" s="368" t="s">
        <v>19</v>
      </c>
      <c r="B5298" s="369" t="s">
        <v>1963</v>
      </c>
      <c r="C5298" s="369" t="s">
        <v>9513</v>
      </c>
      <c r="D5298" s="363"/>
      <c r="E5298" s="101"/>
      <c r="F5298" s="101" t="str">
        <f>IF(E5298="","",VLOOKUP(E5298,'2 Pdc unico (segm A)'!F$3:H$723,3,FALSE))</f>
        <v/>
      </c>
      <c r="G5298" s="287"/>
      <c r="H5298" s="388"/>
      <c r="I5298" s="65"/>
    </row>
    <row r="5299" spans="1:9" x14ac:dyDescent="0.35">
      <c r="A5299" s="370" t="s">
        <v>22</v>
      </c>
      <c r="B5299" s="371" t="s">
        <v>1963</v>
      </c>
      <c r="C5299" s="371" t="s">
        <v>9514</v>
      </c>
      <c r="D5299" s="363"/>
      <c r="E5299" s="346"/>
      <c r="F5299" s="346" t="str">
        <f>IF(E5299="","",VLOOKUP(E5299,'2 Pdc unico (segm A)'!F$3:H$723,3,FALSE))</f>
        <v/>
      </c>
      <c r="G5299" s="287"/>
      <c r="H5299" s="389"/>
      <c r="I5299" s="65"/>
    </row>
    <row r="5300" spans="1:9" x14ac:dyDescent="0.35">
      <c r="A5300" s="374" t="s">
        <v>4656</v>
      </c>
      <c r="B5300" s="375" t="s">
        <v>1963</v>
      </c>
      <c r="C5300" s="375" t="s">
        <v>9515</v>
      </c>
      <c r="D5300" s="363"/>
      <c r="E5300" s="102" t="s">
        <v>7975</v>
      </c>
      <c r="F5300" s="102" t="str">
        <f>IF(E5300="","",VLOOKUP(E5300,'2 Pdc unico (segm A)'!F$3:H$723,3,FALSE))</f>
        <v>Altri debiti correnti verso amministrazioni pubbliche</v>
      </c>
      <c r="G5300" s="373"/>
      <c r="H5300" s="389"/>
      <c r="I5300" s="65"/>
    </row>
    <row r="5301" spans="1:9" ht="18.5" x14ac:dyDescent="0.35">
      <c r="A5301" s="368" t="s">
        <v>19</v>
      </c>
      <c r="B5301" s="369" t="s">
        <v>403</v>
      </c>
      <c r="C5301" s="369" t="s">
        <v>9516</v>
      </c>
      <c r="D5301" s="363"/>
      <c r="E5301" s="101"/>
      <c r="F5301" s="101" t="str">
        <f>IF(E5301="","",VLOOKUP(E5301,'2 Pdc unico (segm A)'!F$3:H$723,3,FALSE))</f>
        <v/>
      </c>
      <c r="G5301" s="287"/>
      <c r="H5301" s="388"/>
      <c r="I5301" s="65"/>
    </row>
    <row r="5302" spans="1:9" x14ac:dyDescent="0.35">
      <c r="A5302" s="370" t="s">
        <v>22</v>
      </c>
      <c r="B5302" s="371" t="s">
        <v>403</v>
      </c>
      <c r="C5302" s="371" t="s">
        <v>9517</v>
      </c>
      <c r="D5302" s="363"/>
      <c r="E5302" s="346"/>
      <c r="F5302" s="346" t="str">
        <f>IF(E5302="","",VLOOKUP(E5302,'2 Pdc unico (segm A)'!F$3:H$723,3,FALSE))</f>
        <v/>
      </c>
      <c r="G5302" s="287"/>
      <c r="H5302" s="389"/>
      <c r="I5302" s="65"/>
    </row>
    <row r="5303" spans="1:9" x14ac:dyDescent="0.35">
      <c r="A5303" s="374" t="s">
        <v>4656</v>
      </c>
      <c r="B5303" s="375" t="s">
        <v>403</v>
      </c>
      <c r="C5303" s="375" t="s">
        <v>9518</v>
      </c>
      <c r="D5303" s="363"/>
      <c r="E5303" s="102" t="s">
        <v>7975</v>
      </c>
      <c r="F5303" s="102" t="str">
        <f>IF(E5303="","",VLOOKUP(E5303,'2 Pdc unico (segm A)'!F$3:H$723,3,FALSE))</f>
        <v>Altri debiti correnti verso amministrazioni pubbliche</v>
      </c>
      <c r="G5303" s="373"/>
      <c r="H5303" s="389"/>
      <c r="I5303" s="65"/>
    </row>
    <row r="5304" spans="1:9" ht="18.5" x14ac:dyDescent="0.35">
      <c r="A5304" s="368" t="s">
        <v>19</v>
      </c>
      <c r="B5304" s="369" t="s">
        <v>1966</v>
      </c>
      <c r="C5304" s="369" t="s">
        <v>9519</v>
      </c>
      <c r="D5304" s="363"/>
      <c r="E5304" s="101"/>
      <c r="F5304" s="101" t="str">
        <f>IF(E5304="","",VLOOKUP(E5304,'2 Pdc unico (segm A)'!F$3:H$723,3,FALSE))</f>
        <v/>
      </c>
      <c r="G5304" s="287"/>
      <c r="H5304" s="388"/>
      <c r="I5304" s="65"/>
    </row>
    <row r="5305" spans="1:9" x14ac:dyDescent="0.35">
      <c r="A5305" s="370" t="s">
        <v>22</v>
      </c>
      <c r="B5305" s="371" t="s">
        <v>1966</v>
      </c>
      <c r="C5305" s="371" t="s">
        <v>9520</v>
      </c>
      <c r="D5305" s="363"/>
      <c r="E5305" s="346"/>
      <c r="F5305" s="346" t="str">
        <f>IF(E5305="","",VLOOKUP(E5305,'2 Pdc unico (segm A)'!F$3:H$723,3,FALSE))</f>
        <v/>
      </c>
      <c r="G5305" s="287"/>
      <c r="H5305" s="389"/>
      <c r="I5305" s="65"/>
    </row>
    <row r="5306" spans="1:9" x14ac:dyDescent="0.35">
      <c r="A5306" s="374" t="s">
        <v>4656</v>
      </c>
      <c r="B5306" s="375" t="s">
        <v>1966</v>
      </c>
      <c r="C5306" s="375" t="s">
        <v>9521</v>
      </c>
      <c r="D5306" s="363"/>
      <c r="E5306" s="102" t="s">
        <v>7975</v>
      </c>
      <c r="F5306" s="102" t="str">
        <f>IF(E5306="","",VLOOKUP(E5306,'2 Pdc unico (segm A)'!F$3:H$723,3,FALSE))</f>
        <v>Altri debiti correnti verso amministrazioni pubbliche</v>
      </c>
      <c r="G5306" s="373"/>
      <c r="H5306" s="389"/>
      <c r="I5306" s="65"/>
    </row>
    <row r="5307" spans="1:9" ht="18.5" x14ac:dyDescent="0.35">
      <c r="A5307" s="368" t="s">
        <v>19</v>
      </c>
      <c r="B5307" s="369" t="s">
        <v>1968</v>
      </c>
      <c r="C5307" s="369" t="s">
        <v>9522</v>
      </c>
      <c r="D5307" s="363"/>
      <c r="E5307" s="101"/>
      <c r="F5307" s="101" t="str">
        <f>IF(E5307="","",VLOOKUP(E5307,'2 Pdc unico (segm A)'!F$3:H$723,3,FALSE))</f>
        <v/>
      </c>
      <c r="G5307" s="287"/>
      <c r="H5307" s="388"/>
      <c r="I5307" s="65"/>
    </row>
    <row r="5308" spans="1:9" x14ac:dyDescent="0.35">
      <c r="A5308" s="370" t="s">
        <v>22</v>
      </c>
      <c r="B5308" s="371" t="s">
        <v>1968</v>
      </c>
      <c r="C5308" s="371" t="s">
        <v>9523</v>
      </c>
      <c r="D5308" s="363"/>
      <c r="E5308" s="346"/>
      <c r="F5308" s="346" t="str">
        <f>IF(E5308="","",VLOOKUP(E5308,'2 Pdc unico (segm A)'!F$3:H$723,3,FALSE))</f>
        <v/>
      </c>
      <c r="G5308" s="287"/>
      <c r="H5308" s="389"/>
      <c r="I5308" s="65"/>
    </row>
    <row r="5309" spans="1:9" x14ac:dyDescent="0.35">
      <c r="A5309" s="374" t="s">
        <v>4656</v>
      </c>
      <c r="B5309" s="375" t="s">
        <v>1968</v>
      </c>
      <c r="C5309" s="375" t="s">
        <v>9524</v>
      </c>
      <c r="D5309" s="363"/>
      <c r="E5309" s="102" t="s">
        <v>7975</v>
      </c>
      <c r="F5309" s="102" t="str">
        <f>IF(E5309="","",VLOOKUP(E5309,'2 Pdc unico (segm A)'!F$3:H$723,3,FALSE))</f>
        <v>Altri debiti correnti verso amministrazioni pubbliche</v>
      </c>
      <c r="G5309" s="373"/>
      <c r="H5309" s="389"/>
      <c r="I5309" s="65"/>
    </row>
    <row r="5310" spans="1:9" ht="18.5" x14ac:dyDescent="0.35">
      <c r="A5310" s="100" t="s">
        <v>16</v>
      </c>
      <c r="B5310" s="367" t="s">
        <v>9525</v>
      </c>
      <c r="C5310" s="367" t="s">
        <v>9526</v>
      </c>
      <c r="D5310" s="363"/>
      <c r="E5310" s="100"/>
      <c r="F5310" s="100" t="str">
        <f>IF(E5310="","",VLOOKUP(E5310,'2 Pdc unico (segm A)'!F$3:H$723,3,FALSE))</f>
        <v/>
      </c>
      <c r="G5310" s="287"/>
      <c r="H5310" s="387"/>
      <c r="I5310" s="65"/>
    </row>
    <row r="5311" spans="1:9" ht="18.5" x14ac:dyDescent="0.35">
      <c r="A5311" s="368" t="s">
        <v>19</v>
      </c>
      <c r="B5311" s="369" t="s">
        <v>1970</v>
      </c>
      <c r="C5311" s="369" t="s">
        <v>9527</v>
      </c>
      <c r="D5311" s="363"/>
      <c r="E5311" s="101"/>
      <c r="F5311" s="101" t="str">
        <f>IF(E5311="","",VLOOKUP(E5311,'2 Pdc unico (segm A)'!F$3:H$723,3,FALSE))</f>
        <v/>
      </c>
      <c r="G5311" s="287"/>
      <c r="H5311" s="388"/>
      <c r="I5311" s="65"/>
    </row>
    <row r="5312" spans="1:9" x14ac:dyDescent="0.35">
      <c r="A5312" s="370" t="s">
        <v>22</v>
      </c>
      <c r="B5312" s="371" t="s">
        <v>1970</v>
      </c>
      <c r="C5312" s="371" t="s">
        <v>9528</v>
      </c>
      <c r="D5312" s="363"/>
      <c r="E5312" s="346"/>
      <c r="F5312" s="346" t="str">
        <f>IF(E5312="","",VLOOKUP(E5312,'2 Pdc unico (segm A)'!F$3:H$723,3,FALSE))</f>
        <v/>
      </c>
      <c r="G5312" s="287"/>
      <c r="H5312" s="389"/>
      <c r="I5312" s="65"/>
    </row>
    <row r="5313" spans="1:9" x14ac:dyDescent="0.35">
      <c r="A5313" s="374" t="s">
        <v>4656</v>
      </c>
      <c r="B5313" s="375" t="s">
        <v>1970</v>
      </c>
      <c r="C5313" s="375" t="s">
        <v>9529</v>
      </c>
      <c r="D5313" s="363"/>
      <c r="E5313" s="102" t="s">
        <v>7975</v>
      </c>
      <c r="F5313" s="102" t="str">
        <f>IF(E5313="","",VLOOKUP(E5313,'2 Pdc unico (segm A)'!F$3:H$723,3,FALSE))</f>
        <v>Altri debiti correnti verso amministrazioni pubbliche</v>
      </c>
      <c r="G5313" s="373"/>
      <c r="H5313" s="389"/>
      <c r="I5313" s="65"/>
    </row>
    <row r="5314" spans="1:9" ht="18.5" x14ac:dyDescent="0.35">
      <c r="A5314" s="368" t="s">
        <v>19</v>
      </c>
      <c r="B5314" s="369" t="s">
        <v>1973</v>
      </c>
      <c r="C5314" s="369" t="s">
        <v>9530</v>
      </c>
      <c r="D5314" s="363"/>
      <c r="E5314" s="101"/>
      <c r="F5314" s="101" t="str">
        <f>IF(E5314="","",VLOOKUP(E5314,'2 Pdc unico (segm A)'!F$3:H$723,3,FALSE))</f>
        <v/>
      </c>
      <c r="G5314" s="287"/>
      <c r="H5314" s="388"/>
      <c r="I5314" s="65"/>
    </row>
    <row r="5315" spans="1:9" x14ac:dyDescent="0.35">
      <c r="A5315" s="370" t="s">
        <v>22</v>
      </c>
      <c r="B5315" s="371" t="s">
        <v>1973</v>
      </c>
      <c r="C5315" s="371" t="s">
        <v>9531</v>
      </c>
      <c r="D5315" s="363"/>
      <c r="E5315" s="346"/>
      <c r="F5315" s="346" t="str">
        <f>IF(E5315="","",VLOOKUP(E5315,'2 Pdc unico (segm A)'!F$3:H$723,3,FALSE))</f>
        <v/>
      </c>
      <c r="G5315" s="287"/>
      <c r="H5315" s="389"/>
      <c r="I5315" s="65"/>
    </row>
    <row r="5316" spans="1:9" x14ac:dyDescent="0.35">
      <c r="A5316" s="374" t="s">
        <v>4656</v>
      </c>
      <c r="B5316" s="375" t="s">
        <v>1973</v>
      </c>
      <c r="C5316" s="375" t="s">
        <v>9532</v>
      </c>
      <c r="D5316" s="363"/>
      <c r="E5316" s="102" t="s">
        <v>7975</v>
      </c>
      <c r="F5316" s="102" t="str">
        <f>IF(E5316="","",VLOOKUP(E5316,'2 Pdc unico (segm A)'!F$3:H$723,3,FALSE))</f>
        <v>Altri debiti correnti verso amministrazioni pubbliche</v>
      </c>
      <c r="G5316" s="373"/>
      <c r="H5316" s="389"/>
      <c r="I5316" s="65"/>
    </row>
    <row r="5317" spans="1:9" ht="18.5" x14ac:dyDescent="0.35">
      <c r="A5317" s="100" t="s">
        <v>16</v>
      </c>
      <c r="B5317" s="367" t="s">
        <v>9533</v>
      </c>
      <c r="C5317" s="367" t="s">
        <v>9534</v>
      </c>
      <c r="D5317" s="363"/>
      <c r="E5317" s="100"/>
      <c r="F5317" s="100" t="str">
        <f>IF(E5317="","",VLOOKUP(E5317,'2 Pdc unico (segm A)'!F$3:H$723,3,FALSE))</f>
        <v/>
      </c>
      <c r="G5317" s="287"/>
      <c r="H5317" s="387"/>
      <c r="I5317" s="65"/>
    </row>
    <row r="5318" spans="1:9" ht="18.5" x14ac:dyDescent="0.35">
      <c r="A5318" s="368" t="s">
        <v>19</v>
      </c>
      <c r="B5318" s="369" t="s">
        <v>9535</v>
      </c>
      <c r="C5318" s="369" t="s">
        <v>9536</v>
      </c>
      <c r="D5318" s="363"/>
      <c r="E5318" s="101"/>
      <c r="F5318" s="101" t="str">
        <f>IF(E5318="","",VLOOKUP(E5318,'2 Pdc unico (segm A)'!F$3:H$723,3,FALSE))</f>
        <v/>
      </c>
      <c r="G5318" s="287"/>
      <c r="H5318" s="388"/>
      <c r="I5318" s="65"/>
    </row>
    <row r="5319" spans="1:9" x14ac:dyDescent="0.35">
      <c r="A5319" s="370" t="s">
        <v>22</v>
      </c>
      <c r="B5319" s="371" t="s">
        <v>9535</v>
      </c>
      <c r="C5319" s="371" t="s">
        <v>9537</v>
      </c>
      <c r="D5319" s="363"/>
      <c r="E5319" s="346"/>
      <c r="F5319" s="346" t="str">
        <f>IF(E5319="","",VLOOKUP(E5319,'2 Pdc unico (segm A)'!F$3:H$723,3,FALSE))</f>
        <v/>
      </c>
      <c r="G5319" s="287"/>
      <c r="H5319" s="389"/>
      <c r="I5319" s="65"/>
    </row>
    <row r="5320" spans="1:9" x14ac:dyDescent="0.35">
      <c r="A5320" s="374" t="s">
        <v>4656</v>
      </c>
      <c r="B5320" s="375" t="s">
        <v>9535</v>
      </c>
      <c r="C5320" s="375" t="s">
        <v>9538</v>
      </c>
      <c r="D5320" s="363"/>
      <c r="E5320" s="102" t="s">
        <v>8701</v>
      </c>
      <c r="F5320" s="102" t="str">
        <f>IF(E5320="","",VLOOKUP(E5320,'2 Pdc unico (segm A)'!F$3:H$723,3,FALSE))</f>
        <v>Debiti correnti verso altri</v>
      </c>
      <c r="G5320" s="373"/>
      <c r="H5320" s="389"/>
      <c r="I5320" s="65"/>
    </row>
    <row r="5321" spans="1:9" ht="18.5" x14ac:dyDescent="0.35">
      <c r="A5321" s="368" t="s">
        <v>19</v>
      </c>
      <c r="B5321" s="369" t="s">
        <v>9539</v>
      </c>
      <c r="C5321" s="369" t="s">
        <v>9540</v>
      </c>
      <c r="D5321" s="363"/>
      <c r="E5321" s="101"/>
      <c r="F5321" s="101" t="str">
        <f>IF(E5321="","",VLOOKUP(E5321,'2 Pdc unico (segm A)'!F$3:H$723,3,FALSE))</f>
        <v/>
      </c>
      <c r="G5321" s="287"/>
      <c r="H5321" s="388"/>
      <c r="I5321" s="65"/>
    </row>
    <row r="5322" spans="1:9" x14ac:dyDescent="0.35">
      <c r="A5322" s="370" t="s">
        <v>22</v>
      </c>
      <c r="B5322" s="371" t="s">
        <v>9539</v>
      </c>
      <c r="C5322" s="371" t="s">
        <v>9541</v>
      </c>
      <c r="D5322" s="363"/>
      <c r="E5322" s="346"/>
      <c r="F5322" s="346" t="str">
        <f>IF(E5322="","",VLOOKUP(E5322,'2 Pdc unico (segm A)'!F$3:H$723,3,FALSE))</f>
        <v/>
      </c>
      <c r="G5322" s="287"/>
      <c r="H5322" s="389"/>
      <c r="I5322" s="65"/>
    </row>
    <row r="5323" spans="1:9" x14ac:dyDescent="0.35">
      <c r="A5323" s="374" t="s">
        <v>4656</v>
      </c>
      <c r="B5323" s="375" t="s">
        <v>9539</v>
      </c>
      <c r="C5323" s="375" t="s">
        <v>9542</v>
      </c>
      <c r="D5323" s="363"/>
      <c r="E5323" s="102" t="s">
        <v>8701</v>
      </c>
      <c r="F5323" s="102" t="str">
        <f>IF(E5323="","",VLOOKUP(E5323,'2 Pdc unico (segm A)'!F$3:H$723,3,FALSE))</f>
        <v>Debiti correnti verso altri</v>
      </c>
      <c r="G5323" s="373"/>
      <c r="H5323" s="389"/>
      <c r="I5323" s="65"/>
    </row>
    <row r="5324" spans="1:9" ht="18.5" x14ac:dyDescent="0.35">
      <c r="A5324" s="100" t="s">
        <v>16</v>
      </c>
      <c r="B5324" s="367" t="s">
        <v>9543</v>
      </c>
      <c r="C5324" s="367" t="s">
        <v>9544</v>
      </c>
      <c r="D5324" s="363"/>
      <c r="E5324" s="100"/>
      <c r="F5324" s="100" t="str">
        <f>IF(E5324="","",VLOOKUP(E5324,'2 Pdc unico (segm A)'!F$3:H$723,3,FALSE))</f>
        <v/>
      </c>
      <c r="G5324" s="287"/>
      <c r="H5324" s="387"/>
      <c r="I5324" s="65"/>
    </row>
    <row r="5325" spans="1:9" ht="18.5" x14ac:dyDescent="0.35">
      <c r="A5325" s="368" t="s">
        <v>19</v>
      </c>
      <c r="B5325" s="369" t="s">
        <v>9545</v>
      </c>
      <c r="C5325" s="369" t="s">
        <v>9546</v>
      </c>
      <c r="D5325" s="363"/>
      <c r="E5325" s="101"/>
      <c r="F5325" s="101" t="str">
        <f>IF(E5325="","",VLOOKUP(E5325,'2 Pdc unico (segm A)'!F$3:H$723,3,FALSE))</f>
        <v/>
      </c>
      <c r="G5325" s="287"/>
      <c r="H5325" s="388"/>
      <c r="I5325" s="65"/>
    </row>
    <row r="5326" spans="1:9" x14ac:dyDescent="0.35">
      <c r="A5326" s="370" t="s">
        <v>22</v>
      </c>
      <c r="B5326" s="371" t="s">
        <v>9545</v>
      </c>
      <c r="C5326" s="371" t="s">
        <v>9547</v>
      </c>
      <c r="D5326" s="363"/>
      <c r="E5326" s="346"/>
      <c r="F5326" s="346" t="str">
        <f>IF(E5326="","",VLOOKUP(E5326,'2 Pdc unico (segm A)'!F$3:H$723,3,FALSE))</f>
        <v/>
      </c>
      <c r="G5326" s="287"/>
      <c r="H5326" s="389"/>
      <c r="I5326" s="65"/>
    </row>
    <row r="5327" spans="1:9" x14ac:dyDescent="0.35">
      <c r="A5327" s="374" t="s">
        <v>4656</v>
      </c>
      <c r="B5327" s="375" t="s">
        <v>9548</v>
      </c>
      <c r="C5327" s="375" t="s">
        <v>9549</v>
      </c>
      <c r="D5327" s="363"/>
      <c r="E5327" s="102" t="s">
        <v>7975</v>
      </c>
      <c r="F5327" s="102" t="str">
        <f>IF(E5327="","",VLOOKUP(E5327,'2 Pdc unico (segm A)'!F$3:H$723,3,FALSE))</f>
        <v>Altri debiti correnti verso amministrazioni pubbliche</v>
      </c>
      <c r="G5327" s="373"/>
      <c r="H5327" s="389"/>
      <c r="I5327" s="65"/>
    </row>
    <row r="5328" spans="1:9" ht="18.5" x14ac:dyDescent="0.35">
      <c r="A5328" s="368" t="s">
        <v>19</v>
      </c>
      <c r="B5328" s="369" t="s">
        <v>9550</v>
      </c>
      <c r="C5328" s="369" t="s">
        <v>9551</v>
      </c>
      <c r="D5328" s="363"/>
      <c r="E5328" s="101"/>
      <c r="F5328" s="101" t="str">
        <f>IF(E5328="","",VLOOKUP(E5328,'2 Pdc unico (segm A)'!F$3:H$723,3,FALSE))</f>
        <v/>
      </c>
      <c r="G5328" s="287"/>
      <c r="H5328" s="388"/>
      <c r="I5328" s="65"/>
    </row>
    <row r="5329" spans="1:9" x14ac:dyDescent="0.35">
      <c r="A5329" s="370" t="s">
        <v>22</v>
      </c>
      <c r="B5329" s="371" t="s">
        <v>9550</v>
      </c>
      <c r="C5329" s="371" t="s">
        <v>9552</v>
      </c>
      <c r="D5329" s="363"/>
      <c r="E5329" s="346"/>
      <c r="F5329" s="346" t="str">
        <f>IF(E5329="","",VLOOKUP(E5329,'2 Pdc unico (segm A)'!F$3:H$723,3,FALSE))</f>
        <v/>
      </c>
      <c r="G5329" s="287"/>
      <c r="H5329" s="389"/>
      <c r="I5329" s="65"/>
    </row>
    <row r="5330" spans="1:9" x14ac:dyDescent="0.35">
      <c r="A5330" s="374" t="s">
        <v>4656</v>
      </c>
      <c r="B5330" s="375" t="s">
        <v>9553</v>
      </c>
      <c r="C5330" s="375" t="s">
        <v>9554</v>
      </c>
      <c r="D5330" s="363"/>
      <c r="E5330" s="102" t="s">
        <v>7975</v>
      </c>
      <c r="F5330" s="102" t="str">
        <f>IF(E5330="","",VLOOKUP(E5330,'2 Pdc unico (segm A)'!F$3:H$723,3,FALSE))</f>
        <v>Altri debiti correnti verso amministrazioni pubbliche</v>
      </c>
      <c r="G5330" s="373"/>
      <c r="H5330" s="389"/>
      <c r="I5330" s="65"/>
    </row>
    <row r="5331" spans="1:9" ht="18.5" x14ac:dyDescent="0.35">
      <c r="A5331" s="100" t="s">
        <v>16</v>
      </c>
      <c r="B5331" s="367" t="s">
        <v>9555</v>
      </c>
      <c r="C5331" s="367" t="s">
        <v>9556</v>
      </c>
      <c r="D5331" s="363"/>
      <c r="E5331" s="100"/>
      <c r="F5331" s="100" t="str">
        <f>IF(E5331="","",VLOOKUP(E5331,'2 Pdc unico (segm A)'!F$3:H$723,3,FALSE))</f>
        <v/>
      </c>
      <c r="G5331" s="287"/>
      <c r="H5331" s="387"/>
      <c r="I5331" s="65"/>
    </row>
    <row r="5332" spans="1:9" ht="18.5" x14ac:dyDescent="0.35">
      <c r="A5332" s="368" t="s">
        <v>19</v>
      </c>
      <c r="B5332" s="369" t="s">
        <v>9557</v>
      </c>
      <c r="C5332" s="369" t="s">
        <v>9558</v>
      </c>
      <c r="D5332" s="363"/>
      <c r="E5332" s="101"/>
      <c r="F5332" s="101" t="str">
        <f>IF(E5332="","",VLOOKUP(E5332,'2 Pdc unico (segm A)'!F$3:H$723,3,FALSE))</f>
        <v/>
      </c>
      <c r="G5332" s="287"/>
      <c r="H5332" s="388"/>
      <c r="I5332" s="65"/>
    </row>
    <row r="5333" spans="1:9" x14ac:dyDescent="0.35">
      <c r="A5333" s="370" t="s">
        <v>22</v>
      </c>
      <c r="B5333" s="371" t="s">
        <v>9557</v>
      </c>
      <c r="C5333" s="371" t="s">
        <v>9559</v>
      </c>
      <c r="D5333" s="363"/>
      <c r="E5333" s="346"/>
      <c r="F5333" s="346" t="str">
        <f>IF(E5333="","",VLOOKUP(E5333,'2 Pdc unico (segm A)'!F$3:H$723,3,FALSE))</f>
        <v/>
      </c>
      <c r="G5333" s="287"/>
      <c r="H5333" s="389"/>
      <c r="I5333" s="65"/>
    </row>
    <row r="5334" spans="1:9" x14ac:dyDescent="0.35">
      <c r="A5334" s="374" t="s">
        <v>4656</v>
      </c>
      <c r="B5334" s="375" t="s">
        <v>9557</v>
      </c>
      <c r="C5334" s="375" t="s">
        <v>9560</v>
      </c>
      <c r="D5334" s="363"/>
      <c r="E5334" s="102" t="s">
        <v>7975</v>
      </c>
      <c r="F5334" s="102" t="str">
        <f>IF(E5334="","",VLOOKUP(E5334,'2 Pdc unico (segm A)'!F$3:H$723,3,FALSE))</f>
        <v>Altri debiti correnti verso amministrazioni pubbliche</v>
      </c>
      <c r="G5334" s="373"/>
      <c r="H5334" s="389"/>
      <c r="I5334" s="65"/>
    </row>
    <row r="5335" spans="1:9" ht="18.5" x14ac:dyDescent="0.35">
      <c r="A5335" s="368" t="s">
        <v>19</v>
      </c>
      <c r="B5335" s="369" t="s">
        <v>9561</v>
      </c>
      <c r="C5335" s="369" t="s">
        <v>9562</v>
      </c>
      <c r="D5335" s="363"/>
      <c r="E5335" s="101"/>
      <c r="F5335" s="101" t="str">
        <f>IF(E5335="","",VLOOKUP(E5335,'2 Pdc unico (segm A)'!F$3:H$723,3,FALSE))</f>
        <v/>
      </c>
      <c r="G5335" s="287"/>
      <c r="H5335" s="388"/>
      <c r="I5335" s="65"/>
    </row>
    <row r="5336" spans="1:9" x14ac:dyDescent="0.35">
      <c r="A5336" s="370" t="s">
        <v>22</v>
      </c>
      <c r="B5336" s="371" t="s">
        <v>9561</v>
      </c>
      <c r="C5336" s="371" t="s">
        <v>9563</v>
      </c>
      <c r="D5336" s="363"/>
      <c r="E5336" s="346"/>
      <c r="F5336" s="346" t="str">
        <f>IF(E5336="","",VLOOKUP(E5336,'2 Pdc unico (segm A)'!F$3:H$723,3,FALSE))</f>
        <v/>
      </c>
      <c r="G5336" s="287"/>
      <c r="H5336" s="389"/>
      <c r="I5336" s="65"/>
    </row>
    <row r="5337" spans="1:9" x14ac:dyDescent="0.35">
      <c r="A5337" s="374" t="s">
        <v>4656</v>
      </c>
      <c r="B5337" s="375" t="s">
        <v>9561</v>
      </c>
      <c r="C5337" s="375" t="s">
        <v>9564</v>
      </c>
      <c r="D5337" s="363"/>
      <c r="E5337" s="102" t="s">
        <v>7975</v>
      </c>
      <c r="F5337" s="102" t="str">
        <f>IF(E5337="","",VLOOKUP(E5337,'2 Pdc unico (segm A)'!F$3:H$723,3,FALSE))</f>
        <v>Altri debiti correnti verso amministrazioni pubbliche</v>
      </c>
      <c r="G5337" s="373"/>
      <c r="H5337" s="389"/>
      <c r="I5337" s="65"/>
    </row>
    <row r="5338" spans="1:9" ht="18.5" x14ac:dyDescent="0.35">
      <c r="A5338" s="368" t="s">
        <v>19</v>
      </c>
      <c r="B5338" s="369" t="s">
        <v>9565</v>
      </c>
      <c r="C5338" s="369" t="s">
        <v>9566</v>
      </c>
      <c r="D5338" s="363"/>
      <c r="E5338" s="101"/>
      <c r="F5338" s="101" t="str">
        <f>IF(E5338="","",VLOOKUP(E5338,'2 Pdc unico (segm A)'!F$3:H$723,3,FALSE))</f>
        <v/>
      </c>
      <c r="G5338" s="287"/>
      <c r="H5338" s="388"/>
      <c r="I5338" s="65"/>
    </row>
    <row r="5339" spans="1:9" x14ac:dyDescent="0.35">
      <c r="A5339" s="370" t="s">
        <v>22</v>
      </c>
      <c r="B5339" s="371" t="s">
        <v>9565</v>
      </c>
      <c r="C5339" s="371" t="s">
        <v>9567</v>
      </c>
      <c r="D5339" s="363"/>
      <c r="E5339" s="346"/>
      <c r="F5339" s="346" t="str">
        <f>IF(E5339="","",VLOOKUP(E5339,'2 Pdc unico (segm A)'!F$3:H$723,3,FALSE))</f>
        <v/>
      </c>
      <c r="G5339" s="287"/>
      <c r="H5339" s="389"/>
      <c r="I5339" s="65"/>
    </row>
    <row r="5340" spans="1:9" x14ac:dyDescent="0.35">
      <c r="A5340" s="374" t="s">
        <v>4656</v>
      </c>
      <c r="B5340" s="375" t="s">
        <v>9565</v>
      </c>
      <c r="C5340" s="375" t="s">
        <v>9568</v>
      </c>
      <c r="D5340" s="363"/>
      <c r="E5340" s="102" t="s">
        <v>7975</v>
      </c>
      <c r="F5340" s="102" t="str">
        <f>IF(E5340="","",VLOOKUP(E5340,'2 Pdc unico (segm A)'!F$3:H$723,3,FALSE))</f>
        <v>Altri debiti correnti verso amministrazioni pubbliche</v>
      </c>
      <c r="G5340" s="373"/>
      <c r="H5340" s="389"/>
      <c r="I5340" s="65"/>
    </row>
    <row r="5341" spans="1:9" ht="18.5" x14ac:dyDescent="0.35">
      <c r="A5341" s="368" t="s">
        <v>19</v>
      </c>
      <c r="B5341" s="369" t="s">
        <v>9569</v>
      </c>
      <c r="C5341" s="369" t="s">
        <v>9570</v>
      </c>
      <c r="D5341" s="363"/>
      <c r="E5341" s="101"/>
      <c r="F5341" s="101" t="str">
        <f>IF(E5341="","",VLOOKUP(E5341,'2 Pdc unico (segm A)'!F$3:H$723,3,FALSE))</f>
        <v/>
      </c>
      <c r="G5341" s="287"/>
      <c r="H5341" s="388"/>
      <c r="I5341" s="65"/>
    </row>
    <row r="5342" spans="1:9" x14ac:dyDescent="0.35">
      <c r="A5342" s="370" t="s">
        <v>22</v>
      </c>
      <c r="B5342" s="371" t="s">
        <v>9571</v>
      </c>
      <c r="C5342" s="371" t="s">
        <v>9572</v>
      </c>
      <c r="D5342" s="363"/>
      <c r="E5342" s="346"/>
      <c r="F5342" s="346" t="str">
        <f>IF(E5342="","",VLOOKUP(E5342,'2 Pdc unico (segm A)'!F$3:H$723,3,FALSE))</f>
        <v/>
      </c>
      <c r="G5342" s="287"/>
      <c r="H5342" s="389"/>
      <c r="I5342" s="65"/>
    </row>
    <row r="5343" spans="1:9" x14ac:dyDescent="0.35">
      <c r="A5343" s="374" t="s">
        <v>4656</v>
      </c>
      <c r="B5343" s="375" t="s">
        <v>9573</v>
      </c>
      <c r="C5343" s="375" t="s">
        <v>9574</v>
      </c>
      <c r="D5343" s="363"/>
      <c r="E5343" s="102" t="s">
        <v>7975</v>
      </c>
      <c r="F5343" s="102" t="str">
        <f>IF(E5343="","",VLOOKUP(E5343,'2 Pdc unico (segm A)'!F$3:H$723,3,FALSE))</f>
        <v>Altri debiti correnti verso amministrazioni pubbliche</v>
      </c>
      <c r="G5343" s="373"/>
      <c r="H5343" s="389"/>
      <c r="I5343" s="65"/>
    </row>
    <row r="5344" spans="1:9" x14ac:dyDescent="0.35">
      <c r="A5344" s="374" t="s">
        <v>4656</v>
      </c>
      <c r="B5344" s="375" t="s">
        <v>9575</v>
      </c>
      <c r="C5344" s="375" t="s">
        <v>9576</v>
      </c>
      <c r="D5344" s="363"/>
      <c r="E5344" s="102" t="s">
        <v>7975</v>
      </c>
      <c r="F5344" s="102" t="str">
        <f>IF(E5344="","",VLOOKUP(E5344,'2 Pdc unico (segm A)'!F$3:H$723,3,FALSE))</f>
        <v>Altri debiti correnti verso amministrazioni pubbliche</v>
      </c>
      <c r="G5344" s="373"/>
      <c r="H5344" s="389"/>
      <c r="I5344" s="65"/>
    </row>
    <row r="5345" spans="1:9" ht="18.5" x14ac:dyDescent="0.35">
      <c r="A5345" s="368" t="s">
        <v>19</v>
      </c>
      <c r="B5345" s="369" t="s">
        <v>9577</v>
      </c>
      <c r="C5345" s="369" t="s">
        <v>9578</v>
      </c>
      <c r="D5345" s="363"/>
      <c r="E5345" s="101"/>
      <c r="F5345" s="101" t="str">
        <f>IF(E5345="","",VLOOKUP(E5345,'2 Pdc unico (segm A)'!F$3:H$723,3,FALSE))</f>
        <v/>
      </c>
      <c r="G5345" s="287"/>
      <c r="H5345" s="388"/>
      <c r="I5345" s="65"/>
    </row>
    <row r="5346" spans="1:9" x14ac:dyDescent="0.35">
      <c r="A5346" s="370" t="s">
        <v>22</v>
      </c>
      <c r="B5346" s="371" t="s">
        <v>9577</v>
      </c>
      <c r="C5346" s="371" t="s">
        <v>9579</v>
      </c>
      <c r="D5346" s="363"/>
      <c r="E5346" s="346"/>
      <c r="F5346" s="346" t="str">
        <f>IF(E5346="","",VLOOKUP(E5346,'2 Pdc unico (segm A)'!F$3:H$723,3,FALSE))</f>
        <v/>
      </c>
      <c r="G5346" s="287"/>
      <c r="H5346" s="389"/>
      <c r="I5346" s="65"/>
    </row>
    <row r="5347" spans="1:9" x14ac:dyDescent="0.35">
      <c r="A5347" s="374" t="s">
        <v>4656</v>
      </c>
      <c r="B5347" s="375" t="s">
        <v>9577</v>
      </c>
      <c r="C5347" s="375" t="s">
        <v>9580</v>
      </c>
      <c r="D5347" s="363"/>
      <c r="E5347" s="102" t="s">
        <v>7975</v>
      </c>
      <c r="F5347" s="102" t="str">
        <f>IF(E5347="","",VLOOKUP(E5347,'2 Pdc unico (segm A)'!F$3:H$723,3,FALSE))</f>
        <v>Altri debiti correnti verso amministrazioni pubbliche</v>
      </c>
      <c r="G5347" s="373"/>
      <c r="H5347" s="389"/>
      <c r="I5347" s="65"/>
    </row>
    <row r="5348" spans="1:9" ht="18.5" x14ac:dyDescent="0.35">
      <c r="A5348" s="100" t="s">
        <v>16</v>
      </c>
      <c r="B5348" s="367" t="s">
        <v>9581</v>
      </c>
      <c r="C5348" s="367" t="s">
        <v>9582</v>
      </c>
      <c r="D5348" s="363"/>
      <c r="E5348" s="100"/>
      <c r="F5348" s="100" t="str">
        <f>IF(E5348="","",VLOOKUP(E5348,'2 Pdc unico (segm A)'!F$3:H$723,3,FALSE))</f>
        <v/>
      </c>
      <c r="G5348" s="287"/>
      <c r="H5348" s="387"/>
      <c r="I5348" s="65"/>
    </row>
    <row r="5349" spans="1:9" ht="18.5" x14ac:dyDescent="0.35">
      <c r="A5349" s="368" t="s">
        <v>19</v>
      </c>
      <c r="B5349" s="369" t="s">
        <v>9583</v>
      </c>
      <c r="C5349" s="369" t="s">
        <v>9584</v>
      </c>
      <c r="D5349" s="363"/>
      <c r="E5349" s="101"/>
      <c r="F5349" s="101" t="str">
        <f>IF(E5349="","",VLOOKUP(E5349,'2 Pdc unico (segm A)'!F$3:H$723,3,FALSE))</f>
        <v/>
      </c>
      <c r="G5349" s="287"/>
      <c r="H5349" s="388"/>
      <c r="I5349" s="65"/>
    </row>
    <row r="5350" spans="1:9" x14ac:dyDescent="0.35">
      <c r="A5350" s="370" t="s">
        <v>22</v>
      </c>
      <c r="B5350" s="371" t="s">
        <v>9583</v>
      </c>
      <c r="C5350" s="371" t="s">
        <v>9585</v>
      </c>
      <c r="D5350" s="363"/>
      <c r="E5350" s="346"/>
      <c r="F5350" s="346" t="str">
        <f>IF(E5350="","",VLOOKUP(E5350,'2 Pdc unico (segm A)'!F$3:H$723,3,FALSE))</f>
        <v/>
      </c>
      <c r="G5350" s="287"/>
      <c r="H5350" s="389"/>
      <c r="I5350" s="65"/>
    </row>
    <row r="5351" spans="1:9" x14ac:dyDescent="0.35">
      <c r="A5351" s="374" t="s">
        <v>4656</v>
      </c>
      <c r="B5351" s="375" t="s">
        <v>9583</v>
      </c>
      <c r="C5351" s="375" t="s">
        <v>9586</v>
      </c>
      <c r="D5351" s="363"/>
      <c r="E5351" s="102" t="s">
        <v>7975</v>
      </c>
      <c r="F5351" s="102" t="str">
        <f>IF(E5351="","",VLOOKUP(E5351,'2 Pdc unico (segm A)'!F$3:H$723,3,FALSE))</f>
        <v>Altri debiti correnti verso amministrazioni pubbliche</v>
      </c>
      <c r="G5351" s="373"/>
      <c r="H5351" s="389"/>
      <c r="I5351" s="65"/>
    </row>
    <row r="5352" spans="1:9" ht="18.5" x14ac:dyDescent="0.35">
      <c r="A5352" s="368" t="s">
        <v>19</v>
      </c>
      <c r="B5352" s="369" t="s">
        <v>9587</v>
      </c>
      <c r="C5352" s="369" t="s">
        <v>9588</v>
      </c>
      <c r="D5352" s="363"/>
      <c r="E5352" s="101"/>
      <c r="F5352" s="101" t="str">
        <f>IF(E5352="","",VLOOKUP(E5352,'2 Pdc unico (segm A)'!F$3:H$723,3,FALSE))</f>
        <v/>
      </c>
      <c r="G5352" s="287"/>
      <c r="H5352" s="388"/>
      <c r="I5352" s="65"/>
    </row>
    <row r="5353" spans="1:9" x14ac:dyDescent="0.35">
      <c r="A5353" s="370" t="s">
        <v>22</v>
      </c>
      <c r="B5353" s="371" t="s">
        <v>9587</v>
      </c>
      <c r="C5353" s="371" t="s">
        <v>9589</v>
      </c>
      <c r="D5353" s="363"/>
      <c r="E5353" s="346"/>
      <c r="F5353" s="346" t="str">
        <f>IF(E5353="","",VLOOKUP(E5353,'2 Pdc unico (segm A)'!F$3:H$723,3,FALSE))</f>
        <v/>
      </c>
      <c r="G5353" s="287"/>
      <c r="H5353" s="389"/>
      <c r="I5353" s="65"/>
    </row>
    <row r="5354" spans="1:9" x14ac:dyDescent="0.35">
      <c r="A5354" s="374" t="s">
        <v>4656</v>
      </c>
      <c r="B5354" s="375" t="s">
        <v>9587</v>
      </c>
      <c r="C5354" s="375" t="s">
        <v>9590</v>
      </c>
      <c r="D5354" s="363"/>
      <c r="E5354" s="102" t="s">
        <v>7975</v>
      </c>
      <c r="F5354" s="102" t="str">
        <f>IF(E5354="","",VLOOKUP(E5354,'2 Pdc unico (segm A)'!F$3:H$723,3,FALSE))</f>
        <v>Altri debiti correnti verso amministrazioni pubbliche</v>
      </c>
      <c r="G5354" s="373"/>
      <c r="H5354" s="389"/>
      <c r="I5354" s="65"/>
    </row>
    <row r="5355" spans="1:9" ht="18.5" x14ac:dyDescent="0.35">
      <c r="A5355" s="368" t="s">
        <v>19</v>
      </c>
      <c r="B5355" s="369" t="s">
        <v>9591</v>
      </c>
      <c r="C5355" s="369" t="s">
        <v>9592</v>
      </c>
      <c r="D5355" s="363"/>
      <c r="E5355" s="101"/>
      <c r="F5355" s="101" t="str">
        <f>IF(E5355="","",VLOOKUP(E5355,'2 Pdc unico (segm A)'!F$3:H$723,3,FALSE))</f>
        <v/>
      </c>
      <c r="G5355" s="287"/>
      <c r="H5355" s="388"/>
      <c r="I5355" s="65"/>
    </row>
    <row r="5356" spans="1:9" x14ac:dyDescent="0.35">
      <c r="A5356" s="370" t="s">
        <v>22</v>
      </c>
      <c r="B5356" s="371" t="s">
        <v>9591</v>
      </c>
      <c r="C5356" s="371" t="s">
        <v>9593</v>
      </c>
      <c r="D5356" s="363"/>
      <c r="E5356" s="346"/>
      <c r="F5356" s="346" t="str">
        <f>IF(E5356="","",VLOOKUP(E5356,'2 Pdc unico (segm A)'!F$3:H$723,3,FALSE))</f>
        <v/>
      </c>
      <c r="G5356" s="287"/>
      <c r="H5356" s="389"/>
      <c r="I5356" s="65"/>
    </row>
    <row r="5357" spans="1:9" x14ac:dyDescent="0.35">
      <c r="A5357" s="374" t="s">
        <v>4656</v>
      </c>
      <c r="B5357" s="375" t="s">
        <v>9591</v>
      </c>
      <c r="C5357" s="375" t="s">
        <v>9594</v>
      </c>
      <c r="D5357" s="363"/>
      <c r="E5357" s="102" t="s">
        <v>7975</v>
      </c>
      <c r="F5357" s="102" t="str">
        <f>IF(E5357="","",VLOOKUP(E5357,'2 Pdc unico (segm A)'!F$3:H$723,3,FALSE))</f>
        <v>Altri debiti correnti verso amministrazioni pubbliche</v>
      </c>
      <c r="G5357" s="373"/>
      <c r="H5357" s="389"/>
      <c r="I5357" s="65"/>
    </row>
    <row r="5358" spans="1:9" ht="18.5" x14ac:dyDescent="0.35">
      <c r="A5358" s="99" t="s">
        <v>13</v>
      </c>
      <c r="B5358" s="366" t="s">
        <v>9595</v>
      </c>
      <c r="C5358" s="366" t="s">
        <v>9596</v>
      </c>
      <c r="D5358" s="363"/>
      <c r="E5358" s="99"/>
      <c r="F5358" s="99" t="str">
        <f>IF(E5358="","",VLOOKUP(E5358,'2 Pdc unico (segm A)'!F$3:H$723,3,FALSE))</f>
        <v/>
      </c>
      <c r="G5358" s="287"/>
      <c r="H5358" s="386"/>
      <c r="I5358" s="65"/>
    </row>
    <row r="5359" spans="1:9" ht="18.5" x14ac:dyDescent="0.35">
      <c r="A5359" s="100" t="s">
        <v>16</v>
      </c>
      <c r="B5359" s="367" t="s">
        <v>9597</v>
      </c>
      <c r="C5359" s="367" t="s">
        <v>9598</v>
      </c>
      <c r="D5359" s="363"/>
      <c r="E5359" s="100"/>
      <c r="F5359" s="100" t="str">
        <f>IF(E5359="","",VLOOKUP(E5359,'2 Pdc unico (segm A)'!F$3:H$723,3,FALSE))</f>
        <v/>
      </c>
      <c r="G5359" s="287"/>
      <c r="H5359" s="387"/>
      <c r="I5359" s="65"/>
    </row>
    <row r="5360" spans="1:9" ht="18.5" x14ac:dyDescent="0.35">
      <c r="A5360" s="368" t="s">
        <v>19</v>
      </c>
      <c r="B5360" s="369" t="s">
        <v>9599</v>
      </c>
      <c r="C5360" s="369" t="s">
        <v>9600</v>
      </c>
      <c r="D5360" s="363"/>
      <c r="E5360" s="101"/>
      <c r="F5360" s="101" t="str">
        <f>IF(E5360="","",VLOOKUP(E5360,'2 Pdc unico (segm A)'!F$3:H$723,3,FALSE))</f>
        <v/>
      </c>
      <c r="G5360" s="287"/>
      <c r="H5360" s="388"/>
      <c r="I5360" s="65"/>
    </row>
    <row r="5361" spans="1:9" x14ac:dyDescent="0.35">
      <c r="A5361" s="370" t="s">
        <v>22</v>
      </c>
      <c r="B5361" s="371" t="s">
        <v>9601</v>
      </c>
      <c r="C5361" s="371" t="s">
        <v>9602</v>
      </c>
      <c r="D5361" s="363"/>
      <c r="E5361" s="346"/>
      <c r="F5361" s="346" t="str">
        <f>IF(E5361="","",VLOOKUP(E5361,'2 Pdc unico (segm A)'!F$3:H$723,3,FALSE))</f>
        <v/>
      </c>
      <c r="G5361" s="287"/>
      <c r="H5361" s="389"/>
      <c r="I5361" s="65"/>
    </row>
    <row r="5362" spans="1:9" x14ac:dyDescent="0.35">
      <c r="A5362" s="374" t="s">
        <v>4656</v>
      </c>
      <c r="B5362" s="375" t="s">
        <v>9603</v>
      </c>
      <c r="C5362" s="375" t="s">
        <v>9604</v>
      </c>
      <c r="D5362" s="363"/>
      <c r="E5362" s="102" t="s">
        <v>7975</v>
      </c>
      <c r="F5362" s="102" t="str">
        <f>IF(E5362="","",VLOOKUP(E5362,'2 Pdc unico (segm A)'!F$3:H$723,3,FALSE))</f>
        <v>Altri debiti correnti verso amministrazioni pubbliche</v>
      </c>
      <c r="G5362" s="373"/>
      <c r="H5362" s="389"/>
      <c r="I5362" s="65"/>
    </row>
    <row r="5363" spans="1:9" ht="18.5" x14ac:dyDescent="0.35">
      <c r="A5363" s="368" t="s">
        <v>19</v>
      </c>
      <c r="B5363" s="369" t="s">
        <v>9605</v>
      </c>
      <c r="C5363" s="369" t="s">
        <v>9606</v>
      </c>
      <c r="D5363" s="363"/>
      <c r="E5363" s="101"/>
      <c r="F5363" s="101" t="str">
        <f>IF(E5363="","",VLOOKUP(E5363,'2 Pdc unico (segm A)'!F$3:H$723,3,FALSE))</f>
        <v/>
      </c>
      <c r="G5363" s="287"/>
      <c r="H5363" s="388"/>
      <c r="I5363" s="65"/>
    </row>
    <row r="5364" spans="1:9" x14ac:dyDescent="0.35">
      <c r="A5364" s="370" t="s">
        <v>22</v>
      </c>
      <c r="B5364" s="371" t="s">
        <v>9607</v>
      </c>
      <c r="C5364" s="371" t="s">
        <v>9608</v>
      </c>
      <c r="D5364" s="363"/>
      <c r="E5364" s="346"/>
      <c r="F5364" s="346" t="str">
        <f>IF(E5364="","",VLOOKUP(E5364,'2 Pdc unico (segm A)'!F$3:H$723,3,FALSE))</f>
        <v/>
      </c>
      <c r="G5364" s="287"/>
      <c r="H5364" s="389"/>
      <c r="I5364" s="65"/>
    </row>
    <row r="5365" spans="1:9" x14ac:dyDescent="0.35">
      <c r="A5365" s="374" t="s">
        <v>4656</v>
      </c>
      <c r="B5365" s="375" t="s">
        <v>9609</v>
      </c>
      <c r="C5365" s="375" t="s">
        <v>9610</v>
      </c>
      <c r="D5365" s="363"/>
      <c r="E5365" s="102" t="s">
        <v>7975</v>
      </c>
      <c r="F5365" s="102" t="str">
        <f>IF(E5365="","",VLOOKUP(E5365,'2 Pdc unico (segm A)'!F$3:H$723,3,FALSE))</f>
        <v>Altri debiti correnti verso amministrazioni pubbliche</v>
      </c>
      <c r="G5365" s="373"/>
      <c r="H5365" s="389"/>
      <c r="I5365" s="65"/>
    </row>
    <row r="5366" spans="1:9" ht="18.5" x14ac:dyDescent="0.35">
      <c r="A5366" s="368" t="s">
        <v>19</v>
      </c>
      <c r="B5366" s="369" t="s">
        <v>9611</v>
      </c>
      <c r="C5366" s="369" t="s">
        <v>9612</v>
      </c>
      <c r="D5366" s="363"/>
      <c r="E5366" s="101"/>
      <c r="F5366" s="101" t="str">
        <f>IF(E5366="","",VLOOKUP(E5366,'2 Pdc unico (segm A)'!F$3:H$723,3,FALSE))</f>
        <v/>
      </c>
      <c r="G5366" s="287"/>
      <c r="H5366" s="388"/>
      <c r="I5366" s="65"/>
    </row>
    <row r="5367" spans="1:9" x14ac:dyDescent="0.35">
      <c r="A5367" s="370" t="s">
        <v>22</v>
      </c>
      <c r="B5367" s="371" t="s">
        <v>9613</v>
      </c>
      <c r="C5367" s="371" t="s">
        <v>9614</v>
      </c>
      <c r="D5367" s="363"/>
      <c r="E5367" s="346"/>
      <c r="F5367" s="346" t="str">
        <f>IF(E5367="","",VLOOKUP(E5367,'2 Pdc unico (segm A)'!F$3:H$723,3,FALSE))</f>
        <v/>
      </c>
      <c r="G5367" s="287"/>
      <c r="H5367" s="389"/>
      <c r="I5367" s="65"/>
    </row>
    <row r="5368" spans="1:9" x14ac:dyDescent="0.35">
      <c r="A5368" s="374" t="s">
        <v>4656</v>
      </c>
      <c r="B5368" s="375" t="s">
        <v>9615</v>
      </c>
      <c r="C5368" s="375" t="s">
        <v>9616</v>
      </c>
      <c r="D5368" s="363"/>
      <c r="E5368" s="102" t="s">
        <v>7975</v>
      </c>
      <c r="F5368" s="102" t="str">
        <f>IF(E5368="","",VLOOKUP(E5368,'2 Pdc unico (segm A)'!F$3:H$723,3,FALSE))</f>
        <v>Altri debiti correnti verso amministrazioni pubbliche</v>
      </c>
      <c r="G5368" s="373"/>
      <c r="H5368" s="389"/>
      <c r="I5368" s="65"/>
    </row>
    <row r="5369" spans="1:9" ht="18.5" x14ac:dyDescent="0.35">
      <c r="A5369" s="368" t="s">
        <v>19</v>
      </c>
      <c r="B5369" s="369" t="s">
        <v>9617</v>
      </c>
      <c r="C5369" s="369" t="s">
        <v>9618</v>
      </c>
      <c r="D5369" s="363"/>
      <c r="E5369" s="101"/>
      <c r="F5369" s="101" t="str">
        <f>IF(E5369="","",VLOOKUP(E5369,'2 Pdc unico (segm A)'!F$3:H$723,3,FALSE))</f>
        <v/>
      </c>
      <c r="G5369" s="287"/>
      <c r="H5369" s="388"/>
      <c r="I5369" s="65"/>
    </row>
    <row r="5370" spans="1:9" x14ac:dyDescent="0.35">
      <c r="A5370" s="370" t="s">
        <v>22</v>
      </c>
      <c r="B5370" s="371" t="s">
        <v>9619</v>
      </c>
      <c r="C5370" s="371" t="s">
        <v>9620</v>
      </c>
      <c r="D5370" s="363"/>
      <c r="E5370" s="346"/>
      <c r="F5370" s="346" t="str">
        <f>IF(E5370="","",VLOOKUP(E5370,'2 Pdc unico (segm A)'!F$3:H$723,3,FALSE))</f>
        <v/>
      </c>
      <c r="G5370" s="287"/>
      <c r="H5370" s="389"/>
      <c r="I5370" s="65"/>
    </row>
    <row r="5371" spans="1:9" x14ac:dyDescent="0.35">
      <c r="A5371" s="374" t="s">
        <v>4656</v>
      </c>
      <c r="B5371" s="375" t="s">
        <v>9621</v>
      </c>
      <c r="C5371" s="375" t="s">
        <v>9622</v>
      </c>
      <c r="D5371" s="363"/>
      <c r="E5371" s="102" t="s">
        <v>7975</v>
      </c>
      <c r="F5371" s="102" t="str">
        <f>IF(E5371="","",VLOOKUP(E5371,'2 Pdc unico (segm A)'!F$3:H$723,3,FALSE))</f>
        <v>Altri debiti correnti verso amministrazioni pubbliche</v>
      </c>
      <c r="G5371" s="373"/>
      <c r="H5371" s="389"/>
      <c r="I5371" s="65"/>
    </row>
    <row r="5372" spans="1:9" ht="18.5" x14ac:dyDescent="0.35">
      <c r="A5372" s="100" t="s">
        <v>16</v>
      </c>
      <c r="B5372" s="367" t="s">
        <v>9623</v>
      </c>
      <c r="C5372" s="367" t="s">
        <v>9624</v>
      </c>
      <c r="D5372" s="363"/>
      <c r="E5372" s="100"/>
      <c r="F5372" s="100" t="str">
        <f>IF(E5372="","",VLOOKUP(E5372,'2 Pdc unico (segm A)'!F$3:H$723,3,FALSE))</f>
        <v/>
      </c>
      <c r="G5372" s="287"/>
      <c r="H5372" s="387"/>
      <c r="I5372" s="65"/>
    </row>
    <row r="5373" spans="1:9" ht="18.5" x14ac:dyDescent="0.35">
      <c r="A5373" s="368" t="s">
        <v>19</v>
      </c>
      <c r="B5373" s="369" t="s">
        <v>9625</v>
      </c>
      <c r="C5373" s="369" t="s">
        <v>9626</v>
      </c>
      <c r="D5373" s="363"/>
      <c r="E5373" s="101"/>
      <c r="F5373" s="101" t="str">
        <f>IF(E5373="","",VLOOKUP(E5373,'2 Pdc unico (segm A)'!F$3:H$723,3,FALSE))</f>
        <v/>
      </c>
      <c r="G5373" s="287"/>
      <c r="H5373" s="388"/>
      <c r="I5373" s="65"/>
    </row>
    <row r="5374" spans="1:9" x14ac:dyDescent="0.35">
      <c r="A5374" s="370" t="s">
        <v>22</v>
      </c>
      <c r="B5374" s="371" t="s">
        <v>9625</v>
      </c>
      <c r="C5374" s="371" t="s">
        <v>9627</v>
      </c>
      <c r="D5374" s="363"/>
      <c r="E5374" s="346"/>
      <c r="F5374" s="346" t="str">
        <f>IF(E5374="","",VLOOKUP(E5374,'2 Pdc unico (segm A)'!F$3:H$723,3,FALSE))</f>
        <v/>
      </c>
      <c r="G5374" s="287"/>
      <c r="H5374" s="389"/>
      <c r="I5374" s="65"/>
    </row>
    <row r="5375" spans="1:9" x14ac:dyDescent="0.35">
      <c r="A5375" s="374" t="s">
        <v>4656</v>
      </c>
      <c r="B5375" s="375" t="s">
        <v>9625</v>
      </c>
      <c r="C5375" s="375" t="s">
        <v>9628</v>
      </c>
      <c r="D5375" s="363"/>
      <c r="E5375" s="102" t="s">
        <v>7975</v>
      </c>
      <c r="F5375" s="102" t="str">
        <f>IF(E5375="","",VLOOKUP(E5375,'2 Pdc unico (segm A)'!F$3:H$723,3,FALSE))</f>
        <v>Altri debiti correnti verso amministrazioni pubbliche</v>
      </c>
      <c r="G5375" s="373"/>
      <c r="H5375" s="389"/>
      <c r="I5375" s="65"/>
    </row>
    <row r="5376" spans="1:9" ht="29" x14ac:dyDescent="0.35">
      <c r="A5376" s="370" t="s">
        <v>22</v>
      </c>
      <c r="B5376" s="371" t="s">
        <v>9629</v>
      </c>
      <c r="C5376" s="371" t="s">
        <v>9630</v>
      </c>
      <c r="D5376" s="363"/>
      <c r="E5376" s="346"/>
      <c r="F5376" s="346" t="str">
        <f>IF(E5376="","",VLOOKUP(E5376,'2 Pdc unico (segm A)'!F$3:H$723,3,FALSE))</f>
        <v/>
      </c>
      <c r="G5376" s="287"/>
      <c r="H5376" s="389"/>
      <c r="I5376" s="65"/>
    </row>
    <row r="5377" spans="1:9" x14ac:dyDescent="0.35">
      <c r="A5377" s="374" t="s">
        <v>4656</v>
      </c>
      <c r="B5377" s="375" t="s">
        <v>9629</v>
      </c>
      <c r="C5377" s="375" t="s">
        <v>9631</v>
      </c>
      <c r="D5377" s="363"/>
      <c r="E5377" s="102" t="s">
        <v>7975</v>
      </c>
      <c r="F5377" s="102" t="str">
        <f>IF(E5377="","",VLOOKUP(E5377,'2 Pdc unico (segm A)'!F$3:H$723,3,FALSE))</f>
        <v>Altri debiti correnti verso amministrazioni pubbliche</v>
      </c>
      <c r="G5377" s="373"/>
      <c r="H5377" s="389"/>
      <c r="I5377" s="65"/>
    </row>
    <row r="5378" spans="1:9" ht="29" x14ac:dyDescent="0.35">
      <c r="A5378" s="370" t="s">
        <v>22</v>
      </c>
      <c r="B5378" s="371" t="s">
        <v>9632</v>
      </c>
      <c r="C5378" s="371" t="s">
        <v>9633</v>
      </c>
      <c r="D5378" s="363"/>
      <c r="E5378" s="346"/>
      <c r="F5378" s="346" t="str">
        <f>IF(E5378="","",VLOOKUP(E5378,'2 Pdc unico (segm A)'!F$3:H$723,3,FALSE))</f>
        <v/>
      </c>
      <c r="G5378" s="287"/>
      <c r="H5378" s="389"/>
      <c r="I5378" s="65"/>
    </row>
    <row r="5379" spans="1:9" x14ac:dyDescent="0.35">
      <c r="A5379" s="374" t="s">
        <v>4656</v>
      </c>
      <c r="B5379" s="375" t="s">
        <v>9632</v>
      </c>
      <c r="C5379" s="375" t="s">
        <v>9634</v>
      </c>
      <c r="D5379" s="363"/>
      <c r="E5379" s="102" t="s">
        <v>7975</v>
      </c>
      <c r="F5379" s="102" t="str">
        <f>IF(E5379="","",VLOOKUP(E5379,'2 Pdc unico (segm A)'!F$3:H$723,3,FALSE))</f>
        <v>Altri debiti correnti verso amministrazioni pubbliche</v>
      </c>
      <c r="G5379" s="373"/>
      <c r="H5379" s="389"/>
      <c r="I5379" s="65"/>
    </row>
    <row r="5380" spans="1:9" ht="18.5" x14ac:dyDescent="0.35">
      <c r="A5380" s="368" t="s">
        <v>19</v>
      </c>
      <c r="B5380" s="369" t="s">
        <v>9635</v>
      </c>
      <c r="C5380" s="369" t="s">
        <v>9636</v>
      </c>
      <c r="D5380" s="363"/>
      <c r="E5380" s="101"/>
      <c r="F5380" s="101" t="str">
        <f>IF(E5380="","",VLOOKUP(E5380,'2 Pdc unico (segm A)'!F$3:H$723,3,FALSE))</f>
        <v/>
      </c>
      <c r="G5380" s="287"/>
      <c r="H5380" s="388"/>
      <c r="I5380" s="65"/>
    </row>
    <row r="5381" spans="1:9" x14ac:dyDescent="0.35">
      <c r="A5381" s="370" t="s">
        <v>22</v>
      </c>
      <c r="B5381" s="371" t="s">
        <v>9635</v>
      </c>
      <c r="C5381" s="371" t="s">
        <v>9637</v>
      </c>
      <c r="D5381" s="363"/>
      <c r="E5381" s="346"/>
      <c r="F5381" s="346" t="str">
        <f>IF(E5381="","",VLOOKUP(E5381,'2 Pdc unico (segm A)'!F$3:H$723,3,FALSE))</f>
        <v/>
      </c>
      <c r="G5381" s="287"/>
      <c r="H5381" s="389"/>
      <c r="I5381" s="65"/>
    </row>
    <row r="5382" spans="1:9" x14ac:dyDescent="0.35">
      <c r="A5382" s="374" t="s">
        <v>4656</v>
      </c>
      <c r="B5382" s="375" t="s">
        <v>9635</v>
      </c>
      <c r="C5382" s="375" t="s">
        <v>9638</v>
      </c>
      <c r="D5382" s="363"/>
      <c r="E5382" s="102" t="s">
        <v>7975</v>
      </c>
      <c r="F5382" s="102" t="str">
        <f>IF(E5382="","",VLOOKUP(E5382,'2 Pdc unico (segm A)'!F$3:H$723,3,FALSE))</f>
        <v>Altri debiti correnti verso amministrazioni pubbliche</v>
      </c>
      <c r="G5382" s="373"/>
      <c r="H5382" s="389"/>
      <c r="I5382" s="65"/>
    </row>
    <row r="5383" spans="1:9" ht="18.5" x14ac:dyDescent="0.35">
      <c r="A5383" s="99" t="s">
        <v>13</v>
      </c>
      <c r="B5383" s="366" t="s">
        <v>9639</v>
      </c>
      <c r="C5383" s="366" t="s">
        <v>9640</v>
      </c>
      <c r="D5383" s="363"/>
      <c r="E5383" s="99"/>
      <c r="F5383" s="99" t="str">
        <f>IF(E5383="","",VLOOKUP(E5383,'2 Pdc unico (segm A)'!F$3:H$723,3,FALSE))</f>
        <v/>
      </c>
      <c r="G5383" s="287"/>
      <c r="H5383" s="386"/>
      <c r="I5383" s="65"/>
    </row>
    <row r="5384" spans="1:9" ht="18.5" x14ac:dyDescent="0.35">
      <c r="A5384" s="100" t="s">
        <v>16</v>
      </c>
      <c r="B5384" s="367" t="s">
        <v>9641</v>
      </c>
      <c r="C5384" s="367" t="s">
        <v>9642</v>
      </c>
      <c r="D5384" s="363"/>
      <c r="E5384" s="100"/>
      <c r="F5384" s="100" t="str">
        <f>IF(E5384="","",VLOOKUP(E5384,'2 Pdc unico (segm A)'!F$3:H$723,3,FALSE))</f>
        <v/>
      </c>
      <c r="G5384" s="287"/>
      <c r="H5384" s="387"/>
      <c r="I5384" s="65"/>
    </row>
    <row r="5385" spans="1:9" ht="29" x14ac:dyDescent="0.35">
      <c r="A5385" s="368" t="s">
        <v>19</v>
      </c>
      <c r="B5385" s="369" t="s">
        <v>9643</v>
      </c>
      <c r="C5385" s="369" t="s">
        <v>9644</v>
      </c>
      <c r="D5385" s="363"/>
      <c r="E5385" s="101"/>
      <c r="F5385" s="101" t="str">
        <f>IF(E5385="","",VLOOKUP(E5385,'2 Pdc unico (segm A)'!F$3:H$723,3,FALSE))</f>
        <v/>
      </c>
      <c r="G5385" s="287"/>
      <c r="H5385" s="388"/>
      <c r="I5385" s="65"/>
    </row>
    <row r="5386" spans="1:9" x14ac:dyDescent="0.35">
      <c r="A5386" s="370" t="s">
        <v>22</v>
      </c>
      <c r="B5386" s="371" t="s">
        <v>9643</v>
      </c>
      <c r="C5386" s="371" t="s">
        <v>9645</v>
      </c>
      <c r="D5386" s="363"/>
      <c r="E5386" s="346"/>
      <c r="F5386" s="346" t="str">
        <f>IF(E5386="","",VLOOKUP(E5386,'2 Pdc unico (segm A)'!F$3:H$723,3,FALSE))</f>
        <v/>
      </c>
      <c r="G5386" s="287"/>
      <c r="H5386" s="389"/>
      <c r="I5386" s="65"/>
    </row>
    <row r="5387" spans="1:9" x14ac:dyDescent="0.35">
      <c r="A5387" s="374" t="s">
        <v>4656</v>
      </c>
      <c r="B5387" s="375" t="s">
        <v>9643</v>
      </c>
      <c r="C5387" s="375" t="s">
        <v>9646</v>
      </c>
      <c r="D5387" s="363"/>
      <c r="E5387" s="102" t="s">
        <v>8701</v>
      </c>
      <c r="F5387" s="102" t="str">
        <f>IF(E5387="","",VLOOKUP(E5387,'2 Pdc unico (segm A)'!F$3:H$723,3,FALSE))</f>
        <v>Debiti correnti verso altri</v>
      </c>
      <c r="G5387" s="373"/>
      <c r="H5387" s="389"/>
      <c r="I5387" s="65"/>
    </row>
    <row r="5388" spans="1:9" ht="18.5" x14ac:dyDescent="0.35">
      <c r="A5388" s="368" t="s">
        <v>19</v>
      </c>
      <c r="B5388" s="369" t="s">
        <v>9647</v>
      </c>
      <c r="C5388" s="369" t="s">
        <v>9648</v>
      </c>
      <c r="D5388" s="363"/>
      <c r="E5388" s="101"/>
      <c r="F5388" s="101" t="str">
        <f>IF(E5388="","",VLOOKUP(E5388,'2 Pdc unico (segm A)'!F$3:H$723,3,FALSE))</f>
        <v/>
      </c>
      <c r="G5388" s="287"/>
      <c r="H5388" s="388"/>
      <c r="I5388" s="65"/>
    </row>
    <row r="5389" spans="1:9" x14ac:dyDescent="0.35">
      <c r="A5389" s="370" t="s">
        <v>22</v>
      </c>
      <c r="B5389" s="371" t="s">
        <v>9647</v>
      </c>
      <c r="C5389" s="371" t="s">
        <v>9649</v>
      </c>
      <c r="D5389" s="363"/>
      <c r="E5389" s="346"/>
      <c r="F5389" s="346" t="str">
        <f>IF(E5389="","",VLOOKUP(E5389,'2 Pdc unico (segm A)'!F$3:H$723,3,FALSE))</f>
        <v/>
      </c>
      <c r="G5389" s="287"/>
      <c r="H5389" s="389"/>
      <c r="I5389" s="65"/>
    </row>
    <row r="5390" spans="1:9" x14ac:dyDescent="0.35">
      <c r="A5390" s="374" t="s">
        <v>4656</v>
      </c>
      <c r="B5390" s="375" t="s">
        <v>9647</v>
      </c>
      <c r="C5390" s="375" t="s">
        <v>9650</v>
      </c>
      <c r="D5390" s="363"/>
      <c r="E5390" s="102" t="s">
        <v>8701</v>
      </c>
      <c r="F5390" s="102" t="str">
        <f>IF(E5390="","",VLOOKUP(E5390,'2 Pdc unico (segm A)'!F$3:H$723,3,FALSE))</f>
        <v>Debiti correnti verso altri</v>
      </c>
      <c r="G5390" s="373"/>
      <c r="H5390" s="389"/>
      <c r="I5390" s="65"/>
    </row>
    <row r="5391" spans="1:9" ht="18.5" x14ac:dyDescent="0.35">
      <c r="A5391" s="368" t="s">
        <v>19</v>
      </c>
      <c r="B5391" s="369" t="s">
        <v>9651</v>
      </c>
      <c r="C5391" s="369" t="s">
        <v>9652</v>
      </c>
      <c r="D5391" s="363"/>
      <c r="E5391" s="101"/>
      <c r="F5391" s="101" t="str">
        <f>IF(E5391="","",VLOOKUP(E5391,'2 Pdc unico (segm A)'!F$3:H$723,3,FALSE))</f>
        <v/>
      </c>
      <c r="G5391" s="287"/>
      <c r="H5391" s="388"/>
      <c r="I5391" s="65"/>
    </row>
    <row r="5392" spans="1:9" x14ac:dyDescent="0.35">
      <c r="A5392" s="370" t="s">
        <v>22</v>
      </c>
      <c r="B5392" s="371" t="s">
        <v>9651</v>
      </c>
      <c r="C5392" s="371" t="s">
        <v>9653</v>
      </c>
      <c r="D5392" s="363"/>
      <c r="E5392" s="346"/>
      <c r="F5392" s="346" t="str">
        <f>IF(E5392="","",VLOOKUP(E5392,'2 Pdc unico (segm A)'!F$3:H$723,3,FALSE))</f>
        <v/>
      </c>
      <c r="G5392" s="287"/>
      <c r="H5392" s="389"/>
      <c r="I5392" s="65"/>
    </row>
    <row r="5393" spans="1:9" x14ac:dyDescent="0.35">
      <c r="A5393" s="374" t="s">
        <v>4656</v>
      </c>
      <c r="B5393" s="375" t="s">
        <v>9651</v>
      </c>
      <c r="C5393" s="375" t="s">
        <v>9654</v>
      </c>
      <c r="D5393" s="363"/>
      <c r="E5393" s="102" t="s">
        <v>8701</v>
      </c>
      <c r="F5393" s="102" t="str">
        <f>IF(E5393="","",VLOOKUP(E5393,'2 Pdc unico (segm A)'!F$3:H$723,3,FALSE))</f>
        <v>Debiti correnti verso altri</v>
      </c>
      <c r="G5393" s="373"/>
      <c r="H5393" s="389"/>
      <c r="I5393" s="65"/>
    </row>
    <row r="5394" spans="1:9" ht="29" x14ac:dyDescent="0.35">
      <c r="A5394" s="368" t="s">
        <v>19</v>
      </c>
      <c r="B5394" s="369" t="s">
        <v>9655</v>
      </c>
      <c r="C5394" s="369" t="s">
        <v>9656</v>
      </c>
      <c r="D5394" s="363"/>
      <c r="E5394" s="101"/>
      <c r="F5394" s="101" t="str">
        <f>IF(E5394="","",VLOOKUP(E5394,'2 Pdc unico (segm A)'!F$3:H$723,3,FALSE))</f>
        <v/>
      </c>
      <c r="G5394" s="287"/>
      <c r="H5394" s="388"/>
      <c r="I5394" s="65"/>
    </row>
    <row r="5395" spans="1:9" ht="29" x14ac:dyDescent="0.35">
      <c r="A5395" s="370" t="s">
        <v>22</v>
      </c>
      <c r="B5395" s="371" t="s">
        <v>9655</v>
      </c>
      <c r="C5395" s="371" t="s">
        <v>9657</v>
      </c>
      <c r="D5395" s="363"/>
      <c r="E5395" s="346"/>
      <c r="F5395" s="346" t="str">
        <f>IF(E5395="","",VLOOKUP(E5395,'2 Pdc unico (segm A)'!F$3:H$723,3,FALSE))</f>
        <v/>
      </c>
      <c r="G5395" s="287"/>
      <c r="H5395" s="389"/>
      <c r="I5395" s="65"/>
    </row>
    <row r="5396" spans="1:9" x14ac:dyDescent="0.35">
      <c r="A5396" s="374" t="s">
        <v>4656</v>
      </c>
      <c r="B5396" s="375" t="s">
        <v>9655</v>
      </c>
      <c r="C5396" s="375" t="s">
        <v>9658</v>
      </c>
      <c r="D5396" s="363"/>
      <c r="E5396" s="102" t="s">
        <v>8701</v>
      </c>
      <c r="F5396" s="102" t="str">
        <f>IF(E5396="","",VLOOKUP(E5396,'2 Pdc unico (segm A)'!F$3:H$723,3,FALSE))</f>
        <v>Debiti correnti verso altri</v>
      </c>
      <c r="G5396" s="373"/>
      <c r="H5396" s="389"/>
      <c r="I5396" s="65"/>
    </row>
    <row r="5397" spans="1:9" ht="18.5" x14ac:dyDescent="0.35">
      <c r="A5397" s="368" t="s">
        <v>19</v>
      </c>
      <c r="B5397" s="369" t="s">
        <v>9659</v>
      </c>
      <c r="C5397" s="369" t="s">
        <v>9660</v>
      </c>
      <c r="D5397" s="363"/>
      <c r="E5397" s="101"/>
      <c r="F5397" s="101" t="str">
        <f>IF(E5397="","",VLOOKUP(E5397,'2 Pdc unico (segm A)'!F$3:H$723,3,FALSE))</f>
        <v/>
      </c>
      <c r="G5397" s="287"/>
      <c r="H5397" s="388"/>
      <c r="I5397" s="65"/>
    </row>
    <row r="5398" spans="1:9" x14ac:dyDescent="0.35">
      <c r="A5398" s="370" t="s">
        <v>22</v>
      </c>
      <c r="B5398" s="371" t="s">
        <v>9659</v>
      </c>
      <c r="C5398" s="371" t="s">
        <v>9661</v>
      </c>
      <c r="D5398" s="363"/>
      <c r="E5398" s="346"/>
      <c r="F5398" s="346" t="str">
        <f>IF(E5398="","",VLOOKUP(E5398,'2 Pdc unico (segm A)'!F$3:H$723,3,FALSE))</f>
        <v/>
      </c>
      <c r="G5398" s="287"/>
      <c r="H5398" s="389"/>
      <c r="I5398" s="65"/>
    </row>
    <row r="5399" spans="1:9" x14ac:dyDescent="0.35">
      <c r="A5399" s="374" t="s">
        <v>4656</v>
      </c>
      <c r="B5399" s="375" t="s">
        <v>9659</v>
      </c>
      <c r="C5399" s="375" t="s">
        <v>9662</v>
      </c>
      <c r="D5399" s="363"/>
      <c r="E5399" s="102" t="s">
        <v>8701</v>
      </c>
      <c r="F5399" s="102" t="str">
        <f>IF(E5399="","",VLOOKUP(E5399,'2 Pdc unico (segm A)'!F$3:H$723,3,FALSE))</f>
        <v>Debiti correnti verso altri</v>
      </c>
      <c r="G5399" s="373"/>
      <c r="H5399" s="389"/>
      <c r="I5399" s="65"/>
    </row>
    <row r="5400" spans="1:9" ht="18.5" x14ac:dyDescent="0.35">
      <c r="A5400" s="368" t="s">
        <v>19</v>
      </c>
      <c r="B5400" s="369" t="s">
        <v>9663</v>
      </c>
      <c r="C5400" s="369" t="s">
        <v>9664</v>
      </c>
      <c r="D5400" s="363"/>
      <c r="E5400" s="101"/>
      <c r="F5400" s="101" t="str">
        <f>IF(E5400="","",VLOOKUP(E5400,'2 Pdc unico (segm A)'!F$3:H$723,3,FALSE))</f>
        <v/>
      </c>
      <c r="G5400" s="287"/>
      <c r="H5400" s="388"/>
      <c r="I5400" s="65"/>
    </row>
    <row r="5401" spans="1:9" x14ac:dyDescent="0.35">
      <c r="A5401" s="370" t="s">
        <v>22</v>
      </c>
      <c r="B5401" s="371" t="s">
        <v>9663</v>
      </c>
      <c r="C5401" s="371" t="s">
        <v>9665</v>
      </c>
      <c r="D5401" s="363"/>
      <c r="E5401" s="346"/>
      <c r="F5401" s="346" t="str">
        <f>IF(E5401="","",VLOOKUP(E5401,'2 Pdc unico (segm A)'!F$3:H$723,3,FALSE))</f>
        <v/>
      </c>
      <c r="G5401" s="287"/>
      <c r="H5401" s="389"/>
      <c r="I5401" s="65"/>
    </row>
    <row r="5402" spans="1:9" x14ac:dyDescent="0.35">
      <c r="A5402" s="374" t="s">
        <v>4656</v>
      </c>
      <c r="B5402" s="375" t="s">
        <v>9663</v>
      </c>
      <c r="C5402" s="375" t="s">
        <v>9666</v>
      </c>
      <c r="D5402" s="363"/>
      <c r="E5402" s="102" t="s">
        <v>8701</v>
      </c>
      <c r="F5402" s="102" t="str">
        <f>IF(E5402="","",VLOOKUP(E5402,'2 Pdc unico (segm A)'!F$3:H$723,3,FALSE))</f>
        <v>Debiti correnti verso altri</v>
      </c>
      <c r="G5402" s="373"/>
      <c r="H5402" s="389"/>
      <c r="I5402" s="65"/>
    </row>
    <row r="5403" spans="1:9" ht="18.5" x14ac:dyDescent="0.35">
      <c r="A5403" s="368" t="s">
        <v>19</v>
      </c>
      <c r="B5403" s="369" t="s">
        <v>9667</v>
      </c>
      <c r="C5403" s="369" t="s">
        <v>9668</v>
      </c>
      <c r="D5403" s="363"/>
      <c r="E5403" s="101"/>
      <c r="F5403" s="101" t="str">
        <f>IF(E5403="","",VLOOKUP(E5403,'2 Pdc unico (segm A)'!F$3:H$723,3,FALSE))</f>
        <v/>
      </c>
      <c r="G5403" s="287"/>
      <c r="H5403" s="388"/>
      <c r="I5403" s="65"/>
    </row>
    <row r="5404" spans="1:9" x14ac:dyDescent="0.35">
      <c r="A5404" s="370" t="s">
        <v>22</v>
      </c>
      <c r="B5404" s="371" t="s">
        <v>9667</v>
      </c>
      <c r="C5404" s="371" t="s">
        <v>9669</v>
      </c>
      <c r="D5404" s="363"/>
      <c r="E5404" s="346"/>
      <c r="F5404" s="346" t="str">
        <f>IF(E5404="","",VLOOKUP(E5404,'2 Pdc unico (segm A)'!F$3:H$723,3,FALSE))</f>
        <v/>
      </c>
      <c r="G5404" s="287"/>
      <c r="H5404" s="389"/>
      <c r="I5404" s="65"/>
    </row>
    <row r="5405" spans="1:9" x14ac:dyDescent="0.35">
      <c r="A5405" s="374" t="s">
        <v>4656</v>
      </c>
      <c r="B5405" s="375" t="s">
        <v>9667</v>
      </c>
      <c r="C5405" s="375" t="s">
        <v>9670</v>
      </c>
      <c r="D5405" s="363"/>
      <c r="E5405" s="102" t="s">
        <v>8701</v>
      </c>
      <c r="F5405" s="102" t="str">
        <f>IF(E5405="","",VLOOKUP(E5405,'2 Pdc unico (segm A)'!F$3:H$723,3,FALSE))</f>
        <v>Debiti correnti verso altri</v>
      </c>
      <c r="G5405" s="373"/>
      <c r="H5405" s="389"/>
      <c r="I5405" s="65"/>
    </row>
    <row r="5406" spans="1:9" ht="29" x14ac:dyDescent="0.35">
      <c r="A5406" s="368" t="s">
        <v>19</v>
      </c>
      <c r="B5406" s="369" t="s">
        <v>9671</v>
      </c>
      <c r="C5406" s="369" t="s">
        <v>9672</v>
      </c>
      <c r="D5406" s="363"/>
      <c r="E5406" s="101"/>
      <c r="F5406" s="101" t="str">
        <f>IF(E5406="","",VLOOKUP(E5406,'2 Pdc unico (segm A)'!F$3:H$723,3,FALSE))</f>
        <v/>
      </c>
      <c r="G5406" s="287"/>
      <c r="H5406" s="388"/>
      <c r="I5406" s="65"/>
    </row>
    <row r="5407" spans="1:9" ht="29" x14ac:dyDescent="0.35">
      <c r="A5407" s="370" t="s">
        <v>22</v>
      </c>
      <c r="B5407" s="371" t="s">
        <v>9671</v>
      </c>
      <c r="C5407" s="371" t="s">
        <v>9673</v>
      </c>
      <c r="D5407" s="363"/>
      <c r="E5407" s="346"/>
      <c r="F5407" s="346" t="str">
        <f>IF(E5407="","",VLOOKUP(E5407,'2 Pdc unico (segm A)'!F$3:H$723,3,FALSE))</f>
        <v/>
      </c>
      <c r="G5407" s="287"/>
      <c r="H5407" s="389"/>
      <c r="I5407" s="65"/>
    </row>
    <row r="5408" spans="1:9" x14ac:dyDescent="0.35">
      <c r="A5408" s="374" t="s">
        <v>4656</v>
      </c>
      <c r="B5408" s="375" t="s">
        <v>9671</v>
      </c>
      <c r="C5408" s="375" t="s">
        <v>9674</v>
      </c>
      <c r="D5408" s="363"/>
      <c r="E5408" s="102" t="s">
        <v>8701</v>
      </c>
      <c r="F5408" s="102" t="str">
        <f>IF(E5408="","",VLOOKUP(E5408,'2 Pdc unico (segm A)'!F$3:H$723,3,FALSE))</f>
        <v>Debiti correnti verso altri</v>
      </c>
      <c r="G5408" s="373"/>
      <c r="H5408" s="389"/>
      <c r="I5408" s="65"/>
    </row>
    <row r="5409" spans="1:9" ht="18.5" x14ac:dyDescent="0.35">
      <c r="A5409" s="368" t="s">
        <v>19</v>
      </c>
      <c r="B5409" s="369" t="s">
        <v>9675</v>
      </c>
      <c r="C5409" s="369" t="s">
        <v>9676</v>
      </c>
      <c r="D5409" s="363"/>
      <c r="E5409" s="101"/>
      <c r="F5409" s="101" t="str">
        <f>IF(E5409="","",VLOOKUP(E5409,'2 Pdc unico (segm A)'!F$3:H$723,3,FALSE))</f>
        <v/>
      </c>
      <c r="G5409" s="287"/>
      <c r="H5409" s="388"/>
      <c r="I5409" s="65"/>
    </row>
    <row r="5410" spans="1:9" x14ac:dyDescent="0.35">
      <c r="A5410" s="370" t="s">
        <v>22</v>
      </c>
      <c r="B5410" s="371" t="s">
        <v>9675</v>
      </c>
      <c r="C5410" s="371" t="s">
        <v>9677</v>
      </c>
      <c r="D5410" s="363"/>
      <c r="E5410" s="346"/>
      <c r="F5410" s="346" t="str">
        <f>IF(E5410="","",VLOOKUP(E5410,'2 Pdc unico (segm A)'!F$3:H$723,3,FALSE))</f>
        <v/>
      </c>
      <c r="G5410" s="287"/>
      <c r="H5410" s="389"/>
      <c r="I5410" s="65"/>
    </row>
    <row r="5411" spans="1:9" x14ac:dyDescent="0.35">
      <c r="A5411" s="374" t="s">
        <v>4656</v>
      </c>
      <c r="B5411" s="375" t="s">
        <v>9675</v>
      </c>
      <c r="C5411" s="375" t="s">
        <v>9678</v>
      </c>
      <c r="D5411" s="363"/>
      <c r="E5411" s="102" t="s">
        <v>8701</v>
      </c>
      <c r="F5411" s="102" t="str">
        <f>IF(E5411="","",VLOOKUP(E5411,'2 Pdc unico (segm A)'!F$3:H$723,3,FALSE))</f>
        <v>Debiti correnti verso altri</v>
      </c>
      <c r="G5411" s="373"/>
      <c r="H5411" s="389"/>
      <c r="I5411" s="65"/>
    </row>
    <row r="5412" spans="1:9" ht="18.5" x14ac:dyDescent="0.35">
      <c r="A5412" s="368" t="s">
        <v>19</v>
      </c>
      <c r="B5412" s="369" t="s">
        <v>9679</v>
      </c>
      <c r="C5412" s="369" t="s">
        <v>9680</v>
      </c>
      <c r="D5412" s="363"/>
      <c r="E5412" s="101"/>
      <c r="F5412" s="101" t="str">
        <f>IF(E5412="","",VLOOKUP(E5412,'2 Pdc unico (segm A)'!F$3:H$723,3,FALSE))</f>
        <v/>
      </c>
      <c r="G5412" s="287"/>
      <c r="H5412" s="388"/>
      <c r="I5412" s="65"/>
    </row>
    <row r="5413" spans="1:9" x14ac:dyDescent="0.35">
      <c r="A5413" s="370" t="s">
        <v>22</v>
      </c>
      <c r="B5413" s="371" t="s">
        <v>9679</v>
      </c>
      <c r="C5413" s="371" t="s">
        <v>9681</v>
      </c>
      <c r="D5413" s="363"/>
      <c r="E5413" s="346"/>
      <c r="F5413" s="346" t="str">
        <f>IF(E5413="","",VLOOKUP(E5413,'2 Pdc unico (segm A)'!F$3:H$723,3,FALSE))</f>
        <v/>
      </c>
      <c r="G5413" s="287"/>
      <c r="H5413" s="389"/>
      <c r="I5413" s="65"/>
    </row>
    <row r="5414" spans="1:9" x14ac:dyDescent="0.35">
      <c r="A5414" s="374" t="s">
        <v>4656</v>
      </c>
      <c r="B5414" s="375" t="s">
        <v>9679</v>
      </c>
      <c r="C5414" s="375" t="s">
        <v>9682</v>
      </c>
      <c r="D5414" s="363"/>
      <c r="E5414" s="102" t="s">
        <v>8701</v>
      </c>
      <c r="F5414" s="102" t="str">
        <f>IF(E5414="","",VLOOKUP(E5414,'2 Pdc unico (segm A)'!F$3:H$723,3,FALSE))</f>
        <v>Debiti correnti verso altri</v>
      </c>
      <c r="G5414" s="373"/>
      <c r="H5414" s="389"/>
      <c r="I5414" s="65"/>
    </row>
    <row r="5415" spans="1:9" ht="18.5" x14ac:dyDescent="0.35">
      <c r="A5415" s="368" t="s">
        <v>19</v>
      </c>
      <c r="B5415" s="369" t="s">
        <v>9683</v>
      </c>
      <c r="C5415" s="369" t="s">
        <v>9684</v>
      </c>
      <c r="D5415" s="363"/>
      <c r="E5415" s="101"/>
      <c r="F5415" s="101" t="str">
        <f>IF(E5415="","",VLOOKUP(E5415,'2 Pdc unico (segm A)'!F$3:H$723,3,FALSE))</f>
        <v/>
      </c>
      <c r="G5415" s="287"/>
      <c r="H5415" s="388"/>
      <c r="I5415" s="65"/>
    </row>
    <row r="5416" spans="1:9" x14ac:dyDescent="0.35">
      <c r="A5416" s="370" t="s">
        <v>22</v>
      </c>
      <c r="B5416" s="371" t="s">
        <v>9683</v>
      </c>
      <c r="C5416" s="371" t="s">
        <v>9685</v>
      </c>
      <c r="D5416" s="363"/>
      <c r="E5416" s="346"/>
      <c r="F5416" s="346" t="str">
        <f>IF(E5416="","",VLOOKUP(E5416,'2 Pdc unico (segm A)'!F$3:H$723,3,FALSE))</f>
        <v/>
      </c>
      <c r="G5416" s="287"/>
      <c r="H5416" s="389"/>
      <c r="I5416" s="65"/>
    </row>
    <row r="5417" spans="1:9" x14ac:dyDescent="0.35">
      <c r="A5417" s="374" t="s">
        <v>4656</v>
      </c>
      <c r="B5417" s="375" t="s">
        <v>9683</v>
      </c>
      <c r="C5417" s="375" t="s">
        <v>9686</v>
      </c>
      <c r="D5417" s="363"/>
      <c r="E5417" s="102" t="s">
        <v>8701</v>
      </c>
      <c r="F5417" s="102" t="str">
        <f>IF(E5417="","",VLOOKUP(E5417,'2 Pdc unico (segm A)'!F$3:H$723,3,FALSE))</f>
        <v>Debiti correnti verso altri</v>
      </c>
      <c r="G5417" s="373"/>
      <c r="H5417" s="389"/>
      <c r="I5417" s="65"/>
    </row>
    <row r="5418" spans="1:9" ht="18.5" x14ac:dyDescent="0.35">
      <c r="A5418" s="368" t="s">
        <v>19</v>
      </c>
      <c r="B5418" s="369" t="s">
        <v>9687</v>
      </c>
      <c r="C5418" s="369" t="s">
        <v>9688</v>
      </c>
      <c r="D5418" s="363"/>
      <c r="E5418" s="101"/>
      <c r="F5418" s="101" t="str">
        <f>IF(E5418="","",VLOOKUP(E5418,'2 Pdc unico (segm A)'!F$3:H$723,3,FALSE))</f>
        <v/>
      </c>
      <c r="G5418" s="287"/>
      <c r="H5418" s="388"/>
      <c r="I5418" s="65"/>
    </row>
    <row r="5419" spans="1:9" x14ac:dyDescent="0.35">
      <c r="A5419" s="370" t="s">
        <v>22</v>
      </c>
      <c r="B5419" s="371" t="s">
        <v>9687</v>
      </c>
      <c r="C5419" s="371" t="s">
        <v>9689</v>
      </c>
      <c r="D5419" s="363"/>
      <c r="E5419" s="346"/>
      <c r="F5419" s="346" t="str">
        <f>IF(E5419="","",VLOOKUP(E5419,'2 Pdc unico (segm A)'!F$3:H$723,3,FALSE))</f>
        <v/>
      </c>
      <c r="G5419" s="287"/>
      <c r="H5419" s="389"/>
      <c r="I5419" s="65"/>
    </row>
    <row r="5420" spans="1:9" x14ac:dyDescent="0.35">
      <c r="A5420" s="374" t="s">
        <v>4656</v>
      </c>
      <c r="B5420" s="375" t="s">
        <v>9687</v>
      </c>
      <c r="C5420" s="375" t="s">
        <v>9690</v>
      </c>
      <c r="D5420" s="363"/>
      <c r="E5420" s="102" t="s">
        <v>8701</v>
      </c>
      <c r="F5420" s="102" t="str">
        <f>IF(E5420="","",VLOOKUP(E5420,'2 Pdc unico (segm A)'!F$3:H$723,3,FALSE))</f>
        <v>Debiti correnti verso altri</v>
      </c>
      <c r="G5420" s="373"/>
      <c r="H5420" s="389"/>
      <c r="I5420" s="65"/>
    </row>
    <row r="5421" spans="1:9" ht="18.5" x14ac:dyDescent="0.35">
      <c r="A5421" s="368" t="s">
        <v>19</v>
      </c>
      <c r="B5421" s="369" t="s">
        <v>9691</v>
      </c>
      <c r="C5421" s="369" t="s">
        <v>9692</v>
      </c>
      <c r="D5421" s="363"/>
      <c r="E5421" s="101"/>
      <c r="F5421" s="101" t="str">
        <f>IF(E5421="","",VLOOKUP(E5421,'2 Pdc unico (segm A)'!F$3:H$723,3,FALSE))</f>
        <v/>
      </c>
      <c r="G5421" s="287"/>
      <c r="H5421" s="388"/>
      <c r="I5421" s="65"/>
    </row>
    <row r="5422" spans="1:9" x14ac:dyDescent="0.35">
      <c r="A5422" s="370" t="s">
        <v>22</v>
      </c>
      <c r="B5422" s="371" t="s">
        <v>9693</v>
      </c>
      <c r="C5422" s="371" t="s">
        <v>9694</v>
      </c>
      <c r="D5422" s="363"/>
      <c r="E5422" s="346"/>
      <c r="F5422" s="346" t="str">
        <f>IF(E5422="","",VLOOKUP(E5422,'2 Pdc unico (segm A)'!F$3:H$723,3,FALSE))</f>
        <v/>
      </c>
      <c r="G5422" s="287"/>
      <c r="H5422" s="389"/>
      <c r="I5422" s="65"/>
    </row>
    <row r="5423" spans="1:9" x14ac:dyDescent="0.35">
      <c r="A5423" s="374" t="s">
        <v>4656</v>
      </c>
      <c r="B5423" s="375" t="s">
        <v>9695</v>
      </c>
      <c r="C5423" s="375" t="s">
        <v>9696</v>
      </c>
      <c r="D5423" s="363"/>
      <c r="E5423" s="102" t="s">
        <v>8701</v>
      </c>
      <c r="F5423" s="102" t="str">
        <f>IF(E5423="","",VLOOKUP(E5423,'2 Pdc unico (segm A)'!F$3:H$723,3,FALSE))</f>
        <v>Debiti correnti verso altri</v>
      </c>
      <c r="G5423" s="373"/>
      <c r="H5423" s="389"/>
      <c r="I5423" s="65"/>
    </row>
    <row r="5424" spans="1:9" ht="18.5" x14ac:dyDescent="0.35">
      <c r="A5424" s="368" t="s">
        <v>19</v>
      </c>
      <c r="B5424" s="369" t="s">
        <v>9697</v>
      </c>
      <c r="C5424" s="369" t="s">
        <v>9698</v>
      </c>
      <c r="D5424" s="363"/>
      <c r="E5424" s="101"/>
      <c r="F5424" s="101" t="str">
        <f>IF(E5424="","",VLOOKUP(E5424,'2 Pdc unico (segm A)'!F$3:H$723,3,FALSE))</f>
        <v/>
      </c>
      <c r="G5424" s="287"/>
      <c r="H5424" s="388"/>
      <c r="I5424" s="65"/>
    </row>
    <row r="5425" spans="1:9" x14ac:dyDescent="0.35">
      <c r="A5425" s="370" t="s">
        <v>22</v>
      </c>
      <c r="B5425" s="371" t="s">
        <v>9697</v>
      </c>
      <c r="C5425" s="371" t="s">
        <v>9699</v>
      </c>
      <c r="D5425" s="363"/>
      <c r="E5425" s="346"/>
      <c r="F5425" s="346" t="str">
        <f>IF(E5425="","",VLOOKUP(E5425,'2 Pdc unico (segm A)'!F$3:H$723,3,FALSE))</f>
        <v/>
      </c>
      <c r="G5425" s="287"/>
      <c r="H5425" s="389"/>
      <c r="I5425" s="65"/>
    </row>
    <row r="5426" spans="1:9" x14ac:dyDescent="0.35">
      <c r="A5426" s="374" t="s">
        <v>4656</v>
      </c>
      <c r="B5426" s="375" t="s">
        <v>9697</v>
      </c>
      <c r="C5426" s="375" t="s">
        <v>9700</v>
      </c>
      <c r="D5426" s="363"/>
      <c r="E5426" s="102" t="s">
        <v>8701</v>
      </c>
      <c r="F5426" s="102" t="str">
        <f>IF(E5426="","",VLOOKUP(E5426,'2 Pdc unico (segm A)'!F$3:H$723,3,FALSE))</f>
        <v>Debiti correnti verso altri</v>
      </c>
      <c r="G5426" s="373"/>
      <c r="H5426" s="389"/>
      <c r="I5426" s="65"/>
    </row>
    <row r="5427" spans="1:9" ht="18.5" x14ac:dyDescent="0.35">
      <c r="A5427" s="368" t="s">
        <v>19</v>
      </c>
      <c r="B5427" s="369" t="s">
        <v>1533</v>
      </c>
      <c r="C5427" s="369" t="s">
        <v>9701</v>
      </c>
      <c r="D5427" s="363"/>
      <c r="E5427" s="101"/>
      <c r="F5427" s="101" t="str">
        <f>IF(E5427="","",VLOOKUP(E5427,'2 Pdc unico (segm A)'!F$3:H$723,3,FALSE))</f>
        <v/>
      </c>
      <c r="G5427" s="287"/>
      <c r="H5427" s="388"/>
      <c r="I5427" s="65"/>
    </row>
    <row r="5428" spans="1:9" x14ac:dyDescent="0.35">
      <c r="A5428" s="370" t="s">
        <v>22</v>
      </c>
      <c r="B5428" s="371" t="s">
        <v>1533</v>
      </c>
      <c r="C5428" s="371" t="s">
        <v>9702</v>
      </c>
      <c r="D5428" s="363"/>
      <c r="E5428" s="346"/>
      <c r="F5428" s="346" t="str">
        <f>IF(E5428="","",VLOOKUP(E5428,'2 Pdc unico (segm A)'!F$3:H$723,3,FALSE))</f>
        <v/>
      </c>
      <c r="G5428" s="287"/>
      <c r="H5428" s="389"/>
      <c r="I5428" s="65"/>
    </row>
    <row r="5429" spans="1:9" x14ac:dyDescent="0.35">
      <c r="A5429" s="374" t="s">
        <v>4656</v>
      </c>
      <c r="B5429" s="375" t="s">
        <v>1533</v>
      </c>
      <c r="C5429" s="375" t="s">
        <v>9703</v>
      </c>
      <c r="D5429" s="363"/>
      <c r="E5429" s="102" t="s">
        <v>8701</v>
      </c>
      <c r="F5429" s="102" t="str">
        <f>IF(E5429="","",VLOOKUP(E5429,'2 Pdc unico (segm A)'!F$3:H$723,3,FALSE))</f>
        <v>Debiti correnti verso altri</v>
      </c>
      <c r="G5429" s="373"/>
      <c r="H5429" s="389"/>
      <c r="I5429" s="65"/>
    </row>
    <row r="5430" spans="1:9" ht="29" x14ac:dyDescent="0.35">
      <c r="A5430" s="368" t="s">
        <v>19</v>
      </c>
      <c r="B5430" s="369" t="s">
        <v>9704</v>
      </c>
      <c r="C5430" s="369" t="s">
        <v>9705</v>
      </c>
      <c r="D5430" s="363"/>
      <c r="E5430" s="101"/>
      <c r="F5430" s="101" t="str">
        <f>IF(E5430="","",VLOOKUP(E5430,'2 Pdc unico (segm A)'!F$3:H$723,3,FALSE))</f>
        <v/>
      </c>
      <c r="G5430" s="287"/>
      <c r="H5430" s="388"/>
      <c r="I5430" s="65"/>
    </row>
    <row r="5431" spans="1:9" ht="29" x14ac:dyDescent="0.35">
      <c r="A5431" s="370" t="s">
        <v>22</v>
      </c>
      <c r="B5431" s="371" t="s">
        <v>9704</v>
      </c>
      <c r="C5431" s="371" t="s">
        <v>9706</v>
      </c>
      <c r="D5431" s="363"/>
      <c r="E5431" s="346"/>
      <c r="F5431" s="346" t="str">
        <f>IF(E5431="","",VLOOKUP(E5431,'2 Pdc unico (segm A)'!F$3:H$723,3,FALSE))</f>
        <v/>
      </c>
      <c r="G5431" s="287"/>
      <c r="H5431" s="389"/>
      <c r="I5431" s="65"/>
    </row>
    <row r="5432" spans="1:9" ht="21" x14ac:dyDescent="0.35">
      <c r="A5432" s="374" t="s">
        <v>4656</v>
      </c>
      <c r="B5432" s="375" t="s">
        <v>9704</v>
      </c>
      <c r="C5432" s="375" t="s">
        <v>9707</v>
      </c>
      <c r="D5432" s="363"/>
      <c r="E5432" s="102" t="s">
        <v>8701</v>
      </c>
      <c r="F5432" s="102" t="str">
        <f>IF(E5432="","",VLOOKUP(E5432,'2 Pdc unico (segm A)'!F$3:H$723,3,FALSE))</f>
        <v>Debiti correnti verso altri</v>
      </c>
      <c r="G5432" s="373"/>
      <c r="H5432" s="389"/>
      <c r="I5432" s="65"/>
    </row>
    <row r="5433" spans="1:9" ht="18.5" x14ac:dyDescent="0.35">
      <c r="A5433" s="368" t="s">
        <v>19</v>
      </c>
      <c r="B5433" s="369" t="s">
        <v>9708</v>
      </c>
      <c r="C5433" s="369" t="s">
        <v>9709</v>
      </c>
      <c r="D5433" s="363"/>
      <c r="E5433" s="101"/>
      <c r="F5433" s="101" t="str">
        <f>IF(E5433="","",VLOOKUP(E5433,'2 Pdc unico (segm A)'!F$3:H$723,3,FALSE))</f>
        <v/>
      </c>
      <c r="G5433" s="287"/>
      <c r="H5433" s="388"/>
      <c r="I5433" s="65"/>
    </row>
    <row r="5434" spans="1:9" x14ac:dyDescent="0.35">
      <c r="A5434" s="370" t="s">
        <v>22</v>
      </c>
      <c r="B5434" s="371" t="s">
        <v>9708</v>
      </c>
      <c r="C5434" s="371" t="s">
        <v>9710</v>
      </c>
      <c r="D5434" s="363"/>
      <c r="E5434" s="346"/>
      <c r="F5434" s="346" t="str">
        <f>IF(E5434="","",VLOOKUP(E5434,'2 Pdc unico (segm A)'!F$3:H$723,3,FALSE))</f>
        <v/>
      </c>
      <c r="G5434" s="287"/>
      <c r="H5434" s="389"/>
      <c r="I5434" s="65"/>
    </row>
    <row r="5435" spans="1:9" x14ac:dyDescent="0.35">
      <c r="A5435" s="374" t="s">
        <v>4656</v>
      </c>
      <c r="B5435" s="375" t="s">
        <v>9708</v>
      </c>
      <c r="C5435" s="375" t="s">
        <v>9711</v>
      </c>
      <c r="D5435" s="363"/>
      <c r="E5435" s="102" t="s">
        <v>8701</v>
      </c>
      <c r="F5435" s="102" t="str">
        <f>IF(E5435="","",VLOOKUP(E5435,'2 Pdc unico (segm A)'!F$3:H$723,3,FALSE))</f>
        <v>Debiti correnti verso altri</v>
      </c>
      <c r="G5435" s="373"/>
      <c r="H5435" s="389"/>
      <c r="I5435" s="65"/>
    </row>
    <row r="5436" spans="1:9" ht="18.5" x14ac:dyDescent="0.35">
      <c r="A5436" s="100" t="s">
        <v>16</v>
      </c>
      <c r="B5436" s="367" t="s">
        <v>9712</v>
      </c>
      <c r="C5436" s="367" t="s">
        <v>9713</v>
      </c>
      <c r="D5436" s="363"/>
      <c r="E5436" s="100"/>
      <c r="F5436" s="100" t="str">
        <f>IF(E5436="","",VLOOKUP(E5436,'2 Pdc unico (segm A)'!F$3:H$723,3,FALSE))</f>
        <v/>
      </c>
      <c r="G5436" s="287"/>
      <c r="H5436" s="387"/>
      <c r="I5436" s="65"/>
    </row>
    <row r="5437" spans="1:9" ht="18.5" x14ac:dyDescent="0.35">
      <c r="A5437" s="368" t="s">
        <v>19</v>
      </c>
      <c r="B5437" s="369" t="s">
        <v>9714</v>
      </c>
      <c r="C5437" s="369" t="s">
        <v>9715</v>
      </c>
      <c r="D5437" s="363"/>
      <c r="E5437" s="101"/>
      <c r="F5437" s="101" t="str">
        <f>IF(E5437="","",VLOOKUP(E5437,'2 Pdc unico (segm A)'!F$3:H$723,3,FALSE))</f>
        <v/>
      </c>
      <c r="G5437" s="287"/>
      <c r="H5437" s="388"/>
      <c r="I5437" s="65"/>
    </row>
    <row r="5438" spans="1:9" x14ac:dyDescent="0.35">
      <c r="A5438" s="370" t="s">
        <v>22</v>
      </c>
      <c r="B5438" s="371" t="s">
        <v>9714</v>
      </c>
      <c r="C5438" s="371" t="s">
        <v>9716</v>
      </c>
      <c r="D5438" s="363"/>
      <c r="E5438" s="346"/>
      <c r="F5438" s="346" t="str">
        <f>IF(E5438="","",VLOOKUP(E5438,'2 Pdc unico (segm A)'!F$3:H$723,3,FALSE))</f>
        <v/>
      </c>
      <c r="G5438" s="287"/>
      <c r="H5438" s="389"/>
      <c r="I5438" s="65"/>
    </row>
    <row r="5439" spans="1:9" x14ac:dyDescent="0.35">
      <c r="A5439" s="374" t="s">
        <v>4656</v>
      </c>
      <c r="B5439" s="375" t="s">
        <v>9714</v>
      </c>
      <c r="C5439" s="375" t="s">
        <v>9717</v>
      </c>
      <c r="D5439" s="363"/>
      <c r="E5439" s="102" t="s">
        <v>8701</v>
      </c>
      <c r="F5439" s="102" t="str">
        <f>IF(E5439="","",VLOOKUP(E5439,'2 Pdc unico (segm A)'!F$3:H$723,3,FALSE))</f>
        <v>Debiti correnti verso altri</v>
      </c>
      <c r="G5439" s="373"/>
      <c r="H5439" s="389"/>
      <c r="I5439" s="65"/>
    </row>
    <row r="5440" spans="1:9" ht="18.5" x14ac:dyDescent="0.35">
      <c r="A5440" s="368" t="s">
        <v>19</v>
      </c>
      <c r="B5440" s="369" t="s">
        <v>9718</v>
      </c>
      <c r="C5440" s="369" t="s">
        <v>9719</v>
      </c>
      <c r="D5440" s="363"/>
      <c r="E5440" s="101"/>
      <c r="F5440" s="101" t="str">
        <f>IF(E5440="","",VLOOKUP(E5440,'2 Pdc unico (segm A)'!F$3:H$723,3,FALSE))</f>
        <v/>
      </c>
      <c r="G5440" s="287"/>
      <c r="H5440" s="388"/>
      <c r="I5440" s="65"/>
    </row>
    <row r="5441" spans="1:9" x14ac:dyDescent="0.35">
      <c r="A5441" s="370" t="s">
        <v>22</v>
      </c>
      <c r="B5441" s="371" t="s">
        <v>9718</v>
      </c>
      <c r="C5441" s="371" t="s">
        <v>9720</v>
      </c>
      <c r="D5441" s="363"/>
      <c r="E5441" s="346"/>
      <c r="F5441" s="346" t="str">
        <f>IF(E5441="","",VLOOKUP(E5441,'2 Pdc unico (segm A)'!F$3:H$723,3,FALSE))</f>
        <v/>
      </c>
      <c r="G5441" s="287"/>
      <c r="H5441" s="389"/>
      <c r="I5441" s="65"/>
    </row>
    <row r="5442" spans="1:9" x14ac:dyDescent="0.35">
      <c r="A5442" s="374" t="s">
        <v>4656</v>
      </c>
      <c r="B5442" s="375" t="s">
        <v>9718</v>
      </c>
      <c r="C5442" s="375" t="s">
        <v>9721</v>
      </c>
      <c r="D5442" s="363"/>
      <c r="E5442" s="102" t="s">
        <v>8701</v>
      </c>
      <c r="F5442" s="102" t="str">
        <f>IF(E5442="","",VLOOKUP(E5442,'2 Pdc unico (segm A)'!F$3:H$723,3,FALSE))</f>
        <v>Debiti correnti verso altri</v>
      </c>
      <c r="G5442" s="373"/>
      <c r="H5442" s="389"/>
      <c r="I5442" s="65"/>
    </row>
    <row r="5443" spans="1:9" ht="18.5" x14ac:dyDescent="0.35">
      <c r="A5443" s="100" t="s">
        <v>16</v>
      </c>
      <c r="B5443" s="367" t="s">
        <v>9722</v>
      </c>
      <c r="C5443" s="367" t="s">
        <v>9723</v>
      </c>
      <c r="D5443" s="363"/>
      <c r="E5443" s="100"/>
      <c r="F5443" s="100" t="str">
        <f>IF(E5443="","",VLOOKUP(E5443,'2 Pdc unico (segm A)'!F$3:H$723,3,FALSE))</f>
        <v/>
      </c>
      <c r="G5443" s="287"/>
      <c r="H5443" s="387"/>
      <c r="I5443" s="65"/>
    </row>
    <row r="5444" spans="1:9" ht="18.5" x14ac:dyDescent="0.35">
      <c r="A5444" s="368" t="s">
        <v>19</v>
      </c>
      <c r="B5444" s="369" t="s">
        <v>9724</v>
      </c>
      <c r="C5444" s="369" t="s">
        <v>9725</v>
      </c>
      <c r="D5444" s="363"/>
      <c r="E5444" s="101"/>
      <c r="F5444" s="101" t="str">
        <f>IF(E5444="","",VLOOKUP(E5444,'2 Pdc unico (segm A)'!F$3:H$723,3,FALSE))</f>
        <v/>
      </c>
      <c r="G5444" s="287"/>
      <c r="H5444" s="388"/>
      <c r="I5444" s="65"/>
    </row>
    <row r="5445" spans="1:9" x14ac:dyDescent="0.35">
      <c r="A5445" s="370" t="s">
        <v>22</v>
      </c>
      <c r="B5445" s="371" t="s">
        <v>9724</v>
      </c>
      <c r="C5445" s="371" t="s">
        <v>9726</v>
      </c>
      <c r="D5445" s="363"/>
      <c r="E5445" s="346"/>
      <c r="F5445" s="346" t="str">
        <f>IF(E5445="","",VLOOKUP(E5445,'2 Pdc unico (segm A)'!F$3:H$723,3,FALSE))</f>
        <v/>
      </c>
      <c r="G5445" s="287"/>
      <c r="H5445" s="389"/>
      <c r="I5445" s="65"/>
    </row>
    <row r="5446" spans="1:9" x14ac:dyDescent="0.35">
      <c r="A5446" s="374" t="s">
        <v>4656</v>
      </c>
      <c r="B5446" s="375" t="s">
        <v>9724</v>
      </c>
      <c r="C5446" s="375" t="s">
        <v>9727</v>
      </c>
      <c r="D5446" s="363"/>
      <c r="E5446" s="102" t="s">
        <v>8701</v>
      </c>
      <c r="F5446" s="102" t="str">
        <f>IF(E5446="","",VLOOKUP(E5446,'2 Pdc unico (segm A)'!F$3:H$723,3,FALSE))</f>
        <v>Debiti correnti verso altri</v>
      </c>
      <c r="G5446" s="373"/>
      <c r="H5446" s="389"/>
      <c r="I5446" s="65"/>
    </row>
    <row r="5447" spans="1:9" ht="18.5" x14ac:dyDescent="0.35">
      <c r="A5447" s="368" t="s">
        <v>19</v>
      </c>
      <c r="B5447" s="369" t="s">
        <v>9728</v>
      </c>
      <c r="C5447" s="369" t="s">
        <v>9729</v>
      </c>
      <c r="D5447" s="363"/>
      <c r="E5447" s="101"/>
      <c r="F5447" s="101" t="str">
        <f>IF(E5447="","",VLOOKUP(E5447,'2 Pdc unico (segm A)'!F$3:H$723,3,FALSE))</f>
        <v/>
      </c>
      <c r="G5447" s="287"/>
      <c r="H5447" s="388"/>
      <c r="I5447" s="65"/>
    </row>
    <row r="5448" spans="1:9" x14ac:dyDescent="0.35">
      <c r="A5448" s="370" t="s">
        <v>22</v>
      </c>
      <c r="B5448" s="371" t="s">
        <v>9728</v>
      </c>
      <c r="C5448" s="371" t="s">
        <v>9730</v>
      </c>
      <c r="D5448" s="363"/>
      <c r="E5448" s="346"/>
      <c r="F5448" s="346" t="str">
        <f>IF(E5448="","",VLOOKUP(E5448,'2 Pdc unico (segm A)'!F$3:H$723,3,FALSE))</f>
        <v/>
      </c>
      <c r="G5448" s="287"/>
      <c r="H5448" s="389"/>
      <c r="I5448" s="65"/>
    </row>
    <row r="5449" spans="1:9" x14ac:dyDescent="0.35">
      <c r="A5449" s="374" t="s">
        <v>4656</v>
      </c>
      <c r="B5449" s="375" t="s">
        <v>9728</v>
      </c>
      <c r="C5449" s="375" t="s">
        <v>9731</v>
      </c>
      <c r="D5449" s="363"/>
      <c r="E5449" s="102" t="s">
        <v>8506</v>
      </c>
      <c r="F5449" s="102" t="str">
        <f>IF(E5449="","",VLOOKUP(E5449,'2 Pdc unico (segm A)'!F$3:H$723,3,FALSE))</f>
        <v>Debiti correnti verso fornitori</v>
      </c>
      <c r="G5449" s="373"/>
      <c r="H5449" s="389"/>
      <c r="I5449" s="65"/>
    </row>
    <row r="5450" spans="1:9" ht="18.5" x14ac:dyDescent="0.35">
      <c r="A5450" s="368" t="s">
        <v>19</v>
      </c>
      <c r="B5450" s="369" t="s">
        <v>9732</v>
      </c>
      <c r="C5450" s="369" t="s">
        <v>9733</v>
      </c>
      <c r="D5450" s="363"/>
      <c r="E5450" s="101"/>
      <c r="F5450" s="101" t="str">
        <f>IF(E5450="","",VLOOKUP(E5450,'2 Pdc unico (segm A)'!F$3:H$723,3,FALSE))</f>
        <v/>
      </c>
      <c r="G5450" s="287"/>
      <c r="H5450" s="388"/>
      <c r="I5450" s="65"/>
    </row>
    <row r="5451" spans="1:9" x14ac:dyDescent="0.35">
      <c r="A5451" s="370" t="s">
        <v>22</v>
      </c>
      <c r="B5451" s="371" t="s">
        <v>9732</v>
      </c>
      <c r="C5451" s="371" t="s">
        <v>9734</v>
      </c>
      <c r="D5451" s="363"/>
      <c r="E5451" s="346"/>
      <c r="F5451" s="346" t="str">
        <f>IF(E5451="","",VLOOKUP(E5451,'2 Pdc unico (segm A)'!F$3:H$723,3,FALSE))</f>
        <v/>
      </c>
      <c r="G5451" s="287"/>
      <c r="H5451" s="389"/>
      <c r="I5451" s="65"/>
    </row>
    <row r="5452" spans="1:9" x14ac:dyDescent="0.35">
      <c r="A5452" s="374" t="s">
        <v>4656</v>
      </c>
      <c r="B5452" s="375" t="s">
        <v>9732</v>
      </c>
      <c r="C5452" s="375" t="s">
        <v>9735</v>
      </c>
      <c r="D5452" s="363"/>
      <c r="E5452" s="102" t="s">
        <v>8506</v>
      </c>
      <c r="F5452" s="102" t="str">
        <f>IF(E5452="","",VLOOKUP(E5452,'2 Pdc unico (segm A)'!F$3:H$723,3,FALSE))</f>
        <v>Debiti correnti verso fornitori</v>
      </c>
      <c r="G5452" s="373"/>
      <c r="H5452" s="389"/>
      <c r="I5452" s="65"/>
    </row>
    <row r="5453" spans="1:9" ht="18.5" x14ac:dyDescent="0.35">
      <c r="A5453" s="368" t="s">
        <v>19</v>
      </c>
      <c r="B5453" s="369" t="s">
        <v>9736</v>
      </c>
      <c r="C5453" s="369" t="s">
        <v>9737</v>
      </c>
      <c r="D5453" s="363"/>
      <c r="E5453" s="101"/>
      <c r="F5453" s="101" t="str">
        <f>IF(E5453="","",VLOOKUP(E5453,'2 Pdc unico (segm A)'!F$3:H$723,3,FALSE))</f>
        <v/>
      </c>
      <c r="G5453" s="287"/>
      <c r="H5453" s="388"/>
      <c r="I5453" s="65"/>
    </row>
    <row r="5454" spans="1:9" x14ac:dyDescent="0.35">
      <c r="A5454" s="370" t="s">
        <v>22</v>
      </c>
      <c r="B5454" s="371" t="s">
        <v>9736</v>
      </c>
      <c r="C5454" s="371" t="s">
        <v>9738</v>
      </c>
      <c r="D5454" s="363"/>
      <c r="E5454" s="346"/>
      <c r="F5454" s="346" t="str">
        <f>IF(E5454="","",VLOOKUP(E5454,'2 Pdc unico (segm A)'!F$3:H$723,3,FALSE))</f>
        <v/>
      </c>
      <c r="G5454" s="287"/>
      <c r="H5454" s="389"/>
      <c r="I5454" s="65"/>
    </row>
    <row r="5455" spans="1:9" x14ac:dyDescent="0.35">
      <c r="A5455" s="374" t="s">
        <v>4656</v>
      </c>
      <c r="B5455" s="375" t="s">
        <v>9736</v>
      </c>
      <c r="C5455" s="375" t="s">
        <v>9739</v>
      </c>
      <c r="D5455" s="363"/>
      <c r="E5455" s="102" t="s">
        <v>8506</v>
      </c>
      <c r="F5455" s="102" t="str">
        <f>IF(E5455="","",VLOOKUP(E5455,'2 Pdc unico (segm A)'!F$3:H$723,3,FALSE))</f>
        <v>Debiti correnti verso fornitori</v>
      </c>
      <c r="G5455" s="373"/>
      <c r="H5455" s="389"/>
      <c r="I5455" s="65"/>
    </row>
    <row r="5456" spans="1:9" ht="18.5" x14ac:dyDescent="0.35">
      <c r="A5456" s="100" t="s">
        <v>16</v>
      </c>
      <c r="B5456" s="367" t="s">
        <v>9740</v>
      </c>
      <c r="C5456" s="367" t="s">
        <v>9741</v>
      </c>
      <c r="D5456" s="363"/>
      <c r="E5456" s="100"/>
      <c r="F5456" s="100" t="str">
        <f>IF(E5456="","",VLOOKUP(E5456,'2 Pdc unico (segm A)'!F$3:H$723,3,FALSE))</f>
        <v/>
      </c>
      <c r="G5456" s="287"/>
      <c r="H5456" s="387"/>
      <c r="I5456" s="65"/>
    </row>
    <row r="5457" spans="1:9" ht="18.5" x14ac:dyDescent="0.35">
      <c r="A5457" s="368" t="s">
        <v>19</v>
      </c>
      <c r="B5457" s="369" t="s">
        <v>9742</v>
      </c>
      <c r="C5457" s="369" t="s">
        <v>9743</v>
      </c>
      <c r="D5457" s="363"/>
      <c r="E5457" s="101"/>
      <c r="F5457" s="101" t="str">
        <f>IF(E5457="","",VLOOKUP(E5457,'2 Pdc unico (segm A)'!F$3:H$723,3,FALSE))</f>
        <v/>
      </c>
      <c r="G5457" s="287"/>
      <c r="H5457" s="388"/>
      <c r="I5457" s="65"/>
    </row>
    <row r="5458" spans="1:9" ht="29" x14ac:dyDescent="0.35">
      <c r="A5458" s="370" t="s">
        <v>22</v>
      </c>
      <c r="B5458" s="371" t="s">
        <v>9744</v>
      </c>
      <c r="C5458" s="371" t="s">
        <v>9745</v>
      </c>
      <c r="D5458" s="363"/>
      <c r="E5458" s="346"/>
      <c r="F5458" s="346" t="str">
        <f>IF(E5458="","",VLOOKUP(E5458,'2 Pdc unico (segm A)'!F$3:H$723,3,FALSE))</f>
        <v/>
      </c>
      <c r="G5458" s="287"/>
      <c r="H5458" s="389"/>
      <c r="I5458" s="65"/>
    </row>
    <row r="5459" spans="1:9" x14ac:dyDescent="0.35">
      <c r="A5459" s="374" t="s">
        <v>4656</v>
      </c>
      <c r="B5459" s="375" t="s">
        <v>3962</v>
      </c>
      <c r="C5459" s="375" t="s">
        <v>9746</v>
      </c>
      <c r="D5459" s="363"/>
      <c r="E5459" s="102" t="s">
        <v>7975</v>
      </c>
      <c r="F5459" s="102" t="str">
        <f>IF(E5459="","",VLOOKUP(E5459,'2 Pdc unico (segm A)'!F$3:H$723,3,FALSE))</f>
        <v>Altri debiti correnti verso amministrazioni pubbliche</v>
      </c>
      <c r="G5459" s="373"/>
      <c r="H5459" s="389"/>
      <c r="I5459" s="65"/>
    </row>
    <row r="5460" spans="1:9" x14ac:dyDescent="0.35">
      <c r="A5460" s="374" t="s">
        <v>4656</v>
      </c>
      <c r="B5460" s="375" t="s">
        <v>3964</v>
      </c>
      <c r="C5460" s="375" t="s">
        <v>9747</v>
      </c>
      <c r="D5460" s="363"/>
      <c r="E5460" s="102" t="s">
        <v>7975</v>
      </c>
      <c r="F5460" s="102" t="str">
        <f>IF(E5460="","",VLOOKUP(E5460,'2 Pdc unico (segm A)'!F$3:H$723,3,FALSE))</f>
        <v>Altri debiti correnti verso amministrazioni pubbliche</v>
      </c>
      <c r="G5460" s="373"/>
      <c r="H5460" s="389"/>
      <c r="I5460" s="65"/>
    </row>
    <row r="5461" spans="1:9" x14ac:dyDescent="0.35">
      <c r="A5461" s="374" t="s">
        <v>4656</v>
      </c>
      <c r="B5461" s="375" t="s">
        <v>3966</v>
      </c>
      <c r="C5461" s="375" t="s">
        <v>9748</v>
      </c>
      <c r="D5461" s="363"/>
      <c r="E5461" s="102" t="s">
        <v>7975</v>
      </c>
      <c r="F5461" s="102" t="str">
        <f>IF(E5461="","",VLOOKUP(E5461,'2 Pdc unico (segm A)'!F$3:H$723,3,FALSE))</f>
        <v>Altri debiti correnti verso amministrazioni pubbliche</v>
      </c>
      <c r="G5461" s="373"/>
      <c r="H5461" s="389"/>
      <c r="I5461" s="65"/>
    </row>
    <row r="5462" spans="1:9" x14ac:dyDescent="0.35">
      <c r="A5462" s="370" t="s">
        <v>22</v>
      </c>
      <c r="B5462" s="371" t="s">
        <v>9749</v>
      </c>
      <c r="C5462" s="371" t="s">
        <v>9750</v>
      </c>
      <c r="D5462" s="363"/>
      <c r="E5462" s="346"/>
      <c r="F5462" s="346" t="str">
        <f>IF(E5462="","",VLOOKUP(E5462,'2 Pdc unico (segm A)'!F$3:H$723,3,FALSE))</f>
        <v/>
      </c>
      <c r="G5462" s="287"/>
      <c r="H5462" s="389"/>
      <c r="I5462" s="65"/>
    </row>
    <row r="5463" spans="1:9" x14ac:dyDescent="0.35">
      <c r="A5463" s="374" t="s">
        <v>4656</v>
      </c>
      <c r="B5463" s="375" t="s">
        <v>3970</v>
      </c>
      <c r="C5463" s="375" t="s">
        <v>9751</v>
      </c>
      <c r="D5463" s="363"/>
      <c r="E5463" s="102" t="s">
        <v>8701</v>
      </c>
      <c r="F5463" s="102" t="str">
        <f>IF(E5463="","",VLOOKUP(E5463,'2 Pdc unico (segm A)'!F$3:H$723,3,FALSE))</f>
        <v>Debiti correnti verso altri</v>
      </c>
      <c r="G5463" s="373"/>
      <c r="H5463" s="389"/>
      <c r="I5463" s="65"/>
    </row>
    <row r="5464" spans="1:9" x14ac:dyDescent="0.35">
      <c r="A5464" s="370" t="s">
        <v>22</v>
      </c>
      <c r="B5464" s="371" t="s">
        <v>9752</v>
      </c>
      <c r="C5464" s="371" t="s">
        <v>9753</v>
      </c>
      <c r="D5464" s="363"/>
      <c r="E5464" s="346"/>
      <c r="F5464" s="346" t="str">
        <f>IF(E5464="","",VLOOKUP(E5464,'2 Pdc unico (segm A)'!F$3:H$723,3,FALSE))</f>
        <v/>
      </c>
      <c r="G5464" s="287"/>
      <c r="H5464" s="389"/>
      <c r="I5464" s="65"/>
    </row>
    <row r="5465" spans="1:9" x14ac:dyDescent="0.35">
      <c r="A5465" s="374" t="s">
        <v>4656</v>
      </c>
      <c r="B5465" s="375" t="s">
        <v>3968</v>
      </c>
      <c r="C5465" s="375" t="s">
        <v>9754</v>
      </c>
      <c r="D5465" s="363"/>
      <c r="E5465" s="102" t="s">
        <v>8701</v>
      </c>
      <c r="F5465" s="102" t="str">
        <f>IF(E5465="","",VLOOKUP(E5465,'2 Pdc unico (segm A)'!F$3:H$723,3,FALSE))</f>
        <v>Debiti correnti verso altri</v>
      </c>
      <c r="G5465" s="373"/>
      <c r="H5465" s="389"/>
      <c r="I5465" s="65"/>
    </row>
    <row r="5466" spans="1:9" x14ac:dyDescent="0.35">
      <c r="A5466" s="374" t="s">
        <v>4656</v>
      </c>
      <c r="B5466" s="375" t="s">
        <v>3972</v>
      </c>
      <c r="C5466" s="375" t="s">
        <v>9755</v>
      </c>
      <c r="D5466" s="363"/>
      <c r="E5466" s="102" t="s">
        <v>8701</v>
      </c>
      <c r="F5466" s="102" t="str">
        <f>IF(E5466="","",VLOOKUP(E5466,'2 Pdc unico (segm A)'!F$3:H$723,3,FALSE))</f>
        <v>Debiti correnti verso altri</v>
      </c>
      <c r="G5466" s="373"/>
      <c r="H5466" s="389"/>
      <c r="I5466" s="65"/>
    </row>
    <row r="5467" spans="1:9" x14ac:dyDescent="0.35">
      <c r="A5467" s="374" t="s">
        <v>4656</v>
      </c>
      <c r="B5467" s="375" t="s">
        <v>9756</v>
      </c>
      <c r="C5467" s="375" t="s">
        <v>9757</v>
      </c>
      <c r="D5467" s="363"/>
      <c r="E5467" s="102" t="s">
        <v>8701</v>
      </c>
      <c r="F5467" s="102" t="str">
        <f>IF(E5467="","",VLOOKUP(E5467,'2 Pdc unico (segm A)'!F$3:H$723,3,FALSE))</f>
        <v>Debiti correnti verso altri</v>
      </c>
      <c r="G5467" s="373"/>
      <c r="H5467" s="389"/>
      <c r="I5467" s="65"/>
    </row>
    <row r="5468" spans="1:9" ht="25" x14ac:dyDescent="0.35">
      <c r="A5468" s="368" t="s">
        <v>19</v>
      </c>
      <c r="B5468" s="369" t="s">
        <v>9758</v>
      </c>
      <c r="C5468" s="369" t="s">
        <v>9759</v>
      </c>
      <c r="D5468" s="363"/>
      <c r="E5468" s="101"/>
      <c r="F5468" s="101" t="str">
        <f>IF(E5468="","",VLOOKUP(E5468,'2 Pdc unico (segm A)'!F$3:H$723,3,FALSE))</f>
        <v/>
      </c>
      <c r="G5468" s="287"/>
      <c r="H5468" s="388"/>
      <c r="I5468" s="65"/>
    </row>
    <row r="5469" spans="1:9" x14ac:dyDescent="0.35">
      <c r="A5469" s="370" t="s">
        <v>22</v>
      </c>
      <c r="B5469" s="371" t="s">
        <v>9760</v>
      </c>
      <c r="C5469" s="371" t="s">
        <v>9761</v>
      </c>
      <c r="D5469" s="363"/>
      <c r="E5469" s="346"/>
      <c r="F5469" s="346" t="str">
        <f>IF(E5469="","",VLOOKUP(E5469,'2 Pdc unico (segm A)'!F$3:H$723,3,FALSE))</f>
        <v/>
      </c>
      <c r="G5469" s="287"/>
      <c r="H5469" s="389"/>
      <c r="I5469" s="65"/>
    </row>
    <row r="5470" spans="1:9" x14ac:dyDescent="0.35">
      <c r="A5470" s="374" t="s">
        <v>4656</v>
      </c>
      <c r="B5470" s="375" t="s">
        <v>9762</v>
      </c>
      <c r="C5470" s="375" t="s">
        <v>9763</v>
      </c>
      <c r="D5470" s="363"/>
      <c r="E5470" s="102" t="s">
        <v>8701</v>
      </c>
      <c r="F5470" s="102" t="str">
        <f>IF(E5470="","",VLOOKUP(E5470,'2 Pdc unico (segm A)'!F$3:H$723,3,FALSE))</f>
        <v>Debiti correnti verso altri</v>
      </c>
      <c r="G5470" s="373"/>
      <c r="H5470" s="389"/>
      <c r="I5470" s="65"/>
    </row>
    <row r="5471" spans="1:9" x14ac:dyDescent="0.35">
      <c r="A5471" s="374" t="s">
        <v>4656</v>
      </c>
      <c r="B5471" s="375" t="s">
        <v>9764</v>
      </c>
      <c r="C5471" s="375" t="s">
        <v>9765</v>
      </c>
      <c r="D5471" s="363"/>
      <c r="E5471" s="102" t="s">
        <v>8701</v>
      </c>
      <c r="F5471" s="102" t="str">
        <f>IF(E5471="","",VLOOKUP(E5471,'2 Pdc unico (segm A)'!F$3:H$723,3,FALSE))</f>
        <v>Debiti correnti verso altri</v>
      </c>
      <c r="G5471" s="373"/>
      <c r="H5471" s="389"/>
      <c r="I5471" s="65"/>
    </row>
    <row r="5472" spans="1:9" x14ac:dyDescent="0.35">
      <c r="A5472" s="374" t="s">
        <v>4656</v>
      </c>
      <c r="B5472" s="375" t="s">
        <v>9766</v>
      </c>
      <c r="C5472" s="375" t="s">
        <v>9767</v>
      </c>
      <c r="D5472" s="363"/>
      <c r="E5472" s="102" t="s">
        <v>8701</v>
      </c>
      <c r="F5472" s="102" t="str">
        <f>IF(E5472="","",VLOOKUP(E5472,'2 Pdc unico (segm A)'!F$3:H$723,3,FALSE))</f>
        <v>Debiti correnti verso altri</v>
      </c>
      <c r="G5472" s="373"/>
      <c r="H5472" s="389"/>
      <c r="I5472" s="65"/>
    </row>
    <row r="5473" spans="1:9" ht="18.5" x14ac:dyDescent="0.35">
      <c r="A5473" s="368" t="s">
        <v>19</v>
      </c>
      <c r="B5473" s="369" t="s">
        <v>9768</v>
      </c>
      <c r="C5473" s="369" t="s">
        <v>9769</v>
      </c>
      <c r="D5473" s="363"/>
      <c r="E5473" s="101"/>
      <c r="F5473" s="101" t="str">
        <f>IF(E5473="","",VLOOKUP(E5473,'2 Pdc unico (segm A)'!F$3:H$723,3,FALSE))</f>
        <v/>
      </c>
      <c r="G5473" s="287"/>
      <c r="H5473" s="388"/>
      <c r="I5473" s="65"/>
    </row>
    <row r="5474" spans="1:9" x14ac:dyDescent="0.35">
      <c r="A5474" s="370" t="s">
        <v>22</v>
      </c>
      <c r="B5474" s="371" t="s">
        <v>9768</v>
      </c>
      <c r="C5474" s="371" t="s">
        <v>9770</v>
      </c>
      <c r="D5474" s="363"/>
      <c r="E5474" s="346"/>
      <c r="F5474" s="346" t="str">
        <f>IF(E5474="","",VLOOKUP(E5474,'2 Pdc unico (segm A)'!F$3:H$723,3,FALSE))</f>
        <v/>
      </c>
      <c r="G5474" s="287"/>
      <c r="H5474" s="389"/>
      <c r="I5474" s="65"/>
    </row>
    <row r="5475" spans="1:9" x14ac:dyDescent="0.35">
      <c r="A5475" s="374" t="s">
        <v>4656</v>
      </c>
      <c r="B5475" s="375" t="s">
        <v>9768</v>
      </c>
      <c r="C5475" s="375" t="s">
        <v>9771</v>
      </c>
      <c r="D5475" s="363"/>
      <c r="E5475" s="102" t="s">
        <v>8506</v>
      </c>
      <c r="F5475" s="102" t="str">
        <f>IF(E5475="","",VLOOKUP(E5475,'2 Pdc unico (segm A)'!F$3:H$723,3,FALSE))</f>
        <v>Debiti correnti verso fornitori</v>
      </c>
      <c r="G5475" s="373"/>
      <c r="H5475" s="389"/>
      <c r="I5475" s="65"/>
    </row>
    <row r="5476" spans="1:9" x14ac:dyDescent="0.35">
      <c r="A5476" s="374" t="s">
        <v>4656</v>
      </c>
      <c r="B5476" s="375" t="s">
        <v>9772</v>
      </c>
      <c r="C5476" s="375" t="s">
        <v>9773</v>
      </c>
      <c r="D5476" s="363"/>
      <c r="E5476" s="102" t="s">
        <v>8506</v>
      </c>
      <c r="F5476" s="102" t="str">
        <f>IF(E5476="","",VLOOKUP(E5476,'2 Pdc unico (segm A)'!F$3:H$723,3,FALSE))</f>
        <v>Debiti correnti verso fornitori</v>
      </c>
      <c r="G5476" s="373"/>
      <c r="H5476" s="389"/>
      <c r="I5476" s="65"/>
    </row>
    <row r="5477" spans="1:9" ht="18.5" x14ac:dyDescent="0.35">
      <c r="A5477" s="368" t="s">
        <v>19</v>
      </c>
      <c r="B5477" s="369" t="s">
        <v>9774</v>
      </c>
      <c r="C5477" s="369" t="s">
        <v>9775</v>
      </c>
      <c r="D5477" s="363"/>
      <c r="E5477" s="101"/>
      <c r="F5477" s="101" t="str">
        <f>IF(E5477="","",VLOOKUP(E5477,'2 Pdc unico (segm A)'!F$3:H$723,3,FALSE))</f>
        <v/>
      </c>
      <c r="G5477" s="287"/>
      <c r="H5477" s="388"/>
      <c r="I5477" s="65"/>
    </row>
    <row r="5478" spans="1:9" x14ac:dyDescent="0.35">
      <c r="A5478" s="370" t="s">
        <v>22</v>
      </c>
      <c r="B5478" s="371" t="s">
        <v>9774</v>
      </c>
      <c r="C5478" s="371" t="s">
        <v>9776</v>
      </c>
      <c r="D5478" s="363"/>
      <c r="E5478" s="346"/>
      <c r="F5478" s="346" t="str">
        <f>IF(E5478="","",VLOOKUP(E5478,'2 Pdc unico (segm A)'!F$3:H$723,3,FALSE))</f>
        <v/>
      </c>
      <c r="G5478" s="287"/>
      <c r="H5478" s="389"/>
      <c r="I5478" s="65"/>
    </row>
    <row r="5479" spans="1:9" x14ac:dyDescent="0.35">
      <c r="A5479" s="374" t="s">
        <v>4656</v>
      </c>
      <c r="B5479" s="375" t="s">
        <v>9774</v>
      </c>
      <c r="C5479" s="375" t="s">
        <v>9777</v>
      </c>
      <c r="D5479" s="363"/>
      <c r="E5479" s="102" t="s">
        <v>7975</v>
      </c>
      <c r="F5479" s="102" t="str">
        <f>IF(E5479="","",VLOOKUP(E5479,'2 Pdc unico (segm A)'!F$3:H$723,3,FALSE))</f>
        <v>Altri debiti correnti verso amministrazioni pubbliche</v>
      </c>
      <c r="G5479" s="373"/>
      <c r="H5479" s="389"/>
      <c r="I5479" s="65"/>
    </row>
    <row r="5480" spans="1:9" ht="18.5" x14ac:dyDescent="0.35">
      <c r="A5480" s="368" t="s">
        <v>19</v>
      </c>
      <c r="B5480" s="369" t="s">
        <v>9778</v>
      </c>
      <c r="C5480" s="369" t="s">
        <v>9779</v>
      </c>
      <c r="D5480" s="363"/>
      <c r="E5480" s="101"/>
      <c r="F5480" s="101" t="str">
        <f>IF(E5480="","",VLOOKUP(E5480,'2 Pdc unico (segm A)'!F$3:H$723,3,FALSE))</f>
        <v/>
      </c>
      <c r="G5480" s="287"/>
      <c r="H5480" s="388"/>
      <c r="I5480" s="65"/>
    </row>
    <row r="5481" spans="1:9" x14ac:dyDescent="0.35">
      <c r="A5481" s="370" t="s">
        <v>22</v>
      </c>
      <c r="B5481" s="371" t="s">
        <v>9778</v>
      </c>
      <c r="C5481" s="371" t="s">
        <v>9780</v>
      </c>
      <c r="D5481" s="363"/>
      <c r="E5481" s="346"/>
      <c r="F5481" s="346" t="str">
        <f>IF(E5481="","",VLOOKUP(E5481,'2 Pdc unico (segm A)'!F$3:H$723,3,FALSE))</f>
        <v/>
      </c>
      <c r="G5481" s="287"/>
      <c r="H5481" s="389"/>
      <c r="I5481" s="65"/>
    </row>
    <row r="5482" spans="1:9" x14ac:dyDescent="0.35">
      <c r="A5482" s="374" t="s">
        <v>4656</v>
      </c>
      <c r="B5482" s="375" t="s">
        <v>9778</v>
      </c>
      <c r="C5482" s="375" t="s">
        <v>9781</v>
      </c>
      <c r="D5482" s="363"/>
      <c r="E5482" s="102" t="s">
        <v>8701</v>
      </c>
      <c r="F5482" s="102" t="str">
        <f>IF(E5482="","",VLOOKUP(E5482,'2 Pdc unico (segm A)'!F$3:H$723,3,FALSE))</f>
        <v>Debiti correnti verso altri</v>
      </c>
      <c r="G5482" s="373"/>
      <c r="H5482" s="389"/>
      <c r="I5482" s="65"/>
    </row>
    <row r="5483" spans="1:9" ht="18.5" x14ac:dyDescent="0.35">
      <c r="A5483" s="368" t="s">
        <v>19</v>
      </c>
      <c r="B5483" s="369" t="s">
        <v>9782</v>
      </c>
      <c r="C5483" s="369" t="s">
        <v>9783</v>
      </c>
      <c r="D5483" s="363"/>
      <c r="E5483" s="101"/>
      <c r="F5483" s="101" t="str">
        <f>IF(E5483="","",VLOOKUP(E5483,'2 Pdc unico (segm A)'!F$3:H$723,3,FALSE))</f>
        <v/>
      </c>
      <c r="G5483" s="287"/>
      <c r="H5483" s="388"/>
      <c r="I5483" s="65"/>
    </row>
    <row r="5484" spans="1:9" x14ac:dyDescent="0.35">
      <c r="A5484" s="370" t="s">
        <v>22</v>
      </c>
      <c r="B5484" s="371" t="s">
        <v>9782</v>
      </c>
      <c r="C5484" s="371" t="s">
        <v>9784</v>
      </c>
      <c r="D5484" s="363"/>
      <c r="E5484" s="346"/>
      <c r="F5484" s="346" t="str">
        <f>IF(E5484="","",VLOOKUP(E5484,'2 Pdc unico (segm A)'!F$3:H$723,3,FALSE))</f>
        <v/>
      </c>
      <c r="G5484" s="287"/>
      <c r="H5484" s="389"/>
      <c r="I5484" s="65"/>
    </row>
    <row r="5485" spans="1:9" x14ac:dyDescent="0.35">
      <c r="A5485" s="374" t="s">
        <v>4656</v>
      </c>
      <c r="B5485" s="375" t="s">
        <v>9782</v>
      </c>
      <c r="C5485" s="375" t="s">
        <v>9785</v>
      </c>
      <c r="D5485" s="363"/>
      <c r="E5485" s="102" t="s">
        <v>7975</v>
      </c>
      <c r="F5485" s="102" t="str">
        <f>IF(E5485="","",VLOOKUP(E5485,'2 Pdc unico (segm A)'!F$3:H$723,3,FALSE))</f>
        <v>Altri debiti correnti verso amministrazioni pubbliche</v>
      </c>
      <c r="G5485" s="373"/>
      <c r="H5485" s="389"/>
      <c r="I5485" s="65"/>
    </row>
    <row r="5486" spans="1:9" ht="18.5" x14ac:dyDescent="0.35">
      <c r="A5486" s="368" t="s">
        <v>19</v>
      </c>
      <c r="B5486" s="369" t="s">
        <v>9786</v>
      </c>
      <c r="C5486" s="369" t="s">
        <v>9787</v>
      </c>
      <c r="D5486" s="363"/>
      <c r="E5486" s="101"/>
      <c r="F5486" s="101" t="str">
        <f>IF(E5486="","",VLOOKUP(E5486,'2 Pdc unico (segm A)'!F$3:H$723,3,FALSE))</f>
        <v/>
      </c>
      <c r="G5486" s="287"/>
      <c r="H5486" s="388"/>
      <c r="I5486" s="65"/>
    </row>
    <row r="5487" spans="1:9" ht="29" x14ac:dyDescent="0.35">
      <c r="A5487" s="370" t="s">
        <v>22</v>
      </c>
      <c r="B5487" s="371" t="s">
        <v>9788</v>
      </c>
      <c r="C5487" s="371" t="s">
        <v>9789</v>
      </c>
      <c r="D5487" s="363"/>
      <c r="E5487" s="346"/>
      <c r="F5487" s="346" t="str">
        <f>IF(E5487="","",VLOOKUP(E5487,'2 Pdc unico (segm A)'!F$3:H$723,3,FALSE))</f>
        <v/>
      </c>
      <c r="G5487" s="287"/>
      <c r="H5487" s="389"/>
      <c r="I5487" s="65"/>
    </row>
    <row r="5488" spans="1:9" x14ac:dyDescent="0.35">
      <c r="A5488" s="374" t="s">
        <v>4656</v>
      </c>
      <c r="B5488" s="375" t="s">
        <v>9790</v>
      </c>
      <c r="C5488" s="375" t="s">
        <v>9791</v>
      </c>
      <c r="D5488" s="363"/>
      <c r="E5488" s="102" t="s">
        <v>7975</v>
      </c>
      <c r="F5488" s="102" t="str">
        <f>IF(E5488="","",VLOOKUP(E5488,'2 Pdc unico (segm A)'!F$3:H$723,3,FALSE))</f>
        <v>Altri debiti correnti verso amministrazioni pubbliche</v>
      </c>
      <c r="G5488" s="373"/>
      <c r="H5488" s="389"/>
      <c r="I5488" s="65"/>
    </row>
    <row r="5489" spans="1:9" x14ac:dyDescent="0.35">
      <c r="A5489" s="374" t="s">
        <v>4656</v>
      </c>
      <c r="B5489" s="375" t="s">
        <v>9792</v>
      </c>
      <c r="C5489" s="375" t="s">
        <v>9793</v>
      </c>
      <c r="D5489" s="363"/>
      <c r="E5489" s="102" t="s">
        <v>7975</v>
      </c>
      <c r="F5489" s="102" t="str">
        <f>IF(E5489="","",VLOOKUP(E5489,'2 Pdc unico (segm A)'!F$3:H$723,3,FALSE))</f>
        <v>Altri debiti correnti verso amministrazioni pubbliche</v>
      </c>
      <c r="G5489" s="373"/>
      <c r="H5489" s="389"/>
      <c r="I5489" s="65"/>
    </row>
    <row r="5490" spans="1:9" x14ac:dyDescent="0.35">
      <c r="A5490" s="374" t="s">
        <v>4656</v>
      </c>
      <c r="B5490" s="375" t="s">
        <v>9794</v>
      </c>
      <c r="C5490" s="375" t="s">
        <v>9795</v>
      </c>
      <c r="D5490" s="363"/>
      <c r="E5490" s="102" t="s">
        <v>7975</v>
      </c>
      <c r="F5490" s="102" t="str">
        <f>IF(E5490="","",VLOOKUP(E5490,'2 Pdc unico (segm A)'!F$3:H$723,3,FALSE))</f>
        <v>Altri debiti correnti verso amministrazioni pubbliche</v>
      </c>
      <c r="G5490" s="373"/>
      <c r="H5490" s="389"/>
      <c r="I5490" s="65"/>
    </row>
    <row r="5491" spans="1:9" x14ac:dyDescent="0.35">
      <c r="A5491" s="370" t="s">
        <v>22</v>
      </c>
      <c r="B5491" s="371" t="s">
        <v>9796</v>
      </c>
      <c r="C5491" s="371" t="s">
        <v>9797</v>
      </c>
      <c r="D5491" s="363"/>
      <c r="E5491" s="346"/>
      <c r="F5491" s="346" t="str">
        <f>IF(E5491="","",VLOOKUP(E5491,'2 Pdc unico (segm A)'!F$3:H$723,3,FALSE))</f>
        <v/>
      </c>
      <c r="G5491" s="287"/>
      <c r="H5491" s="389"/>
      <c r="I5491" s="65"/>
    </row>
    <row r="5492" spans="1:9" x14ac:dyDescent="0.35">
      <c r="A5492" s="374" t="s">
        <v>4656</v>
      </c>
      <c r="B5492" s="375" t="s">
        <v>9798</v>
      </c>
      <c r="C5492" s="375" t="s">
        <v>9799</v>
      </c>
      <c r="D5492" s="363"/>
      <c r="E5492" s="102" t="s">
        <v>8701</v>
      </c>
      <c r="F5492" s="102" t="str">
        <f>IF(E5492="","",VLOOKUP(E5492,'2 Pdc unico (segm A)'!F$3:H$723,3,FALSE))</f>
        <v>Debiti correnti verso altri</v>
      </c>
      <c r="G5492" s="373"/>
      <c r="H5492" s="389"/>
      <c r="I5492" s="65"/>
    </row>
    <row r="5493" spans="1:9" x14ac:dyDescent="0.35">
      <c r="A5493" s="370" t="s">
        <v>22</v>
      </c>
      <c r="B5493" s="371" t="s">
        <v>9800</v>
      </c>
      <c r="C5493" s="371" t="s">
        <v>9801</v>
      </c>
      <c r="D5493" s="363"/>
      <c r="E5493" s="346"/>
      <c r="F5493" s="346" t="str">
        <f>IF(E5493="","",VLOOKUP(E5493,'2 Pdc unico (segm A)'!F$3:H$723,3,FALSE))</f>
        <v/>
      </c>
      <c r="G5493" s="287"/>
      <c r="H5493" s="389"/>
      <c r="I5493" s="65"/>
    </row>
    <row r="5494" spans="1:9" x14ac:dyDescent="0.35">
      <c r="A5494" s="374" t="s">
        <v>4656</v>
      </c>
      <c r="B5494" s="375" t="s">
        <v>9802</v>
      </c>
      <c r="C5494" s="375" t="s">
        <v>9803</v>
      </c>
      <c r="D5494" s="363"/>
      <c r="E5494" s="102" t="s">
        <v>8701</v>
      </c>
      <c r="F5494" s="102" t="str">
        <f>IF(E5494="","",VLOOKUP(E5494,'2 Pdc unico (segm A)'!F$3:H$723,3,FALSE))</f>
        <v>Debiti correnti verso altri</v>
      </c>
      <c r="G5494" s="373"/>
      <c r="H5494" s="389"/>
      <c r="I5494" s="65"/>
    </row>
    <row r="5495" spans="1:9" x14ac:dyDescent="0.35">
      <c r="A5495" s="374" t="s">
        <v>4656</v>
      </c>
      <c r="B5495" s="375" t="s">
        <v>9804</v>
      </c>
      <c r="C5495" s="375" t="s">
        <v>9805</v>
      </c>
      <c r="D5495" s="363"/>
      <c r="E5495" s="102" t="s">
        <v>8701</v>
      </c>
      <c r="F5495" s="102" t="str">
        <f>IF(E5495="","",VLOOKUP(E5495,'2 Pdc unico (segm A)'!F$3:H$723,3,FALSE))</f>
        <v>Debiti correnti verso altri</v>
      </c>
      <c r="G5495" s="373"/>
      <c r="H5495" s="389"/>
      <c r="I5495" s="65"/>
    </row>
    <row r="5496" spans="1:9" x14ac:dyDescent="0.35">
      <c r="A5496" s="374" t="s">
        <v>4656</v>
      </c>
      <c r="B5496" s="375" t="s">
        <v>9806</v>
      </c>
      <c r="C5496" s="375" t="s">
        <v>9807</v>
      </c>
      <c r="D5496" s="363"/>
      <c r="E5496" s="102" t="s">
        <v>8701</v>
      </c>
      <c r="F5496" s="102" t="str">
        <f>IF(E5496="","",VLOOKUP(E5496,'2 Pdc unico (segm A)'!F$3:H$723,3,FALSE))</f>
        <v>Debiti correnti verso altri</v>
      </c>
      <c r="G5496" s="373"/>
      <c r="H5496" s="389"/>
      <c r="I5496" s="65"/>
    </row>
    <row r="5497" spans="1:9" ht="18.5" x14ac:dyDescent="0.35">
      <c r="A5497" s="368" t="s">
        <v>19</v>
      </c>
      <c r="B5497" s="369" t="s">
        <v>9808</v>
      </c>
      <c r="C5497" s="369" t="s">
        <v>9809</v>
      </c>
      <c r="D5497" s="363"/>
      <c r="E5497" s="101"/>
      <c r="F5497" s="101" t="str">
        <f>IF(E5497="","",VLOOKUP(E5497,'2 Pdc unico (segm A)'!F$3:H$723,3,FALSE))</f>
        <v/>
      </c>
      <c r="G5497" s="287"/>
      <c r="H5497" s="388"/>
      <c r="I5497" s="65"/>
    </row>
    <row r="5498" spans="1:9" x14ac:dyDescent="0.35">
      <c r="A5498" s="370" t="s">
        <v>22</v>
      </c>
      <c r="B5498" s="371" t="s">
        <v>9808</v>
      </c>
      <c r="C5498" s="371" t="s">
        <v>9810</v>
      </c>
      <c r="D5498" s="363"/>
      <c r="E5498" s="346"/>
      <c r="F5498" s="346" t="str">
        <f>IF(E5498="","",VLOOKUP(E5498,'2 Pdc unico (segm A)'!F$3:H$723,3,FALSE))</f>
        <v/>
      </c>
      <c r="G5498" s="287"/>
      <c r="H5498" s="389"/>
      <c r="I5498" s="65"/>
    </row>
    <row r="5499" spans="1:9" x14ac:dyDescent="0.35">
      <c r="A5499" s="374" t="s">
        <v>4656</v>
      </c>
      <c r="B5499" s="375" t="s">
        <v>9808</v>
      </c>
      <c r="C5499" s="375" t="s">
        <v>9811</v>
      </c>
      <c r="D5499" s="363"/>
      <c r="E5499" s="102" t="s">
        <v>8701</v>
      </c>
      <c r="F5499" s="102" t="str">
        <f>IF(E5499="","",VLOOKUP(E5499,'2 Pdc unico (segm A)'!F$3:H$723,3,FALSE))</f>
        <v>Debiti correnti verso altri</v>
      </c>
      <c r="G5499" s="373"/>
      <c r="H5499" s="389"/>
      <c r="I5499" s="65"/>
    </row>
    <row r="5500" spans="1:9" ht="18.5" x14ac:dyDescent="0.35">
      <c r="A5500" s="368" t="s">
        <v>19</v>
      </c>
      <c r="B5500" s="369" t="s">
        <v>9812</v>
      </c>
      <c r="C5500" s="369" t="s">
        <v>9813</v>
      </c>
      <c r="D5500" s="363"/>
      <c r="E5500" s="101"/>
      <c r="F5500" s="101" t="str">
        <f>IF(E5500="","",VLOOKUP(E5500,'2 Pdc unico (segm A)'!F$3:H$723,3,FALSE))</f>
        <v/>
      </c>
      <c r="G5500" s="287"/>
      <c r="H5500" s="388"/>
      <c r="I5500" s="65"/>
    </row>
    <row r="5501" spans="1:9" x14ac:dyDescent="0.35">
      <c r="A5501" s="370" t="s">
        <v>22</v>
      </c>
      <c r="B5501" s="371" t="s">
        <v>9812</v>
      </c>
      <c r="C5501" s="371" t="s">
        <v>9814</v>
      </c>
      <c r="D5501" s="363"/>
      <c r="E5501" s="346"/>
      <c r="F5501" s="346" t="str">
        <f>IF(E5501="","",VLOOKUP(E5501,'2 Pdc unico (segm A)'!F$3:H$723,3,FALSE))</f>
        <v/>
      </c>
      <c r="G5501" s="287"/>
      <c r="H5501" s="389"/>
      <c r="I5501" s="65"/>
    </row>
    <row r="5502" spans="1:9" x14ac:dyDescent="0.35">
      <c r="A5502" s="374" t="s">
        <v>4656</v>
      </c>
      <c r="B5502" s="375" t="s">
        <v>9812</v>
      </c>
      <c r="C5502" s="375" t="s">
        <v>9815</v>
      </c>
      <c r="D5502" s="363"/>
      <c r="E5502" s="102" t="s">
        <v>8701</v>
      </c>
      <c r="F5502" s="102" t="str">
        <f>IF(E5502="","",VLOOKUP(E5502,'2 Pdc unico (segm A)'!F$3:H$723,3,FALSE))</f>
        <v>Debiti correnti verso altri</v>
      </c>
      <c r="G5502" s="373"/>
      <c r="H5502" s="389"/>
      <c r="I5502" s="65"/>
    </row>
    <row r="5503" spans="1:9" ht="18.5" x14ac:dyDescent="0.35">
      <c r="A5503" s="368" t="s">
        <v>19</v>
      </c>
      <c r="B5503" s="369" t="s">
        <v>9816</v>
      </c>
      <c r="C5503" s="369" t="s">
        <v>9817</v>
      </c>
      <c r="D5503" s="363"/>
      <c r="E5503" s="101"/>
      <c r="F5503" s="101" t="str">
        <f>IF(E5503="","",VLOOKUP(E5503,'2 Pdc unico (segm A)'!F$3:H$723,3,FALSE))</f>
        <v/>
      </c>
      <c r="G5503" s="287"/>
      <c r="H5503" s="388"/>
      <c r="I5503" s="65"/>
    </row>
    <row r="5504" spans="1:9" x14ac:dyDescent="0.35">
      <c r="A5504" s="370" t="s">
        <v>22</v>
      </c>
      <c r="B5504" s="371" t="s">
        <v>9816</v>
      </c>
      <c r="C5504" s="371" t="s">
        <v>9818</v>
      </c>
      <c r="D5504" s="363"/>
      <c r="E5504" s="346"/>
      <c r="F5504" s="346" t="str">
        <f>IF(E5504="","",VLOOKUP(E5504,'2 Pdc unico (segm A)'!F$3:H$723,3,FALSE))</f>
        <v/>
      </c>
      <c r="G5504" s="287"/>
      <c r="H5504" s="389"/>
      <c r="I5504" s="65"/>
    </row>
    <row r="5505" spans="1:9" x14ac:dyDescent="0.35">
      <c r="A5505" s="374" t="s">
        <v>4656</v>
      </c>
      <c r="B5505" s="375" t="s">
        <v>9816</v>
      </c>
      <c r="C5505" s="375" t="s">
        <v>9819</v>
      </c>
      <c r="D5505" s="363"/>
      <c r="E5505" s="102" t="s">
        <v>8701</v>
      </c>
      <c r="F5505" s="102" t="str">
        <f>IF(E5505="","",VLOOKUP(E5505,'2 Pdc unico (segm A)'!F$3:H$723,3,FALSE))</f>
        <v>Debiti correnti verso altri</v>
      </c>
      <c r="G5505" s="373"/>
      <c r="H5505" s="389"/>
      <c r="I5505" s="65"/>
    </row>
    <row r="5506" spans="1:9" ht="18.5" x14ac:dyDescent="0.35">
      <c r="A5506" s="368" t="s">
        <v>19</v>
      </c>
      <c r="B5506" s="369" t="s">
        <v>9820</v>
      </c>
      <c r="C5506" s="369" t="s">
        <v>9821</v>
      </c>
      <c r="D5506" s="363"/>
      <c r="E5506" s="101"/>
      <c r="F5506" s="101" t="str">
        <f>IF(E5506="","",VLOOKUP(E5506,'2 Pdc unico (segm A)'!F$3:H$723,3,FALSE))</f>
        <v/>
      </c>
      <c r="G5506" s="287"/>
      <c r="H5506" s="388"/>
      <c r="I5506" s="65"/>
    </row>
    <row r="5507" spans="1:9" x14ac:dyDescent="0.35">
      <c r="A5507" s="370" t="s">
        <v>22</v>
      </c>
      <c r="B5507" s="371" t="s">
        <v>9822</v>
      </c>
      <c r="C5507" s="371" t="s">
        <v>9823</v>
      </c>
      <c r="D5507" s="363"/>
      <c r="E5507" s="346"/>
      <c r="F5507" s="346" t="str">
        <f>IF(E5507="","",VLOOKUP(E5507,'2 Pdc unico (segm A)'!F$3:H$723,3,FALSE))</f>
        <v/>
      </c>
      <c r="G5507" s="287"/>
      <c r="H5507" s="389"/>
      <c r="I5507" s="65"/>
    </row>
    <row r="5508" spans="1:9" x14ac:dyDescent="0.35">
      <c r="A5508" s="374" t="s">
        <v>4656</v>
      </c>
      <c r="B5508" s="375" t="s">
        <v>9824</v>
      </c>
      <c r="C5508" s="375" t="s">
        <v>9825</v>
      </c>
      <c r="D5508" s="363"/>
      <c r="E5508" s="102" t="s">
        <v>8701</v>
      </c>
      <c r="F5508" s="102" t="str">
        <f>IF(E5508="","",VLOOKUP(E5508,'2 Pdc unico (segm A)'!F$3:H$723,3,FALSE))</f>
        <v>Debiti correnti verso altri</v>
      </c>
      <c r="G5508" s="373"/>
      <c r="H5508" s="389"/>
      <c r="I5508" s="65"/>
    </row>
    <row r="5509" spans="1:9" ht="18.5" x14ac:dyDescent="0.35">
      <c r="A5509" s="368" t="s">
        <v>19</v>
      </c>
      <c r="B5509" s="369" t="s">
        <v>9826</v>
      </c>
      <c r="C5509" s="369" t="s">
        <v>9827</v>
      </c>
      <c r="D5509" s="363"/>
      <c r="E5509" s="101"/>
      <c r="F5509" s="101" t="str">
        <f>IF(E5509="","",VLOOKUP(E5509,'2 Pdc unico (segm A)'!F$3:H$723,3,FALSE))</f>
        <v/>
      </c>
      <c r="G5509" s="287"/>
      <c r="H5509" s="388"/>
      <c r="I5509" s="65"/>
    </row>
    <row r="5510" spans="1:9" x14ac:dyDescent="0.35">
      <c r="A5510" s="370" t="s">
        <v>22</v>
      </c>
      <c r="B5510" s="371" t="s">
        <v>9828</v>
      </c>
      <c r="C5510" s="371" t="s">
        <v>9829</v>
      </c>
      <c r="D5510" s="363"/>
      <c r="E5510" s="346"/>
      <c r="F5510" s="346" t="str">
        <f>IF(E5510="","",VLOOKUP(E5510,'2 Pdc unico (segm A)'!F$3:H$723,3,FALSE))</f>
        <v/>
      </c>
      <c r="G5510" s="287"/>
      <c r="H5510" s="389"/>
      <c r="I5510" s="65"/>
    </row>
    <row r="5511" spans="1:9" x14ac:dyDescent="0.35">
      <c r="A5511" s="374" t="s">
        <v>4656</v>
      </c>
      <c r="B5511" s="375" t="s">
        <v>9830</v>
      </c>
      <c r="C5511" s="375" t="s">
        <v>9831</v>
      </c>
      <c r="D5511" s="363"/>
      <c r="E5511" s="102" t="s">
        <v>8701</v>
      </c>
      <c r="F5511" s="102" t="str">
        <f>IF(E5511="","",VLOOKUP(E5511,'2 Pdc unico (segm A)'!F$3:H$723,3,FALSE))</f>
        <v>Debiti correnti verso altri</v>
      </c>
      <c r="G5511" s="373"/>
      <c r="H5511" s="389"/>
      <c r="I5511" s="65"/>
    </row>
    <row r="5512" spans="1:9" ht="18.5" x14ac:dyDescent="0.35">
      <c r="A5512" s="368" t="s">
        <v>19</v>
      </c>
      <c r="B5512" s="369" t="s">
        <v>9832</v>
      </c>
      <c r="C5512" s="369" t="s">
        <v>9833</v>
      </c>
      <c r="D5512" s="363"/>
      <c r="E5512" s="101"/>
      <c r="F5512" s="101" t="str">
        <f>IF(E5512="","",VLOOKUP(E5512,'2 Pdc unico (segm A)'!F$3:H$723,3,FALSE))</f>
        <v/>
      </c>
      <c r="G5512" s="287"/>
      <c r="H5512" s="388"/>
      <c r="I5512" s="65"/>
    </row>
    <row r="5513" spans="1:9" x14ac:dyDescent="0.35">
      <c r="A5513" s="370" t="s">
        <v>22</v>
      </c>
      <c r="B5513" s="371" t="s">
        <v>9832</v>
      </c>
      <c r="C5513" s="371" t="s">
        <v>9834</v>
      </c>
      <c r="D5513" s="363"/>
      <c r="E5513" s="346"/>
      <c r="F5513" s="346" t="str">
        <f>IF(E5513="","",VLOOKUP(E5513,'2 Pdc unico (segm A)'!F$3:H$723,3,FALSE))</f>
        <v/>
      </c>
      <c r="G5513" s="287"/>
      <c r="H5513" s="389"/>
      <c r="I5513" s="65"/>
    </row>
    <row r="5514" spans="1:9" x14ac:dyDescent="0.35">
      <c r="A5514" s="374" t="s">
        <v>4656</v>
      </c>
      <c r="B5514" s="375" t="s">
        <v>9832</v>
      </c>
      <c r="C5514" s="375" t="s">
        <v>9835</v>
      </c>
      <c r="D5514" s="363"/>
      <c r="E5514" s="102" t="s">
        <v>7975</v>
      </c>
      <c r="F5514" s="102" t="str">
        <f>IF(E5514="","",VLOOKUP(E5514,'2 Pdc unico (segm A)'!F$3:H$723,3,FALSE))</f>
        <v>Altri debiti correnti verso amministrazioni pubbliche</v>
      </c>
      <c r="G5514" s="373"/>
      <c r="H5514" s="389"/>
      <c r="I5514" s="65"/>
    </row>
    <row r="5515" spans="1:9" ht="18.5" x14ac:dyDescent="0.35">
      <c r="A5515" s="368" t="s">
        <v>19</v>
      </c>
      <c r="B5515" s="369" t="s">
        <v>2008</v>
      </c>
      <c r="C5515" s="369" t="s">
        <v>9836</v>
      </c>
      <c r="D5515" s="363"/>
      <c r="E5515" s="101"/>
      <c r="F5515" s="101" t="str">
        <f>IF(E5515="","",VLOOKUP(E5515,'2 Pdc unico (segm A)'!F$3:H$723,3,FALSE))</f>
        <v/>
      </c>
      <c r="G5515" s="287"/>
      <c r="H5515" s="388"/>
      <c r="I5515" s="65"/>
    </row>
    <row r="5516" spans="1:9" x14ac:dyDescent="0.35">
      <c r="A5516" s="370" t="s">
        <v>22</v>
      </c>
      <c r="B5516" s="371" t="s">
        <v>2008</v>
      </c>
      <c r="C5516" s="371" t="s">
        <v>9837</v>
      </c>
      <c r="D5516" s="363"/>
      <c r="E5516" s="346"/>
      <c r="F5516" s="346" t="str">
        <f>IF(E5516="","",VLOOKUP(E5516,'2 Pdc unico (segm A)'!F$3:H$723,3,FALSE))</f>
        <v/>
      </c>
      <c r="G5516" s="287"/>
      <c r="H5516" s="389"/>
      <c r="I5516" s="65"/>
    </row>
    <row r="5517" spans="1:9" x14ac:dyDescent="0.35">
      <c r="A5517" s="374" t="s">
        <v>4656</v>
      </c>
      <c r="B5517" s="375" t="s">
        <v>2008</v>
      </c>
      <c r="C5517" s="375" t="s">
        <v>9838</v>
      </c>
      <c r="D5517" s="363"/>
      <c r="E5517" s="102" t="s">
        <v>8701</v>
      </c>
      <c r="F5517" s="102" t="str">
        <f>IF(E5517="","",VLOOKUP(E5517,'2 Pdc unico (segm A)'!F$3:H$723,3,FALSE))</f>
        <v>Debiti correnti verso altri</v>
      </c>
      <c r="G5517" s="373"/>
      <c r="H5517" s="389"/>
      <c r="I5517" s="65"/>
    </row>
    <row r="5518" spans="1:9" ht="18.5" x14ac:dyDescent="0.35">
      <c r="A5518" s="368" t="s">
        <v>19</v>
      </c>
      <c r="B5518" s="369" t="s">
        <v>9839</v>
      </c>
      <c r="C5518" s="369" t="s">
        <v>9840</v>
      </c>
      <c r="D5518" s="363"/>
      <c r="E5518" s="101"/>
      <c r="F5518" s="101" t="str">
        <f>IF(E5518="","",VLOOKUP(E5518,'2 Pdc unico (segm A)'!F$3:H$723,3,FALSE))</f>
        <v/>
      </c>
      <c r="G5518" s="287"/>
      <c r="H5518" s="388"/>
      <c r="I5518" s="65"/>
    </row>
    <row r="5519" spans="1:9" x14ac:dyDescent="0.35">
      <c r="A5519" s="370" t="s">
        <v>22</v>
      </c>
      <c r="B5519" s="371" t="s">
        <v>9839</v>
      </c>
      <c r="C5519" s="371" t="s">
        <v>9841</v>
      </c>
      <c r="D5519" s="363"/>
      <c r="E5519" s="346"/>
      <c r="F5519" s="346" t="str">
        <f>IF(E5519="","",VLOOKUP(E5519,'2 Pdc unico (segm A)'!F$3:H$723,3,FALSE))</f>
        <v/>
      </c>
      <c r="G5519" s="287"/>
      <c r="H5519" s="389"/>
      <c r="I5519" s="65"/>
    </row>
    <row r="5520" spans="1:9" x14ac:dyDescent="0.35">
      <c r="A5520" s="374" t="s">
        <v>4656</v>
      </c>
      <c r="B5520" s="375" t="s">
        <v>9839</v>
      </c>
      <c r="C5520" s="375" t="s">
        <v>9842</v>
      </c>
      <c r="D5520" s="363"/>
      <c r="E5520" s="102" t="s">
        <v>7975</v>
      </c>
      <c r="F5520" s="102" t="str">
        <f>IF(E5520="","",VLOOKUP(E5520,'2 Pdc unico (segm A)'!F$3:H$723,3,FALSE))</f>
        <v>Altri debiti correnti verso amministrazioni pubbliche</v>
      </c>
      <c r="G5520" s="373"/>
      <c r="H5520" s="389"/>
      <c r="I5520" s="65"/>
    </row>
    <row r="5521" spans="1:9" ht="18.5" x14ac:dyDescent="0.35">
      <c r="A5521" s="368" t="s">
        <v>19</v>
      </c>
      <c r="B5521" s="369" t="s">
        <v>9843</v>
      </c>
      <c r="C5521" s="369" t="s">
        <v>9844</v>
      </c>
      <c r="D5521" s="363"/>
      <c r="E5521" s="101"/>
      <c r="F5521" s="101" t="str">
        <f>IF(E5521="","",VLOOKUP(E5521,'2 Pdc unico (segm A)'!F$3:H$723,3,FALSE))</f>
        <v/>
      </c>
      <c r="G5521" s="287"/>
      <c r="H5521" s="388"/>
      <c r="I5521" s="65"/>
    </row>
    <row r="5522" spans="1:9" x14ac:dyDescent="0.35">
      <c r="A5522" s="370" t="s">
        <v>22</v>
      </c>
      <c r="B5522" s="371" t="s">
        <v>9843</v>
      </c>
      <c r="C5522" s="371" t="s">
        <v>9845</v>
      </c>
      <c r="D5522" s="363"/>
      <c r="E5522" s="346"/>
      <c r="F5522" s="346" t="str">
        <f>IF(E5522="","",VLOOKUP(E5522,'2 Pdc unico (segm A)'!F$3:H$723,3,FALSE))</f>
        <v/>
      </c>
      <c r="G5522" s="287"/>
      <c r="H5522" s="389"/>
      <c r="I5522" s="65"/>
    </row>
    <row r="5523" spans="1:9" x14ac:dyDescent="0.35">
      <c r="A5523" s="374" t="s">
        <v>4656</v>
      </c>
      <c r="B5523" s="375" t="s">
        <v>9846</v>
      </c>
      <c r="C5523" s="375" t="s">
        <v>9847</v>
      </c>
      <c r="D5523" s="363"/>
      <c r="E5523" s="102" t="s">
        <v>7950</v>
      </c>
      <c r="F5523" s="102" t="str">
        <f>IF(E5523="","",VLOOKUP(E5523,'2 Pdc unico (segm A)'!F$3:H$723,3,FALSE))</f>
        <v>Debiti correnti verso altri finanziatori</v>
      </c>
      <c r="G5523" s="373"/>
      <c r="H5523" s="389"/>
      <c r="I5523" s="65"/>
    </row>
    <row r="5524" spans="1:9" x14ac:dyDescent="0.35">
      <c r="A5524" s="374" t="s">
        <v>4656</v>
      </c>
      <c r="B5524" s="375" t="s">
        <v>9848</v>
      </c>
      <c r="C5524" s="375" t="s">
        <v>9849</v>
      </c>
      <c r="D5524" s="363"/>
      <c r="E5524" s="102" t="s">
        <v>7950</v>
      </c>
      <c r="F5524" s="102" t="str">
        <f>IF(E5524="","",VLOOKUP(E5524,'2 Pdc unico (segm A)'!F$3:H$723,3,FALSE))</f>
        <v>Debiti correnti verso altri finanziatori</v>
      </c>
      <c r="G5524" s="373"/>
      <c r="H5524" s="389"/>
      <c r="I5524" s="65"/>
    </row>
    <row r="5525" spans="1:9" ht="18.5" x14ac:dyDescent="0.35">
      <c r="A5525" s="368" t="s">
        <v>19</v>
      </c>
      <c r="B5525" s="369" t="s">
        <v>9850</v>
      </c>
      <c r="C5525" s="369" t="s">
        <v>9851</v>
      </c>
      <c r="D5525" s="363"/>
      <c r="E5525" s="101"/>
      <c r="F5525" s="101" t="str">
        <f>IF(E5525="","",VLOOKUP(E5525,'2 Pdc unico (segm A)'!F$3:H$723,3,FALSE))</f>
        <v/>
      </c>
      <c r="G5525" s="287"/>
      <c r="H5525" s="388"/>
      <c r="I5525" s="65"/>
    </row>
    <row r="5526" spans="1:9" x14ac:dyDescent="0.35">
      <c r="A5526" s="370" t="s">
        <v>22</v>
      </c>
      <c r="B5526" s="371" t="s">
        <v>9850</v>
      </c>
      <c r="C5526" s="371" t="s">
        <v>9852</v>
      </c>
      <c r="D5526" s="363"/>
      <c r="E5526" s="346"/>
      <c r="F5526" s="346" t="str">
        <f>IF(E5526="","",VLOOKUP(E5526,'2 Pdc unico (segm A)'!F$3:H$723,3,FALSE))</f>
        <v/>
      </c>
      <c r="G5526" s="287"/>
      <c r="H5526" s="389"/>
      <c r="I5526" s="65"/>
    </row>
    <row r="5527" spans="1:9" x14ac:dyDescent="0.35">
      <c r="A5527" s="374" t="s">
        <v>4656</v>
      </c>
      <c r="B5527" s="375" t="s">
        <v>9850</v>
      </c>
      <c r="C5527" s="375" t="s">
        <v>9853</v>
      </c>
      <c r="D5527" s="363"/>
      <c r="E5527" s="102" t="s">
        <v>8701</v>
      </c>
      <c r="F5527" s="102" t="str">
        <f>IF(E5527="","",VLOOKUP(E5527,'2 Pdc unico (segm A)'!F$3:H$723,3,FALSE))</f>
        <v>Debiti correnti verso altri</v>
      </c>
      <c r="G5527" s="373"/>
      <c r="H5527" s="389"/>
      <c r="I5527" s="65"/>
    </row>
    <row r="5528" spans="1:9" ht="18.5" x14ac:dyDescent="0.35">
      <c r="A5528" s="99" t="s">
        <v>13</v>
      </c>
      <c r="B5528" s="366" t="s">
        <v>9854</v>
      </c>
      <c r="C5528" s="366" t="s">
        <v>9855</v>
      </c>
      <c r="D5528" s="363"/>
      <c r="E5528" s="99"/>
      <c r="F5528" s="99" t="str">
        <f>IF(E5528="","",VLOOKUP(E5528,'2 Pdc unico (segm A)'!F$3:H$723,3,FALSE))</f>
        <v/>
      </c>
      <c r="G5528" s="287"/>
      <c r="H5528" s="386"/>
      <c r="I5528" s="65"/>
    </row>
    <row r="5529" spans="1:9" ht="18.5" x14ac:dyDescent="0.35">
      <c r="A5529" s="100" t="s">
        <v>16</v>
      </c>
      <c r="B5529" s="367" t="s">
        <v>9854</v>
      </c>
      <c r="C5529" s="367" t="s">
        <v>9856</v>
      </c>
      <c r="D5529" s="363"/>
      <c r="E5529" s="100"/>
      <c r="F5529" s="100" t="str">
        <f>IF(E5529="","",VLOOKUP(E5529,'2 Pdc unico (segm A)'!F$3:H$723,3,FALSE))</f>
        <v/>
      </c>
      <c r="G5529" s="287"/>
      <c r="H5529" s="387"/>
      <c r="I5529" s="65"/>
    </row>
    <row r="5530" spans="1:9" ht="18.5" x14ac:dyDescent="0.35">
      <c r="A5530" s="368" t="s">
        <v>19</v>
      </c>
      <c r="B5530" s="369" t="s">
        <v>9854</v>
      </c>
      <c r="C5530" s="369" t="s">
        <v>9857</v>
      </c>
      <c r="D5530" s="363"/>
      <c r="E5530" s="101"/>
      <c r="F5530" s="101" t="str">
        <f>IF(E5530="","",VLOOKUP(E5530,'2 Pdc unico (segm A)'!F$3:H$723,3,FALSE))</f>
        <v/>
      </c>
      <c r="G5530" s="287"/>
      <c r="H5530" s="388"/>
      <c r="I5530" s="65"/>
    </row>
    <row r="5531" spans="1:9" x14ac:dyDescent="0.35">
      <c r="A5531" s="370" t="s">
        <v>22</v>
      </c>
      <c r="B5531" s="371" t="s">
        <v>9854</v>
      </c>
      <c r="C5531" s="371" t="s">
        <v>9858</v>
      </c>
      <c r="D5531" s="363"/>
      <c r="E5531" s="346"/>
      <c r="F5531" s="346" t="str">
        <f>IF(E5531="","",VLOOKUP(E5531,'2 Pdc unico (segm A)'!F$3:H$723,3,FALSE))</f>
        <v/>
      </c>
      <c r="G5531" s="287"/>
      <c r="H5531" s="389"/>
      <c r="I5531" s="65"/>
    </row>
    <row r="5532" spans="1:9" x14ac:dyDescent="0.35">
      <c r="A5532" s="374" t="s">
        <v>4656</v>
      </c>
      <c r="B5532" s="375" t="s">
        <v>9854</v>
      </c>
      <c r="C5532" s="375" t="s">
        <v>9859</v>
      </c>
      <c r="D5532" s="363"/>
      <c r="E5532" s="102" t="s">
        <v>8506</v>
      </c>
      <c r="F5532" s="102" t="str">
        <f>IF(E5532="","",VLOOKUP(E5532,'2 Pdc unico (segm A)'!F$3:H$723,3,FALSE))</f>
        <v>Debiti correnti verso fornitori</v>
      </c>
      <c r="G5532" s="373"/>
      <c r="H5532" s="389"/>
      <c r="I5532" s="65"/>
    </row>
    <row r="5533" spans="1:9" ht="18.5" x14ac:dyDescent="0.35">
      <c r="A5533" s="98" t="s">
        <v>10</v>
      </c>
      <c r="B5533" s="365" t="s">
        <v>9860</v>
      </c>
      <c r="C5533" s="365" t="s">
        <v>2842</v>
      </c>
      <c r="D5533" s="363"/>
      <c r="E5533" s="98"/>
      <c r="F5533" s="98" t="str">
        <f>IF(E5533="","",VLOOKUP(E5533,'2 Pdc unico (segm A)'!F$3:H$723,3,FALSE))</f>
        <v/>
      </c>
      <c r="G5533" s="287"/>
      <c r="H5533" s="385"/>
      <c r="I5533" s="65"/>
    </row>
    <row r="5534" spans="1:9" ht="18.5" x14ac:dyDescent="0.35">
      <c r="A5534" s="99" t="s">
        <v>13</v>
      </c>
      <c r="B5534" s="366" t="s">
        <v>9861</v>
      </c>
      <c r="C5534" s="366" t="s">
        <v>2843</v>
      </c>
      <c r="D5534" s="363"/>
      <c r="E5534" s="99"/>
      <c r="F5534" s="99" t="str">
        <f>IF(E5534="","",VLOOKUP(E5534,'2 Pdc unico (segm A)'!F$3:H$723,3,FALSE))</f>
        <v/>
      </c>
      <c r="G5534" s="287"/>
      <c r="H5534" s="386"/>
      <c r="I5534" s="65"/>
    </row>
    <row r="5535" spans="1:9" ht="18.5" x14ac:dyDescent="0.35">
      <c r="A5535" s="100" t="s">
        <v>16</v>
      </c>
      <c r="B5535" s="367" t="s">
        <v>9862</v>
      </c>
      <c r="C5535" s="367" t="s">
        <v>2844</v>
      </c>
      <c r="D5535" s="363"/>
      <c r="E5535" s="100"/>
      <c r="F5535" s="100" t="str">
        <f>IF(E5535="","",VLOOKUP(E5535,'2 Pdc unico (segm A)'!F$3:H$723,3,FALSE))</f>
        <v/>
      </c>
      <c r="G5535" s="287"/>
      <c r="H5535" s="387"/>
      <c r="I5535" s="65"/>
    </row>
    <row r="5536" spans="1:9" ht="18.5" x14ac:dyDescent="0.35">
      <c r="A5536" s="368" t="s">
        <v>19</v>
      </c>
      <c r="B5536" s="369" t="s">
        <v>9862</v>
      </c>
      <c r="C5536" s="369" t="s">
        <v>2845</v>
      </c>
      <c r="D5536" s="363"/>
      <c r="E5536" s="101"/>
      <c r="F5536" s="101" t="str">
        <f>IF(E5536="","",VLOOKUP(E5536,'2 Pdc unico (segm A)'!F$3:H$723,3,FALSE))</f>
        <v/>
      </c>
      <c r="G5536" s="287"/>
      <c r="H5536" s="388"/>
      <c r="I5536" s="65"/>
    </row>
    <row r="5537" spans="1:9" x14ac:dyDescent="0.35">
      <c r="A5537" s="370" t="s">
        <v>22</v>
      </c>
      <c r="B5537" s="371" t="s">
        <v>9862</v>
      </c>
      <c r="C5537" s="371" t="s">
        <v>9863</v>
      </c>
      <c r="D5537" s="363"/>
      <c r="E5537" s="346"/>
      <c r="F5537" s="346" t="str">
        <f>IF(E5537="","",VLOOKUP(E5537,'2 Pdc unico (segm A)'!F$3:H$723,3,FALSE))</f>
        <v/>
      </c>
      <c r="G5537" s="287"/>
      <c r="H5537" s="389"/>
      <c r="I5537" s="65"/>
    </row>
    <row r="5538" spans="1:9" x14ac:dyDescent="0.35">
      <c r="A5538" s="374" t="s">
        <v>4656</v>
      </c>
      <c r="B5538" s="375" t="s">
        <v>9862</v>
      </c>
      <c r="C5538" s="375" t="s">
        <v>9864</v>
      </c>
      <c r="D5538" s="363"/>
      <c r="E5538" s="102" t="s">
        <v>9865</v>
      </c>
      <c r="F5538" s="102" t="str">
        <f>IF(E5538="","",VLOOKUP(E5538,'2 Pdc unico (segm A)'!F$3:H$723,3,FALSE))</f>
        <v>Ratei passivi</v>
      </c>
      <c r="G5538" s="373"/>
      <c r="H5538" s="389"/>
      <c r="I5538" s="65"/>
    </row>
    <row r="5539" spans="1:9" ht="18.5" x14ac:dyDescent="0.35">
      <c r="A5539" s="100" t="s">
        <v>16</v>
      </c>
      <c r="B5539" s="367" t="s">
        <v>9866</v>
      </c>
      <c r="C5539" s="367" t="s">
        <v>9867</v>
      </c>
      <c r="D5539" s="363"/>
      <c r="E5539" s="100"/>
      <c r="F5539" s="100" t="str">
        <f>IF(E5539="","",VLOOKUP(E5539,'2 Pdc unico (segm A)'!F$3:H$723,3,FALSE))</f>
        <v/>
      </c>
      <c r="G5539" s="287"/>
      <c r="H5539" s="387"/>
      <c r="I5539" s="65"/>
    </row>
    <row r="5540" spans="1:9" ht="18.5" x14ac:dyDescent="0.35">
      <c r="A5540" s="368" t="s">
        <v>19</v>
      </c>
      <c r="B5540" s="369" t="s">
        <v>9866</v>
      </c>
      <c r="C5540" s="369" t="s">
        <v>9868</v>
      </c>
      <c r="D5540" s="363"/>
      <c r="E5540" s="101"/>
      <c r="F5540" s="101" t="str">
        <f>IF(E5540="","",VLOOKUP(E5540,'2 Pdc unico (segm A)'!F$3:H$723,3,FALSE))</f>
        <v/>
      </c>
      <c r="G5540" s="287"/>
      <c r="H5540" s="388"/>
      <c r="I5540" s="65"/>
    </row>
    <row r="5541" spans="1:9" x14ac:dyDescent="0.35">
      <c r="A5541" s="370" t="s">
        <v>22</v>
      </c>
      <c r="B5541" s="371" t="s">
        <v>9866</v>
      </c>
      <c r="C5541" s="371" t="s">
        <v>9869</v>
      </c>
      <c r="D5541" s="363"/>
      <c r="E5541" s="346"/>
      <c r="F5541" s="346" t="str">
        <f>IF(E5541="","",VLOOKUP(E5541,'2 Pdc unico (segm A)'!F$3:H$723,3,FALSE))</f>
        <v/>
      </c>
      <c r="G5541" s="287"/>
      <c r="H5541" s="389"/>
      <c r="I5541" s="65"/>
    </row>
    <row r="5542" spans="1:9" x14ac:dyDescent="0.35">
      <c r="A5542" s="374" t="s">
        <v>4656</v>
      </c>
      <c r="B5542" s="375" t="s">
        <v>9866</v>
      </c>
      <c r="C5542" s="375" t="s">
        <v>9870</v>
      </c>
      <c r="D5542" s="363"/>
      <c r="E5542" s="102" t="s">
        <v>9865</v>
      </c>
      <c r="F5542" s="102" t="str">
        <f>IF(E5542="","",VLOOKUP(E5542,'2 Pdc unico (segm A)'!F$3:H$723,3,FALSE))</f>
        <v>Ratei passivi</v>
      </c>
      <c r="G5542" s="373"/>
      <c r="H5542" s="389"/>
      <c r="I5542" s="65"/>
    </row>
    <row r="5543" spans="1:9" ht="18.5" x14ac:dyDescent="0.35">
      <c r="A5543" s="100" t="s">
        <v>16</v>
      </c>
      <c r="B5543" s="367" t="s">
        <v>9871</v>
      </c>
      <c r="C5543" s="367" t="s">
        <v>9872</v>
      </c>
      <c r="D5543" s="363"/>
      <c r="E5543" s="100"/>
      <c r="F5543" s="100" t="str">
        <f>IF(E5543="","",VLOOKUP(E5543,'2 Pdc unico (segm A)'!F$3:H$723,3,FALSE))</f>
        <v/>
      </c>
      <c r="G5543" s="287"/>
      <c r="H5543" s="387"/>
      <c r="I5543" s="65"/>
    </row>
    <row r="5544" spans="1:9" ht="18.5" x14ac:dyDescent="0.35">
      <c r="A5544" s="368" t="s">
        <v>19</v>
      </c>
      <c r="B5544" s="369" t="s">
        <v>9871</v>
      </c>
      <c r="C5544" s="369" t="s">
        <v>9873</v>
      </c>
      <c r="D5544" s="363"/>
      <c r="E5544" s="101"/>
      <c r="F5544" s="101" t="str">
        <f>IF(E5544="","",VLOOKUP(E5544,'2 Pdc unico (segm A)'!F$3:H$723,3,FALSE))</f>
        <v/>
      </c>
      <c r="G5544" s="287"/>
      <c r="H5544" s="388"/>
      <c r="I5544" s="65"/>
    </row>
    <row r="5545" spans="1:9" x14ac:dyDescent="0.35">
      <c r="A5545" s="370" t="s">
        <v>22</v>
      </c>
      <c r="B5545" s="371" t="s">
        <v>9871</v>
      </c>
      <c r="C5545" s="371" t="s">
        <v>9874</v>
      </c>
      <c r="D5545" s="363"/>
      <c r="E5545" s="346"/>
      <c r="F5545" s="346" t="str">
        <f>IF(E5545="","",VLOOKUP(E5545,'2 Pdc unico (segm A)'!F$3:H$723,3,FALSE))</f>
        <v/>
      </c>
      <c r="G5545" s="287"/>
      <c r="H5545" s="389"/>
      <c r="I5545" s="65"/>
    </row>
    <row r="5546" spans="1:9" x14ac:dyDescent="0.35">
      <c r="A5546" s="374" t="s">
        <v>4656</v>
      </c>
      <c r="B5546" s="375" t="s">
        <v>9871</v>
      </c>
      <c r="C5546" s="375" t="s">
        <v>9875</v>
      </c>
      <c r="D5546" s="363"/>
      <c r="E5546" s="102" t="s">
        <v>9865</v>
      </c>
      <c r="F5546" s="102" t="str">
        <f>IF(E5546="","",VLOOKUP(E5546,'2 Pdc unico (segm A)'!F$3:H$723,3,FALSE))</f>
        <v>Ratei passivi</v>
      </c>
      <c r="G5546" s="373"/>
      <c r="H5546" s="389"/>
      <c r="I5546" s="65"/>
    </row>
    <row r="5547" spans="1:9" ht="18.5" x14ac:dyDescent="0.35">
      <c r="A5547" s="99" t="s">
        <v>13</v>
      </c>
      <c r="B5547" s="366" t="s">
        <v>9876</v>
      </c>
      <c r="C5547" s="366" t="s">
        <v>9877</v>
      </c>
      <c r="D5547" s="363"/>
      <c r="E5547" s="99"/>
      <c r="F5547" s="99" t="str">
        <f>IF(E5547="","",VLOOKUP(E5547,'2 Pdc unico (segm A)'!F$3:H$723,3,FALSE))</f>
        <v/>
      </c>
      <c r="G5547" s="287"/>
      <c r="H5547" s="386"/>
      <c r="I5547" s="65"/>
    </row>
    <row r="5548" spans="1:9" ht="18.5" x14ac:dyDescent="0.35">
      <c r="A5548" s="100" t="s">
        <v>16</v>
      </c>
      <c r="B5548" s="367" t="s">
        <v>9878</v>
      </c>
      <c r="C5548" s="367" t="s">
        <v>9879</v>
      </c>
      <c r="D5548" s="363"/>
      <c r="E5548" s="100"/>
      <c r="F5548" s="100" t="str">
        <f>IF(E5548="","",VLOOKUP(E5548,'2 Pdc unico (segm A)'!F$3:H$723,3,FALSE))</f>
        <v/>
      </c>
      <c r="G5548" s="287"/>
      <c r="H5548" s="387"/>
      <c r="I5548" s="65"/>
    </row>
    <row r="5549" spans="1:9" ht="18.5" x14ac:dyDescent="0.35">
      <c r="A5549" s="368" t="s">
        <v>19</v>
      </c>
      <c r="B5549" s="369" t="s">
        <v>9878</v>
      </c>
      <c r="C5549" s="369" t="s">
        <v>9880</v>
      </c>
      <c r="D5549" s="363"/>
      <c r="E5549" s="101"/>
      <c r="F5549" s="101" t="str">
        <f>IF(E5549="","",VLOOKUP(E5549,'2 Pdc unico (segm A)'!F$3:H$723,3,FALSE))</f>
        <v/>
      </c>
      <c r="G5549" s="287"/>
      <c r="H5549" s="388"/>
      <c r="I5549" s="65"/>
    </row>
    <row r="5550" spans="1:9" x14ac:dyDescent="0.35">
      <c r="A5550" s="370" t="s">
        <v>22</v>
      </c>
      <c r="B5550" s="371" t="s">
        <v>9878</v>
      </c>
      <c r="C5550" s="371" t="s">
        <v>9881</v>
      </c>
      <c r="D5550" s="363"/>
      <c r="E5550" s="346"/>
      <c r="F5550" s="346" t="str">
        <f>IF(E5550="","",VLOOKUP(E5550,'2 Pdc unico (segm A)'!F$3:H$723,3,FALSE))</f>
        <v/>
      </c>
      <c r="G5550" s="287"/>
      <c r="H5550" s="389"/>
      <c r="I5550" s="65"/>
    </row>
    <row r="5551" spans="1:9" x14ac:dyDescent="0.35">
      <c r="A5551" s="374" t="s">
        <v>4656</v>
      </c>
      <c r="B5551" s="375" t="s">
        <v>9878</v>
      </c>
      <c r="C5551" s="375" t="s">
        <v>9882</v>
      </c>
      <c r="D5551" s="363"/>
      <c r="E5551" s="102" t="s">
        <v>9883</v>
      </c>
      <c r="F5551" s="102" t="str">
        <f>IF(E5551="","",VLOOKUP(E5551,'2 Pdc unico (segm A)'!F$3:H$723,3,FALSE))</f>
        <v>Diritti da Concessioni di servizi correnti</v>
      </c>
      <c r="G5551" s="373"/>
      <c r="H5551" s="389"/>
      <c r="I5551" s="65"/>
    </row>
    <row r="5552" spans="1:9" ht="18.5" x14ac:dyDescent="0.35">
      <c r="A5552" s="100" t="s">
        <v>16</v>
      </c>
      <c r="B5552" s="367" t="s">
        <v>9884</v>
      </c>
      <c r="C5552" s="367" t="s">
        <v>9885</v>
      </c>
      <c r="D5552" s="363"/>
      <c r="E5552" s="100"/>
      <c r="F5552" s="100" t="str">
        <f>IF(E5552="","",VLOOKUP(E5552,'2 Pdc unico (segm A)'!F$3:H$723,3,FALSE))</f>
        <v/>
      </c>
      <c r="G5552" s="287"/>
      <c r="H5552" s="387"/>
      <c r="I5552" s="65"/>
    </row>
    <row r="5553" spans="1:9" ht="18.5" x14ac:dyDescent="0.35">
      <c r="A5553" s="368" t="s">
        <v>19</v>
      </c>
      <c r="B5553" s="369" t="s">
        <v>9884</v>
      </c>
      <c r="C5553" s="369" t="s">
        <v>9886</v>
      </c>
      <c r="D5553" s="363"/>
      <c r="E5553" s="101"/>
      <c r="F5553" s="101" t="str">
        <f>IF(E5553="","",VLOOKUP(E5553,'2 Pdc unico (segm A)'!F$3:H$723,3,FALSE))</f>
        <v/>
      </c>
      <c r="G5553" s="287"/>
      <c r="H5553" s="388"/>
      <c r="I5553" s="65"/>
    </row>
    <row r="5554" spans="1:9" x14ac:dyDescent="0.35">
      <c r="A5554" s="370" t="s">
        <v>22</v>
      </c>
      <c r="B5554" s="371" t="s">
        <v>9884</v>
      </c>
      <c r="C5554" s="371" t="s">
        <v>9887</v>
      </c>
      <c r="D5554" s="363"/>
      <c r="E5554" s="346"/>
      <c r="F5554" s="346" t="str">
        <f>IF(E5554="","",VLOOKUP(E5554,'2 Pdc unico (segm A)'!F$3:H$723,3,FALSE))</f>
        <v/>
      </c>
      <c r="G5554" s="287"/>
      <c r="H5554" s="389"/>
      <c r="I5554" s="65"/>
    </row>
    <row r="5555" spans="1:9" x14ac:dyDescent="0.35">
      <c r="A5555" s="374" t="s">
        <v>4656</v>
      </c>
      <c r="B5555" s="375" t="s">
        <v>9884</v>
      </c>
      <c r="C5555" s="375" t="s">
        <v>9888</v>
      </c>
      <c r="D5555" s="363"/>
      <c r="E5555" s="102" t="s">
        <v>9889</v>
      </c>
      <c r="F5555" s="102" t="str">
        <f>IF(E5555="","",VLOOKUP(E5555,'2 Pdc unico (segm A)'!F$3:H$723,3,FALSE))</f>
        <v>Risconti passivi pluriennali (non correnti)</v>
      </c>
      <c r="G5555" s="373"/>
      <c r="H5555" s="389"/>
      <c r="I5555" s="65"/>
    </row>
    <row r="5556" spans="1:9" ht="18.5" x14ac:dyDescent="0.35">
      <c r="A5556" s="100" t="s">
        <v>16</v>
      </c>
      <c r="B5556" s="367" t="s">
        <v>9890</v>
      </c>
      <c r="C5556" s="367" t="s">
        <v>9891</v>
      </c>
      <c r="D5556" s="363"/>
      <c r="E5556" s="100"/>
      <c r="F5556" s="100" t="str">
        <f>IF(E5556="","",VLOOKUP(E5556,'2 Pdc unico (segm A)'!F$3:H$723,3,FALSE))</f>
        <v/>
      </c>
      <c r="G5556" s="287"/>
      <c r="H5556" s="387"/>
      <c r="I5556" s="65"/>
    </row>
    <row r="5557" spans="1:9" ht="18.5" x14ac:dyDescent="0.35">
      <c r="A5557" s="368" t="s">
        <v>19</v>
      </c>
      <c r="B5557" s="369" t="s">
        <v>9890</v>
      </c>
      <c r="C5557" s="369" t="s">
        <v>9892</v>
      </c>
      <c r="D5557" s="363"/>
      <c r="E5557" s="101"/>
      <c r="F5557" s="101" t="str">
        <f>IF(E5557="","",VLOOKUP(E5557,'2 Pdc unico (segm A)'!F$3:H$723,3,FALSE))</f>
        <v/>
      </c>
      <c r="G5557" s="287"/>
      <c r="H5557" s="388"/>
      <c r="I5557" s="65"/>
    </row>
    <row r="5558" spans="1:9" x14ac:dyDescent="0.35">
      <c r="A5558" s="370" t="s">
        <v>22</v>
      </c>
      <c r="B5558" s="371" t="s">
        <v>9890</v>
      </c>
      <c r="C5558" s="371" t="s">
        <v>9893</v>
      </c>
      <c r="D5558" s="363"/>
      <c r="E5558" s="346"/>
      <c r="F5558" s="346" t="str">
        <f>IF(E5558="","",VLOOKUP(E5558,'2 Pdc unico (segm A)'!F$3:H$723,3,FALSE))</f>
        <v/>
      </c>
      <c r="G5558" s="287"/>
      <c r="H5558" s="389"/>
      <c r="I5558" s="65"/>
    </row>
    <row r="5559" spans="1:9" x14ac:dyDescent="0.35">
      <c r="A5559" s="374" t="s">
        <v>4656</v>
      </c>
      <c r="B5559" s="375" t="s">
        <v>9890</v>
      </c>
      <c r="C5559" s="375" t="s">
        <v>9894</v>
      </c>
      <c r="D5559" s="363"/>
      <c r="E5559" s="102" t="s">
        <v>9895</v>
      </c>
      <c r="F5559" s="102" t="str">
        <f>IF(E5559="","",VLOOKUP(E5559,'2 Pdc unico (segm A)'!F$3:H$723,3,FALSE))</f>
        <v>Risconti passivi annuali (correnti)</v>
      </c>
      <c r="G5559" s="373"/>
      <c r="H5559" s="389"/>
      <c r="I5559" s="65"/>
    </row>
    <row r="5560" spans="1:9" ht="18.5" x14ac:dyDescent="0.35">
      <c r="A5560" s="99" t="s">
        <v>13</v>
      </c>
      <c r="B5560" s="366" t="s">
        <v>920</v>
      </c>
      <c r="C5560" s="366" t="s">
        <v>9896</v>
      </c>
      <c r="D5560" s="363"/>
      <c r="E5560" s="99"/>
      <c r="F5560" s="99" t="str">
        <f>IF(E5560="","",VLOOKUP(E5560,'2 Pdc unico (segm A)'!F$3:H$723,3,FALSE))</f>
        <v/>
      </c>
      <c r="G5560" s="287"/>
      <c r="H5560" s="386"/>
      <c r="I5560" s="65"/>
    </row>
    <row r="5561" spans="1:9" ht="18.5" x14ac:dyDescent="0.35">
      <c r="A5561" s="100" t="s">
        <v>16</v>
      </c>
      <c r="B5561" s="367" t="s">
        <v>920</v>
      </c>
      <c r="C5561" s="367" t="s">
        <v>9897</v>
      </c>
      <c r="D5561" s="363"/>
      <c r="E5561" s="100"/>
      <c r="F5561" s="100" t="str">
        <f>IF(E5561="","",VLOOKUP(E5561,'2 Pdc unico (segm A)'!F$3:H$723,3,FALSE))</f>
        <v/>
      </c>
      <c r="G5561" s="287"/>
      <c r="H5561" s="387"/>
      <c r="I5561" s="65"/>
    </row>
    <row r="5562" spans="1:9" ht="18.5" x14ac:dyDescent="0.35">
      <c r="A5562" s="368" t="s">
        <v>19</v>
      </c>
      <c r="B5562" s="369" t="s">
        <v>922</v>
      </c>
      <c r="C5562" s="369" t="s">
        <v>9898</v>
      </c>
      <c r="D5562" s="363"/>
      <c r="E5562" s="101"/>
      <c r="F5562" s="101" t="str">
        <f>IF(E5562="","",VLOOKUP(E5562,'2 Pdc unico (segm A)'!F$3:H$723,3,FALSE))</f>
        <v/>
      </c>
      <c r="G5562" s="287"/>
      <c r="H5562" s="388"/>
      <c r="I5562" s="65"/>
    </row>
    <row r="5563" spans="1:9" x14ac:dyDescent="0.35">
      <c r="A5563" s="370" t="s">
        <v>22</v>
      </c>
      <c r="B5563" s="371" t="s">
        <v>9899</v>
      </c>
      <c r="C5563" s="371" t="s">
        <v>9900</v>
      </c>
      <c r="D5563" s="363"/>
      <c r="E5563" s="346"/>
      <c r="F5563" s="346" t="str">
        <f>IF(E5563="","",VLOOKUP(E5563,'2 Pdc unico (segm A)'!F$3:H$723,3,FALSE))</f>
        <v/>
      </c>
      <c r="G5563" s="287"/>
      <c r="H5563" s="389"/>
      <c r="I5563" s="65"/>
    </row>
    <row r="5564" spans="1:9" x14ac:dyDescent="0.35">
      <c r="A5564" s="378" t="s">
        <v>4656</v>
      </c>
      <c r="B5564" s="379" t="s">
        <v>926</v>
      </c>
      <c r="C5564" s="379" t="s">
        <v>9901</v>
      </c>
      <c r="D5564" s="363"/>
      <c r="E5564" s="350"/>
      <c r="F5564" s="350" t="str">
        <f>IF(E5564="","",VLOOKUP(E5564,'2 Pdc unico (segm A)'!F$3:H$723,3,FALSE))</f>
        <v/>
      </c>
      <c r="G5564" s="287"/>
      <c r="H5564" s="392"/>
      <c r="I5564" s="65"/>
    </row>
    <row r="5565" spans="1:9" x14ac:dyDescent="0.35">
      <c r="A5565" s="378" t="s">
        <v>4656</v>
      </c>
      <c r="B5565" s="379" t="s">
        <v>929</v>
      </c>
      <c r="C5565" s="379" t="s">
        <v>9902</v>
      </c>
      <c r="D5565" s="363"/>
      <c r="E5565" s="350"/>
      <c r="F5565" s="350" t="str">
        <f>IF(E5565="","",VLOOKUP(E5565,'2 Pdc unico (segm A)'!F$3:H$723,3,FALSE))</f>
        <v/>
      </c>
      <c r="G5565" s="287"/>
      <c r="H5565" s="392"/>
      <c r="I5565" s="65"/>
    </row>
    <row r="5566" spans="1:9" x14ac:dyDescent="0.35">
      <c r="A5566" s="378" t="s">
        <v>4656</v>
      </c>
      <c r="B5566" s="379" t="s">
        <v>931</v>
      </c>
      <c r="C5566" s="379" t="s">
        <v>9903</v>
      </c>
      <c r="D5566" s="363"/>
      <c r="E5566" s="350"/>
      <c r="F5566" s="350" t="str">
        <f>IF(E5566="","",VLOOKUP(E5566,'2 Pdc unico (segm A)'!F$3:H$723,3,FALSE))</f>
        <v/>
      </c>
      <c r="G5566" s="287"/>
      <c r="H5566" s="392"/>
      <c r="I5566" s="65"/>
    </row>
    <row r="5567" spans="1:9" x14ac:dyDescent="0.35">
      <c r="A5567" s="378" t="s">
        <v>4656</v>
      </c>
      <c r="B5567" s="379" t="s">
        <v>933</v>
      </c>
      <c r="C5567" s="379" t="s">
        <v>9904</v>
      </c>
      <c r="D5567" s="363"/>
      <c r="E5567" s="350"/>
      <c r="F5567" s="350" t="str">
        <f>IF(E5567="","",VLOOKUP(E5567,'2 Pdc unico (segm A)'!F$3:H$723,3,FALSE))</f>
        <v/>
      </c>
      <c r="G5567" s="287"/>
      <c r="H5567" s="392"/>
      <c r="I5567" s="65"/>
    </row>
    <row r="5568" spans="1:9" x14ac:dyDescent="0.35">
      <c r="A5568" s="378" t="s">
        <v>4656</v>
      </c>
      <c r="B5568" s="379" t="s">
        <v>935</v>
      </c>
      <c r="C5568" s="379" t="s">
        <v>9905</v>
      </c>
      <c r="D5568" s="363"/>
      <c r="E5568" s="350"/>
      <c r="F5568" s="350" t="str">
        <f>IF(E5568="","",VLOOKUP(E5568,'2 Pdc unico (segm A)'!F$3:H$723,3,FALSE))</f>
        <v/>
      </c>
      <c r="G5568" s="287"/>
      <c r="H5568" s="392"/>
      <c r="I5568" s="65"/>
    </row>
    <row r="5569" spans="1:9" x14ac:dyDescent="0.35">
      <c r="A5569" s="378" t="s">
        <v>4656</v>
      </c>
      <c r="B5569" s="379" t="s">
        <v>937</v>
      </c>
      <c r="C5569" s="379" t="s">
        <v>9906</v>
      </c>
      <c r="D5569" s="363"/>
      <c r="E5569" s="350"/>
      <c r="F5569" s="350" t="str">
        <f>IF(E5569="","",VLOOKUP(E5569,'2 Pdc unico (segm A)'!F$3:H$723,3,FALSE))</f>
        <v/>
      </c>
      <c r="G5569" s="287"/>
      <c r="H5569" s="392"/>
      <c r="I5569" s="65"/>
    </row>
    <row r="5570" spans="1:9" x14ac:dyDescent="0.35">
      <c r="A5570" s="378" t="s">
        <v>4656</v>
      </c>
      <c r="B5570" s="379" t="s">
        <v>939</v>
      </c>
      <c r="C5570" s="379" t="s">
        <v>9907</v>
      </c>
      <c r="D5570" s="363"/>
      <c r="E5570" s="350"/>
      <c r="F5570" s="350" t="str">
        <f>IF(E5570="","",VLOOKUP(E5570,'2 Pdc unico (segm A)'!F$3:H$723,3,FALSE))</f>
        <v/>
      </c>
      <c r="G5570" s="287"/>
      <c r="H5570" s="392"/>
      <c r="I5570" s="65"/>
    </row>
    <row r="5571" spans="1:9" x14ac:dyDescent="0.35">
      <c r="A5571" s="378" t="s">
        <v>4656</v>
      </c>
      <c r="B5571" s="379" t="s">
        <v>941</v>
      </c>
      <c r="C5571" s="379" t="s">
        <v>9908</v>
      </c>
      <c r="D5571" s="363"/>
      <c r="E5571" s="350"/>
      <c r="F5571" s="350" t="str">
        <f>IF(E5571="","",VLOOKUP(E5571,'2 Pdc unico (segm A)'!F$3:H$723,3,FALSE))</f>
        <v/>
      </c>
      <c r="G5571" s="287"/>
      <c r="H5571" s="392"/>
      <c r="I5571" s="65"/>
    </row>
    <row r="5572" spans="1:9" x14ac:dyDescent="0.35">
      <c r="A5572" s="378" t="s">
        <v>4656</v>
      </c>
      <c r="B5572" s="379" t="s">
        <v>943</v>
      </c>
      <c r="C5572" s="379" t="s">
        <v>9909</v>
      </c>
      <c r="D5572" s="363"/>
      <c r="E5572" s="350"/>
      <c r="F5572" s="350" t="str">
        <f>IF(E5572="","",VLOOKUP(E5572,'2 Pdc unico (segm A)'!F$3:H$723,3,FALSE))</f>
        <v/>
      </c>
      <c r="G5572" s="287"/>
      <c r="H5572" s="392"/>
      <c r="I5572" s="65"/>
    </row>
    <row r="5573" spans="1:9" x14ac:dyDescent="0.35">
      <c r="A5573" s="378" t="s">
        <v>4656</v>
      </c>
      <c r="B5573" s="379" t="s">
        <v>945</v>
      </c>
      <c r="C5573" s="379" t="s">
        <v>9910</v>
      </c>
      <c r="D5573" s="363"/>
      <c r="E5573" s="350"/>
      <c r="F5573" s="350" t="str">
        <f>IF(E5573="","",VLOOKUP(E5573,'2 Pdc unico (segm A)'!F$3:H$723,3,FALSE))</f>
        <v/>
      </c>
      <c r="G5573" s="287"/>
      <c r="H5573" s="392"/>
      <c r="I5573" s="65"/>
    </row>
    <row r="5574" spans="1:9" x14ac:dyDescent="0.35">
      <c r="A5574" s="378" t="s">
        <v>4656</v>
      </c>
      <c r="B5574" s="379" t="s">
        <v>947</v>
      </c>
      <c r="C5574" s="379" t="s">
        <v>9911</v>
      </c>
      <c r="D5574" s="363"/>
      <c r="E5574" s="350"/>
      <c r="F5574" s="350" t="str">
        <f>IF(E5574="","",VLOOKUP(E5574,'2 Pdc unico (segm A)'!F$3:H$723,3,FALSE))</f>
        <v/>
      </c>
      <c r="G5574" s="287"/>
      <c r="H5574" s="392"/>
      <c r="I5574" s="65"/>
    </row>
    <row r="5575" spans="1:9" x14ac:dyDescent="0.35">
      <c r="A5575" s="378" t="s">
        <v>4656</v>
      </c>
      <c r="B5575" s="379" t="s">
        <v>949</v>
      </c>
      <c r="C5575" s="379" t="s">
        <v>9912</v>
      </c>
      <c r="D5575" s="363"/>
      <c r="E5575" s="350"/>
      <c r="F5575" s="350" t="str">
        <f>IF(E5575="","",VLOOKUP(E5575,'2 Pdc unico (segm A)'!F$3:H$723,3,FALSE))</f>
        <v/>
      </c>
      <c r="G5575" s="287"/>
      <c r="H5575" s="392"/>
      <c r="I5575" s="65"/>
    </row>
    <row r="5576" spans="1:9" x14ac:dyDescent="0.35">
      <c r="A5576" s="378" t="s">
        <v>4656</v>
      </c>
      <c r="B5576" s="379" t="s">
        <v>951</v>
      </c>
      <c r="C5576" s="379" t="s">
        <v>9913</v>
      </c>
      <c r="D5576" s="363"/>
      <c r="E5576" s="350"/>
      <c r="F5576" s="350" t="str">
        <f>IF(E5576="","",VLOOKUP(E5576,'2 Pdc unico (segm A)'!F$3:H$723,3,FALSE))</f>
        <v/>
      </c>
      <c r="G5576" s="287"/>
      <c r="H5576" s="392"/>
      <c r="I5576" s="65"/>
    </row>
    <row r="5577" spans="1:9" x14ac:dyDescent="0.35">
      <c r="A5577" s="378" t="s">
        <v>4656</v>
      </c>
      <c r="B5577" s="379" t="s">
        <v>955</v>
      </c>
      <c r="C5577" s="379" t="s">
        <v>9914</v>
      </c>
      <c r="D5577" s="363"/>
      <c r="E5577" s="350"/>
      <c r="F5577" s="350" t="str">
        <f>IF(E5577="","",VLOOKUP(E5577,'2 Pdc unico (segm A)'!F$3:H$723,3,FALSE))</f>
        <v/>
      </c>
      <c r="G5577" s="287"/>
      <c r="H5577" s="392"/>
      <c r="I5577" s="65"/>
    </row>
    <row r="5578" spans="1:9" x14ac:dyDescent="0.35">
      <c r="A5578" s="380" t="s">
        <v>22</v>
      </c>
      <c r="B5578" s="381" t="s">
        <v>9915</v>
      </c>
      <c r="C5578" s="381" t="s">
        <v>9916</v>
      </c>
      <c r="D5578" s="363"/>
      <c r="E5578" s="348"/>
      <c r="F5578" s="348" t="str">
        <f>IF(E5578="","",VLOOKUP(E5578,'2 Pdc unico (segm A)'!F$3:H$723,3,FALSE))</f>
        <v/>
      </c>
      <c r="G5578" s="373"/>
      <c r="H5578" s="393"/>
      <c r="I5578" s="65"/>
    </row>
    <row r="5579" spans="1:9" x14ac:dyDescent="0.35">
      <c r="A5579" s="378" t="s">
        <v>4656</v>
      </c>
      <c r="B5579" s="379" t="s">
        <v>959</v>
      </c>
      <c r="C5579" s="379" t="s">
        <v>9917</v>
      </c>
      <c r="D5579" s="363"/>
      <c r="E5579" s="350"/>
      <c r="F5579" s="350" t="str">
        <f>IF(E5579="","",VLOOKUP(E5579,'2 Pdc unico (segm A)'!F$3:H$723,3,FALSE))</f>
        <v/>
      </c>
      <c r="G5579" s="287"/>
      <c r="H5579" s="392"/>
      <c r="I5579" s="65"/>
    </row>
    <row r="5580" spans="1:9" x14ac:dyDescent="0.35">
      <c r="A5580" s="378" t="s">
        <v>4656</v>
      </c>
      <c r="B5580" s="379" t="s">
        <v>961</v>
      </c>
      <c r="C5580" s="379" t="s">
        <v>9918</v>
      </c>
      <c r="D5580" s="363"/>
      <c r="E5580" s="350"/>
      <c r="F5580" s="350" t="str">
        <f>IF(E5580="","",VLOOKUP(E5580,'2 Pdc unico (segm A)'!F$3:H$723,3,FALSE))</f>
        <v/>
      </c>
      <c r="G5580" s="287"/>
      <c r="H5580" s="392"/>
      <c r="I5580" s="65"/>
    </row>
    <row r="5581" spans="1:9" x14ac:dyDescent="0.35">
      <c r="A5581" s="378" t="s">
        <v>4656</v>
      </c>
      <c r="B5581" s="379" t="s">
        <v>963</v>
      </c>
      <c r="C5581" s="379" t="s">
        <v>9919</v>
      </c>
      <c r="D5581" s="363"/>
      <c r="E5581" s="350"/>
      <c r="F5581" s="350" t="str">
        <f>IF(E5581="","",VLOOKUP(E5581,'2 Pdc unico (segm A)'!F$3:H$723,3,FALSE))</f>
        <v/>
      </c>
      <c r="G5581" s="287"/>
      <c r="H5581" s="392"/>
      <c r="I5581" s="65"/>
    </row>
    <row r="5582" spans="1:9" x14ac:dyDescent="0.35">
      <c r="A5582" s="378" t="s">
        <v>4656</v>
      </c>
      <c r="B5582" s="379" t="s">
        <v>965</v>
      </c>
      <c r="C5582" s="379" t="s">
        <v>9920</v>
      </c>
      <c r="D5582" s="363"/>
      <c r="E5582" s="350"/>
      <c r="F5582" s="350" t="str">
        <f>IF(E5582="","",VLOOKUP(E5582,'2 Pdc unico (segm A)'!F$3:H$723,3,FALSE))</f>
        <v/>
      </c>
      <c r="G5582" s="287"/>
      <c r="H5582" s="392"/>
      <c r="I5582" s="65"/>
    </row>
    <row r="5583" spans="1:9" x14ac:dyDescent="0.35">
      <c r="A5583" s="378" t="s">
        <v>4656</v>
      </c>
      <c r="B5583" s="379" t="s">
        <v>967</v>
      </c>
      <c r="C5583" s="379" t="s">
        <v>9921</v>
      </c>
      <c r="D5583" s="363"/>
      <c r="E5583" s="350"/>
      <c r="F5583" s="350" t="str">
        <f>IF(E5583="","",VLOOKUP(E5583,'2 Pdc unico (segm A)'!F$3:H$723,3,FALSE))</f>
        <v/>
      </c>
      <c r="G5583" s="287"/>
      <c r="H5583" s="392"/>
      <c r="I5583" s="65"/>
    </row>
    <row r="5584" spans="1:9" x14ac:dyDescent="0.35">
      <c r="A5584" s="378" t="s">
        <v>4656</v>
      </c>
      <c r="B5584" s="379" t="s">
        <v>969</v>
      </c>
      <c r="C5584" s="379" t="s">
        <v>9922</v>
      </c>
      <c r="D5584" s="363"/>
      <c r="E5584" s="350"/>
      <c r="F5584" s="350" t="str">
        <f>IF(E5584="","",VLOOKUP(E5584,'2 Pdc unico (segm A)'!F$3:H$723,3,FALSE))</f>
        <v/>
      </c>
      <c r="G5584" s="287"/>
      <c r="H5584" s="392"/>
      <c r="I5584" s="65"/>
    </row>
    <row r="5585" spans="1:9" x14ac:dyDescent="0.35">
      <c r="A5585" s="378" t="s">
        <v>4656</v>
      </c>
      <c r="B5585" s="379" t="s">
        <v>971</v>
      </c>
      <c r="C5585" s="379" t="s">
        <v>9923</v>
      </c>
      <c r="D5585" s="363"/>
      <c r="E5585" s="350"/>
      <c r="F5585" s="350" t="str">
        <f>IF(E5585="","",VLOOKUP(E5585,'2 Pdc unico (segm A)'!F$3:H$723,3,FALSE))</f>
        <v/>
      </c>
      <c r="G5585" s="287"/>
      <c r="H5585" s="392"/>
      <c r="I5585" s="65"/>
    </row>
    <row r="5586" spans="1:9" x14ac:dyDescent="0.35">
      <c r="A5586" s="378" t="s">
        <v>4656</v>
      </c>
      <c r="B5586" s="379" t="s">
        <v>973</v>
      </c>
      <c r="C5586" s="379" t="s">
        <v>9924</v>
      </c>
      <c r="D5586" s="363"/>
      <c r="E5586" s="350"/>
      <c r="F5586" s="350" t="str">
        <f>IF(E5586="","",VLOOKUP(E5586,'2 Pdc unico (segm A)'!F$3:H$723,3,FALSE))</f>
        <v/>
      </c>
      <c r="G5586" s="287"/>
      <c r="H5586" s="392"/>
      <c r="I5586" s="65"/>
    </row>
    <row r="5587" spans="1:9" x14ac:dyDescent="0.35">
      <c r="A5587" s="378" t="s">
        <v>4656</v>
      </c>
      <c r="B5587" s="379" t="s">
        <v>975</v>
      </c>
      <c r="C5587" s="379" t="s">
        <v>9925</v>
      </c>
      <c r="D5587" s="363"/>
      <c r="E5587" s="350"/>
      <c r="F5587" s="350" t="str">
        <f>IF(E5587="","",VLOOKUP(E5587,'2 Pdc unico (segm A)'!F$3:H$723,3,FALSE))</f>
        <v/>
      </c>
      <c r="G5587" s="287"/>
      <c r="H5587" s="392"/>
      <c r="I5587" s="65"/>
    </row>
    <row r="5588" spans="1:9" x14ac:dyDescent="0.35">
      <c r="A5588" s="378" t="s">
        <v>4656</v>
      </c>
      <c r="B5588" s="379" t="s">
        <v>977</v>
      </c>
      <c r="C5588" s="379" t="s">
        <v>9926</v>
      </c>
      <c r="D5588" s="363"/>
      <c r="E5588" s="350"/>
      <c r="F5588" s="350" t="str">
        <f>IF(E5588="","",VLOOKUP(E5588,'2 Pdc unico (segm A)'!F$3:H$723,3,FALSE))</f>
        <v/>
      </c>
      <c r="G5588" s="287"/>
      <c r="H5588" s="392"/>
      <c r="I5588" s="65"/>
    </row>
    <row r="5589" spans="1:9" x14ac:dyDescent="0.35">
      <c r="A5589" s="378" t="s">
        <v>4656</v>
      </c>
      <c r="B5589" s="379" t="s">
        <v>979</v>
      </c>
      <c r="C5589" s="379" t="s">
        <v>9927</v>
      </c>
      <c r="D5589" s="363"/>
      <c r="E5589" s="350"/>
      <c r="F5589" s="350" t="str">
        <f>IF(E5589="","",VLOOKUP(E5589,'2 Pdc unico (segm A)'!F$3:H$723,3,FALSE))</f>
        <v/>
      </c>
      <c r="G5589" s="287"/>
      <c r="H5589" s="392"/>
      <c r="I5589" s="65"/>
    </row>
    <row r="5590" spans="1:9" x14ac:dyDescent="0.35">
      <c r="A5590" s="378" t="s">
        <v>4656</v>
      </c>
      <c r="B5590" s="379" t="s">
        <v>981</v>
      </c>
      <c r="C5590" s="379" t="s">
        <v>9928</v>
      </c>
      <c r="D5590" s="363"/>
      <c r="E5590" s="350"/>
      <c r="F5590" s="350" t="str">
        <f>IF(E5590="","",VLOOKUP(E5590,'2 Pdc unico (segm A)'!F$3:H$723,3,FALSE))</f>
        <v/>
      </c>
      <c r="G5590" s="287"/>
      <c r="H5590" s="392"/>
      <c r="I5590" s="65"/>
    </row>
    <row r="5591" spans="1:9" x14ac:dyDescent="0.35">
      <c r="A5591" s="378" t="s">
        <v>4656</v>
      </c>
      <c r="B5591" s="379" t="s">
        <v>983</v>
      </c>
      <c r="C5591" s="379" t="s">
        <v>9929</v>
      </c>
      <c r="D5591" s="363"/>
      <c r="E5591" s="350"/>
      <c r="F5591" s="350" t="str">
        <f>IF(E5591="","",VLOOKUP(E5591,'2 Pdc unico (segm A)'!F$3:H$723,3,FALSE))</f>
        <v/>
      </c>
      <c r="G5591" s="287"/>
      <c r="H5591" s="392"/>
      <c r="I5591" s="65"/>
    </row>
    <row r="5592" spans="1:9" x14ac:dyDescent="0.35">
      <c r="A5592" s="378" t="s">
        <v>4656</v>
      </c>
      <c r="B5592" s="379" t="s">
        <v>985</v>
      </c>
      <c r="C5592" s="379" t="s">
        <v>9930</v>
      </c>
      <c r="D5592" s="363"/>
      <c r="E5592" s="350"/>
      <c r="F5592" s="350" t="str">
        <f>IF(E5592="","",VLOOKUP(E5592,'2 Pdc unico (segm A)'!F$3:H$723,3,FALSE))</f>
        <v/>
      </c>
      <c r="G5592" s="287"/>
      <c r="H5592" s="392"/>
      <c r="I5592" s="65"/>
    </row>
    <row r="5593" spans="1:9" x14ac:dyDescent="0.35">
      <c r="A5593" s="378" t="s">
        <v>4656</v>
      </c>
      <c r="B5593" s="379" t="s">
        <v>987</v>
      </c>
      <c r="C5593" s="379" t="s">
        <v>9931</v>
      </c>
      <c r="D5593" s="363"/>
      <c r="E5593" s="350"/>
      <c r="F5593" s="350" t="str">
        <f>IF(E5593="","",VLOOKUP(E5593,'2 Pdc unico (segm A)'!F$3:H$723,3,FALSE))</f>
        <v/>
      </c>
      <c r="G5593" s="287"/>
      <c r="H5593" s="392"/>
      <c r="I5593" s="65"/>
    </row>
    <row r="5594" spans="1:9" x14ac:dyDescent="0.35">
      <c r="A5594" s="378" t="s">
        <v>4656</v>
      </c>
      <c r="B5594" s="379" t="s">
        <v>989</v>
      </c>
      <c r="C5594" s="379" t="s">
        <v>9932</v>
      </c>
      <c r="D5594" s="363"/>
      <c r="E5594" s="350"/>
      <c r="F5594" s="350" t="str">
        <f>IF(E5594="","",VLOOKUP(E5594,'2 Pdc unico (segm A)'!F$3:H$723,3,FALSE))</f>
        <v/>
      </c>
      <c r="G5594" s="287"/>
      <c r="H5594" s="392"/>
      <c r="I5594" s="65"/>
    </row>
    <row r="5595" spans="1:9" x14ac:dyDescent="0.35">
      <c r="A5595" s="378" t="s">
        <v>4656</v>
      </c>
      <c r="B5595" s="379" t="s">
        <v>991</v>
      </c>
      <c r="C5595" s="379" t="s">
        <v>9933</v>
      </c>
      <c r="D5595" s="363"/>
      <c r="E5595" s="350"/>
      <c r="F5595" s="350" t="str">
        <f>IF(E5595="","",VLOOKUP(E5595,'2 Pdc unico (segm A)'!F$3:H$723,3,FALSE))</f>
        <v/>
      </c>
      <c r="G5595" s="287"/>
      <c r="H5595" s="392"/>
      <c r="I5595" s="65"/>
    </row>
    <row r="5596" spans="1:9" x14ac:dyDescent="0.35">
      <c r="A5596" s="378" t="s">
        <v>4656</v>
      </c>
      <c r="B5596" s="379" t="s">
        <v>993</v>
      </c>
      <c r="C5596" s="379" t="s">
        <v>9934</v>
      </c>
      <c r="D5596" s="363"/>
      <c r="E5596" s="350"/>
      <c r="F5596" s="350" t="str">
        <f>IF(E5596="","",VLOOKUP(E5596,'2 Pdc unico (segm A)'!F$3:H$723,3,FALSE))</f>
        <v/>
      </c>
      <c r="G5596" s="287"/>
      <c r="H5596" s="392"/>
      <c r="I5596" s="65"/>
    </row>
    <row r="5597" spans="1:9" x14ac:dyDescent="0.35">
      <c r="A5597" s="378" t="s">
        <v>4656</v>
      </c>
      <c r="B5597" s="379" t="s">
        <v>995</v>
      </c>
      <c r="C5597" s="379" t="s">
        <v>9935</v>
      </c>
      <c r="D5597" s="363"/>
      <c r="E5597" s="350"/>
      <c r="F5597" s="350" t="str">
        <f>IF(E5597="","",VLOOKUP(E5597,'2 Pdc unico (segm A)'!F$3:H$723,3,FALSE))</f>
        <v/>
      </c>
      <c r="G5597" s="287"/>
      <c r="H5597" s="392"/>
      <c r="I5597" s="65"/>
    </row>
    <row r="5598" spans="1:9" x14ac:dyDescent="0.35">
      <c r="A5598" s="378" t="s">
        <v>4656</v>
      </c>
      <c r="B5598" s="379" t="s">
        <v>997</v>
      </c>
      <c r="C5598" s="379" t="s">
        <v>9936</v>
      </c>
      <c r="D5598" s="363"/>
      <c r="E5598" s="350"/>
      <c r="F5598" s="350" t="str">
        <f>IF(E5598="","",VLOOKUP(E5598,'2 Pdc unico (segm A)'!F$3:H$723,3,FALSE))</f>
        <v/>
      </c>
      <c r="G5598" s="287"/>
      <c r="H5598" s="392"/>
      <c r="I5598" s="65"/>
    </row>
    <row r="5599" spans="1:9" x14ac:dyDescent="0.35">
      <c r="A5599" s="380" t="s">
        <v>22</v>
      </c>
      <c r="B5599" s="381" t="s">
        <v>9937</v>
      </c>
      <c r="C5599" s="381" t="s">
        <v>9938</v>
      </c>
      <c r="D5599" s="363"/>
      <c r="E5599" s="348"/>
      <c r="F5599" s="348" t="str">
        <f>IF(E5599="","",VLOOKUP(E5599,'2 Pdc unico (segm A)'!F$3:H$723,3,FALSE))</f>
        <v/>
      </c>
      <c r="G5599" s="373"/>
      <c r="H5599" s="393"/>
      <c r="I5599" s="65"/>
    </row>
    <row r="5600" spans="1:9" x14ac:dyDescent="0.35">
      <c r="A5600" s="378" t="s">
        <v>4656</v>
      </c>
      <c r="B5600" s="379" t="s">
        <v>1001</v>
      </c>
      <c r="C5600" s="379" t="s">
        <v>9939</v>
      </c>
      <c r="D5600" s="363"/>
      <c r="E5600" s="350"/>
      <c r="F5600" s="350" t="str">
        <f>IF(E5600="","",VLOOKUP(E5600,'2 Pdc unico (segm A)'!F$3:H$723,3,FALSE))</f>
        <v/>
      </c>
      <c r="G5600" s="287"/>
      <c r="H5600" s="392"/>
      <c r="I5600" s="65"/>
    </row>
    <row r="5601" spans="1:9" x14ac:dyDescent="0.35">
      <c r="A5601" s="378" t="s">
        <v>4656</v>
      </c>
      <c r="B5601" s="379" t="s">
        <v>1003</v>
      </c>
      <c r="C5601" s="379" t="s">
        <v>9940</v>
      </c>
      <c r="D5601" s="363"/>
      <c r="E5601" s="350"/>
      <c r="F5601" s="350" t="str">
        <f>IF(E5601="","",VLOOKUP(E5601,'2 Pdc unico (segm A)'!F$3:H$723,3,FALSE))</f>
        <v/>
      </c>
      <c r="G5601" s="287"/>
      <c r="H5601" s="392"/>
      <c r="I5601" s="65"/>
    </row>
    <row r="5602" spans="1:9" x14ac:dyDescent="0.35">
      <c r="A5602" s="378" t="s">
        <v>4656</v>
      </c>
      <c r="B5602" s="379" t="s">
        <v>1005</v>
      </c>
      <c r="C5602" s="379" t="s">
        <v>9941</v>
      </c>
      <c r="D5602" s="363"/>
      <c r="E5602" s="350"/>
      <c r="F5602" s="350" t="str">
        <f>IF(E5602="","",VLOOKUP(E5602,'2 Pdc unico (segm A)'!F$3:H$723,3,FALSE))</f>
        <v/>
      </c>
      <c r="G5602" s="287"/>
      <c r="H5602" s="392"/>
      <c r="I5602" s="65"/>
    </row>
    <row r="5603" spans="1:9" ht="29" x14ac:dyDescent="0.35">
      <c r="A5603" s="380" t="s">
        <v>22</v>
      </c>
      <c r="B5603" s="381" t="s">
        <v>1007</v>
      </c>
      <c r="C5603" s="381" t="s">
        <v>9942</v>
      </c>
      <c r="D5603" s="363"/>
      <c r="E5603" s="348"/>
      <c r="F5603" s="348" t="str">
        <f>IF(E5603="","",VLOOKUP(E5603,'2 Pdc unico (segm A)'!F$3:H$723,3,FALSE))</f>
        <v/>
      </c>
      <c r="G5603" s="373"/>
      <c r="H5603" s="393"/>
      <c r="I5603" s="65"/>
    </row>
    <row r="5604" spans="1:9" x14ac:dyDescent="0.35">
      <c r="A5604" s="378" t="s">
        <v>4656</v>
      </c>
      <c r="B5604" s="379" t="s">
        <v>1009</v>
      </c>
      <c r="C5604" s="379" t="s">
        <v>9943</v>
      </c>
      <c r="D5604" s="363"/>
      <c r="E5604" s="350"/>
      <c r="F5604" s="350" t="str">
        <f>IF(E5604="","",VLOOKUP(E5604,'2 Pdc unico (segm A)'!F$3:H$723,3,FALSE))</f>
        <v/>
      </c>
      <c r="G5604" s="287"/>
      <c r="H5604" s="392"/>
      <c r="I5604" s="65"/>
    </row>
    <row r="5605" spans="1:9" ht="18.5" x14ac:dyDescent="0.35">
      <c r="A5605" s="368" t="s">
        <v>19</v>
      </c>
      <c r="B5605" s="369" t="s">
        <v>1011</v>
      </c>
      <c r="C5605" s="369" t="s">
        <v>9944</v>
      </c>
      <c r="D5605" s="363"/>
      <c r="E5605" s="345"/>
      <c r="F5605" s="345" t="str">
        <f>IF(E5605="","",VLOOKUP(E5605,'2 Pdc unico (segm A)'!F$3:H$723,3,FALSE))</f>
        <v/>
      </c>
      <c r="G5605" s="287"/>
      <c r="H5605" s="394"/>
      <c r="I5605" s="65"/>
    </row>
    <row r="5606" spans="1:9" x14ac:dyDescent="0.35">
      <c r="A5606" s="380" t="s">
        <v>22</v>
      </c>
      <c r="B5606" s="381" t="s">
        <v>1011</v>
      </c>
      <c r="C5606" s="381" t="s">
        <v>9945</v>
      </c>
      <c r="D5606" s="363"/>
      <c r="E5606" s="348"/>
      <c r="F5606" s="348" t="str">
        <f>IF(E5606="","",VLOOKUP(E5606,'2 Pdc unico (segm A)'!F$3:H$723,3,FALSE))</f>
        <v/>
      </c>
      <c r="G5606" s="373"/>
      <c r="H5606" s="393"/>
      <c r="I5606" s="65"/>
    </row>
    <row r="5607" spans="1:9" x14ac:dyDescent="0.35">
      <c r="A5607" s="378" t="s">
        <v>4656</v>
      </c>
      <c r="B5607" s="379" t="s">
        <v>1011</v>
      </c>
      <c r="C5607" s="379" t="s">
        <v>9946</v>
      </c>
      <c r="D5607" s="363"/>
      <c r="E5607" s="350"/>
      <c r="F5607" s="350" t="str">
        <f>IF(E5607="","",VLOOKUP(E5607,'2 Pdc unico (segm A)'!F$3:H$723,3,FALSE))</f>
        <v/>
      </c>
      <c r="G5607" s="287"/>
      <c r="H5607" s="392"/>
      <c r="I5607" s="65"/>
    </row>
    <row r="5608" spans="1:9" ht="18.5" x14ac:dyDescent="0.35">
      <c r="A5608" s="368" t="s">
        <v>19</v>
      </c>
      <c r="B5608" s="369" t="s">
        <v>1015</v>
      </c>
      <c r="C5608" s="369" t="s">
        <v>9947</v>
      </c>
      <c r="D5608" s="363"/>
      <c r="E5608" s="345"/>
      <c r="F5608" s="345" t="str">
        <f>IF(E5608="","",VLOOKUP(E5608,'2 Pdc unico (segm A)'!F$3:H$723,3,FALSE))</f>
        <v/>
      </c>
      <c r="G5608" s="287"/>
      <c r="H5608" s="394"/>
      <c r="I5608" s="65"/>
    </row>
    <row r="5609" spans="1:9" x14ac:dyDescent="0.35">
      <c r="A5609" s="380" t="s">
        <v>22</v>
      </c>
      <c r="B5609" s="381" t="s">
        <v>1017</v>
      </c>
      <c r="C5609" s="381" t="s">
        <v>9948</v>
      </c>
      <c r="D5609" s="363"/>
      <c r="E5609" s="348"/>
      <c r="F5609" s="348" t="str">
        <f>IF(E5609="","",VLOOKUP(E5609,'2 Pdc unico (segm A)'!F$3:H$723,3,FALSE))</f>
        <v/>
      </c>
      <c r="G5609" s="373"/>
      <c r="H5609" s="393"/>
      <c r="I5609" s="65"/>
    </row>
    <row r="5610" spans="1:9" x14ac:dyDescent="0.35">
      <c r="A5610" s="378" t="s">
        <v>4656</v>
      </c>
      <c r="B5610" s="379" t="s">
        <v>1017</v>
      </c>
      <c r="C5610" s="379" t="s">
        <v>9949</v>
      </c>
      <c r="D5610" s="363"/>
      <c r="E5610" s="350"/>
      <c r="F5610" s="350" t="str">
        <f>IF(E5610="","",VLOOKUP(E5610,'2 Pdc unico (segm A)'!F$3:H$723,3,FALSE))</f>
        <v/>
      </c>
      <c r="G5610" s="287"/>
      <c r="H5610" s="392"/>
      <c r="I5610" s="65"/>
    </row>
    <row r="5611" spans="1:9" x14ac:dyDescent="0.35">
      <c r="A5611" s="380" t="s">
        <v>22</v>
      </c>
      <c r="B5611" s="381" t="s">
        <v>1020</v>
      </c>
      <c r="C5611" s="381" t="s">
        <v>9950</v>
      </c>
      <c r="D5611" s="363"/>
      <c r="E5611" s="348"/>
      <c r="F5611" s="348" t="str">
        <f>IF(E5611="","",VLOOKUP(E5611,'2 Pdc unico (segm A)'!F$3:H$723,3,FALSE))</f>
        <v/>
      </c>
      <c r="G5611" s="373"/>
      <c r="H5611" s="393"/>
      <c r="I5611" s="65"/>
    </row>
    <row r="5612" spans="1:9" x14ac:dyDescent="0.35">
      <c r="A5612" s="378" t="s">
        <v>4656</v>
      </c>
      <c r="B5612" s="379" t="s">
        <v>1022</v>
      </c>
      <c r="C5612" s="379" t="s">
        <v>9951</v>
      </c>
      <c r="D5612" s="363"/>
      <c r="E5612" s="350"/>
      <c r="F5612" s="350" t="str">
        <f>IF(E5612="","",VLOOKUP(E5612,'2 Pdc unico (segm A)'!F$3:H$723,3,FALSE))</f>
        <v/>
      </c>
      <c r="G5612" s="287"/>
      <c r="H5612" s="392"/>
      <c r="I5612" s="65"/>
    </row>
    <row r="5613" spans="1:9" x14ac:dyDescent="0.35">
      <c r="A5613" s="380" t="s">
        <v>22</v>
      </c>
      <c r="B5613" s="381" t="s">
        <v>1024</v>
      </c>
      <c r="C5613" s="381" t="s">
        <v>9952</v>
      </c>
      <c r="D5613" s="363"/>
      <c r="E5613" s="348"/>
      <c r="F5613" s="348" t="str">
        <f>IF(E5613="","",VLOOKUP(E5613,'2 Pdc unico (segm A)'!F$3:H$723,3,FALSE))</f>
        <v/>
      </c>
      <c r="G5613" s="373"/>
      <c r="H5613" s="393"/>
      <c r="I5613" s="65"/>
    </row>
    <row r="5614" spans="1:9" x14ac:dyDescent="0.35">
      <c r="A5614" s="378" t="s">
        <v>4656</v>
      </c>
      <c r="B5614" s="379" t="s">
        <v>1024</v>
      </c>
      <c r="C5614" s="379" t="s">
        <v>9953</v>
      </c>
      <c r="D5614" s="363"/>
      <c r="E5614" s="350"/>
      <c r="F5614" s="350" t="str">
        <f>IF(E5614="","",VLOOKUP(E5614,'2 Pdc unico (segm A)'!F$3:H$723,3,FALSE))</f>
        <v/>
      </c>
      <c r="G5614" s="287"/>
      <c r="H5614" s="392"/>
      <c r="I5614" s="65"/>
    </row>
    <row r="5615" spans="1:9" ht="18.5" x14ac:dyDescent="0.35">
      <c r="A5615" s="368" t="s">
        <v>19</v>
      </c>
      <c r="B5615" s="369" t="s">
        <v>1027</v>
      </c>
      <c r="C5615" s="369" t="s">
        <v>9954</v>
      </c>
      <c r="D5615" s="363"/>
      <c r="E5615" s="345"/>
      <c r="F5615" s="345" t="str">
        <f>IF(E5615="","",VLOOKUP(E5615,'2 Pdc unico (segm A)'!F$3:H$723,3,FALSE))</f>
        <v/>
      </c>
      <c r="G5615" s="287"/>
      <c r="H5615" s="394"/>
      <c r="I5615" s="65"/>
    </row>
    <row r="5616" spans="1:9" x14ac:dyDescent="0.35">
      <c r="A5616" s="380" t="s">
        <v>22</v>
      </c>
      <c r="B5616" s="381" t="s">
        <v>1027</v>
      </c>
      <c r="C5616" s="381" t="s">
        <v>9955</v>
      </c>
      <c r="D5616" s="363"/>
      <c r="E5616" s="348"/>
      <c r="F5616" s="348" t="str">
        <f>IF(E5616="","",VLOOKUP(E5616,'2 Pdc unico (segm A)'!F$3:H$723,3,FALSE))</f>
        <v/>
      </c>
      <c r="G5616" s="373"/>
      <c r="H5616" s="393"/>
      <c r="I5616" s="65"/>
    </row>
    <row r="5617" spans="1:9" x14ac:dyDescent="0.35">
      <c r="A5617" s="378" t="s">
        <v>4656</v>
      </c>
      <c r="B5617" s="379" t="s">
        <v>1030</v>
      </c>
      <c r="C5617" s="379" t="s">
        <v>9956</v>
      </c>
      <c r="D5617" s="363"/>
      <c r="E5617" s="350"/>
      <c r="F5617" s="350" t="str">
        <f>IF(E5617="","",VLOOKUP(E5617,'2 Pdc unico (segm A)'!F$3:H$723,3,FALSE))</f>
        <v/>
      </c>
      <c r="G5617" s="287"/>
      <c r="H5617" s="392"/>
      <c r="I5617" s="65"/>
    </row>
    <row r="5618" spans="1:9" ht="18.5" x14ac:dyDescent="0.35">
      <c r="A5618" s="368" t="s">
        <v>19</v>
      </c>
      <c r="B5618" s="369" t="s">
        <v>1032</v>
      </c>
      <c r="C5618" s="369" t="s">
        <v>9957</v>
      </c>
      <c r="D5618" s="363"/>
      <c r="E5618" s="345"/>
      <c r="F5618" s="345" t="str">
        <f>IF(E5618="","",VLOOKUP(E5618,'2 Pdc unico (segm A)'!F$3:H$723,3,FALSE))</f>
        <v/>
      </c>
      <c r="G5618" s="287"/>
      <c r="H5618" s="394"/>
      <c r="I5618" s="65"/>
    </row>
    <row r="5619" spans="1:9" x14ac:dyDescent="0.35">
      <c r="A5619" s="380" t="s">
        <v>22</v>
      </c>
      <c r="B5619" s="381" t="s">
        <v>9958</v>
      </c>
      <c r="C5619" s="381" t="s">
        <v>9959</v>
      </c>
      <c r="D5619" s="363"/>
      <c r="E5619" s="348"/>
      <c r="F5619" s="348" t="str">
        <f>IF(E5619="","",VLOOKUP(E5619,'2 Pdc unico (segm A)'!F$3:H$723,3,FALSE))</f>
        <v/>
      </c>
      <c r="G5619" s="373"/>
      <c r="H5619" s="393"/>
      <c r="I5619" s="65"/>
    </row>
    <row r="5620" spans="1:9" x14ac:dyDescent="0.35">
      <c r="A5620" s="378" t="s">
        <v>4656</v>
      </c>
      <c r="B5620" s="379" t="s">
        <v>9958</v>
      </c>
      <c r="C5620" s="379" t="s">
        <v>9960</v>
      </c>
      <c r="D5620" s="363"/>
      <c r="E5620" s="350"/>
      <c r="F5620" s="350" t="str">
        <f>IF(E5620="","",VLOOKUP(E5620,'2 Pdc unico (segm A)'!F$3:H$723,3,FALSE))</f>
        <v/>
      </c>
      <c r="G5620" s="287"/>
      <c r="H5620" s="392"/>
      <c r="I5620" s="65"/>
    </row>
    <row r="5621" spans="1:9" x14ac:dyDescent="0.35">
      <c r="A5621" s="380" t="s">
        <v>22</v>
      </c>
      <c r="B5621" s="381" t="s">
        <v>1046</v>
      </c>
      <c r="C5621" s="381" t="s">
        <v>9961</v>
      </c>
      <c r="D5621" s="363"/>
      <c r="E5621" s="348"/>
      <c r="F5621" s="348" t="str">
        <f>IF(E5621="","",VLOOKUP(E5621,'2 Pdc unico (segm A)'!F$3:H$723,3,FALSE))</f>
        <v/>
      </c>
      <c r="G5621" s="373"/>
      <c r="H5621" s="393"/>
      <c r="I5621" s="65"/>
    </row>
    <row r="5622" spans="1:9" x14ac:dyDescent="0.35">
      <c r="A5622" s="378" t="s">
        <v>4656</v>
      </c>
      <c r="B5622" s="379" t="s">
        <v>1046</v>
      </c>
      <c r="C5622" s="379" t="s">
        <v>9962</v>
      </c>
      <c r="D5622" s="363"/>
      <c r="E5622" s="350"/>
      <c r="F5622" s="350" t="str">
        <f>IF(E5622="","",VLOOKUP(E5622,'2 Pdc unico (segm A)'!F$3:H$723,3,FALSE))</f>
        <v/>
      </c>
      <c r="G5622" s="287"/>
      <c r="H5622" s="392"/>
      <c r="I5622" s="65"/>
    </row>
    <row r="5623" spans="1:9" ht="9.65" customHeight="1" x14ac:dyDescent="0.45">
      <c r="A5623" s="347"/>
      <c r="B5623" s="74"/>
      <c r="C5623" s="75"/>
      <c r="D5623" s="1"/>
      <c r="E5623" s="351"/>
      <c r="F5623" s="351"/>
      <c r="G5623" s="76"/>
      <c r="H5623" s="395"/>
      <c r="I5623" s="76"/>
    </row>
  </sheetData>
  <sheetProtection algorithmName="SHA-512" hashValue="ChgWXk+yln2CfSBD545GOlE512ZsPG2qEsS88+hxDhfVQ4XTxVc8+1HofbZapST9iXJzL0s6wpJKnob3F7NlWQ==" saltValue="Zh6hkevZ0JC68P3s5kDjFA==" spinCount="100000" sheet="1" objects="1" scenarios="1"/>
  <autoFilter ref="A2:R5622" xr:uid="{6CEA5425-9416-4114-8D7E-02E2203BF171}"/>
  <mergeCells count="2">
    <mergeCell ref="A1:C1"/>
    <mergeCell ref="E1:F1"/>
  </mergeCells>
  <phoneticPr fontId="42" type="noConversion"/>
  <conditionalFormatting sqref="E1:F1 H1">
    <cfRule type="cellIs" dxfId="5" priority="8" operator="equal">
      <formula>"n.a."</formula>
    </cfRule>
  </conditionalFormatting>
  <printOptions horizontalCentered="1"/>
  <pageMargins left="0.23622047244094491" right="0.23622047244094491" top="0.74803149606299213" bottom="0.74803149606299213" header="0.31496062992125984" footer="0.31496062992125984"/>
  <pageSetup paperSize="9" scale="47" fitToHeight="84" orientation="portrait" horizontalDpi="300" verticalDpi="300" r:id="rId1"/>
  <headerFooter>
    <oddHeader>&amp;L&amp;22      &amp;26   Modello 2a&amp;C&amp;24     FOGLIO 1</oddHeader>
    <oddFooter>&amp;C&amp;16Pagina &amp;P di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083D6-74BC-4994-9E92-DC8C0262AD58}">
  <sheetPr>
    <pageSetUpPr fitToPage="1"/>
  </sheetPr>
  <dimension ref="A1:O723"/>
  <sheetViews>
    <sheetView tabSelected="1" zoomScale="75" zoomScaleNormal="75" zoomScaleSheetLayoutView="100" workbookViewId="0">
      <pane ySplit="3570" topLeftCell="A27" activePane="bottomLeft"/>
      <selection activeCell="B4275" sqref="B4275"/>
      <selection pane="bottomLeft" activeCell="B4275" sqref="B4275"/>
    </sheetView>
  </sheetViews>
  <sheetFormatPr defaultColWidth="48" defaultRowHeight="15.5" x14ac:dyDescent="0.25"/>
  <cols>
    <col min="1" max="1" width="4.453125" style="304" customWidth="1"/>
    <col min="2" max="2" width="4.54296875" style="304" bestFit="1" customWidth="1"/>
    <col min="3" max="3" width="5" style="304" bestFit="1" customWidth="1"/>
    <col min="4" max="5" width="4.54296875" style="304" bestFit="1" customWidth="1"/>
    <col min="6" max="6" width="17.453125" style="304" customWidth="1"/>
    <col min="7" max="7" width="11.453125" style="305" customWidth="1"/>
    <col min="8" max="8" width="79" style="306" customWidth="1"/>
    <col min="9" max="9" width="32.54296875" style="301" customWidth="1"/>
    <col min="10" max="10" width="24.54296875" style="302" customWidth="1"/>
    <col min="11" max="11" width="1.453125" style="302" customWidth="1"/>
    <col min="12" max="12" width="23.453125" style="413" customWidth="1"/>
    <col min="13" max="13" width="1.54296875" style="302" customWidth="1"/>
    <col min="14" max="14" width="25.453125" style="303" customWidth="1"/>
    <col min="15" max="86" width="20.54296875" style="22" customWidth="1"/>
    <col min="87" max="16384" width="48" style="22"/>
  </cols>
  <sheetData>
    <row r="1" spans="1:14" s="3" customFormat="1" ht="77.150000000000006" customHeight="1" thickBot="1" x14ac:dyDescent="0.4">
      <c r="A1" s="456" t="s">
        <v>9963</v>
      </c>
      <c r="B1" s="457"/>
      <c r="C1" s="457"/>
      <c r="D1" s="457"/>
      <c r="E1" s="457"/>
      <c r="F1" s="457"/>
      <c r="G1" s="457"/>
      <c r="H1" s="457"/>
      <c r="I1" s="66" t="s">
        <v>9964</v>
      </c>
      <c r="J1" s="209" t="s">
        <v>9965</v>
      </c>
      <c r="K1" s="208"/>
      <c r="L1" s="397" t="s">
        <v>9966</v>
      </c>
      <c r="M1" s="356"/>
      <c r="N1" s="357" t="s">
        <v>9967</v>
      </c>
    </row>
    <row r="2" spans="1:14" s="3" customFormat="1" ht="36.5" thickBot="1" x14ac:dyDescent="0.4">
      <c r="A2" s="452" t="s">
        <v>9968</v>
      </c>
      <c r="B2" s="452"/>
      <c r="C2" s="452"/>
      <c r="D2" s="452"/>
      <c r="E2" s="452"/>
      <c r="F2" s="453"/>
      <c r="G2" s="454" t="s">
        <v>9969</v>
      </c>
      <c r="H2" s="455"/>
      <c r="I2" s="170"/>
      <c r="J2" s="210" t="s">
        <v>9970</v>
      </c>
      <c r="K2" s="208"/>
      <c r="L2" s="398" t="s">
        <v>9971</v>
      </c>
      <c r="M2" s="208"/>
      <c r="N2" s="211" t="s">
        <v>9972</v>
      </c>
    </row>
    <row r="3" spans="1:14" s="3" customFormat="1" ht="108" customHeight="1" thickBot="1" x14ac:dyDescent="0.4">
      <c r="A3" s="250" t="s">
        <v>9973</v>
      </c>
      <c r="B3" s="250" t="s">
        <v>9974</v>
      </c>
      <c r="C3" s="250" t="s">
        <v>9975</v>
      </c>
      <c r="D3" s="250" t="s">
        <v>9976</v>
      </c>
      <c r="E3" s="250" t="s">
        <v>9977</v>
      </c>
      <c r="F3" s="251" t="s">
        <v>9978</v>
      </c>
      <c r="G3" s="252" t="s">
        <v>9979</v>
      </c>
      <c r="H3" s="253" t="s">
        <v>9980</v>
      </c>
      <c r="I3" s="179" t="s">
        <v>9981</v>
      </c>
      <c r="J3" s="212" t="s">
        <v>9982</v>
      </c>
      <c r="K3" s="208"/>
      <c r="L3" s="399" t="s">
        <v>9983</v>
      </c>
      <c r="M3" s="208"/>
      <c r="N3" s="294" t="s">
        <v>9984</v>
      </c>
    </row>
    <row r="4" spans="1:14" s="8" customFormat="1" ht="33.5" x14ac:dyDescent="0.35">
      <c r="A4" s="254">
        <v>1</v>
      </c>
      <c r="B4" s="77">
        <v>0</v>
      </c>
      <c r="C4" s="77">
        <v>0</v>
      </c>
      <c r="D4" s="77">
        <v>0</v>
      </c>
      <c r="E4" s="77">
        <v>0</v>
      </c>
      <c r="F4" s="77" t="str">
        <f>CONCATENATE(A4,".",B4,".",C4,".",D4,".",E4)</f>
        <v>1.0.0.0.0</v>
      </c>
      <c r="G4" s="78" t="s">
        <v>8</v>
      </c>
      <c r="H4" s="79" t="s">
        <v>9985</v>
      </c>
      <c r="I4" s="319"/>
      <c r="J4" s="320">
        <f>+J5+J27+J146+J156</f>
        <v>0</v>
      </c>
      <c r="K4" s="321"/>
      <c r="L4" s="400">
        <f>+L5+L27+L146+L156</f>
        <v>0</v>
      </c>
      <c r="M4" s="321"/>
      <c r="N4" s="320">
        <f>+N5+N27+N146+N156</f>
        <v>0</v>
      </c>
    </row>
    <row r="5" spans="1:14" s="8" customFormat="1" ht="26" collapsed="1" x14ac:dyDescent="0.35">
      <c r="A5" s="255">
        <v>1</v>
      </c>
      <c r="B5" s="80">
        <v>1</v>
      </c>
      <c r="C5" s="80">
        <v>0</v>
      </c>
      <c r="D5" s="80">
        <v>0</v>
      </c>
      <c r="E5" s="80">
        <v>0</v>
      </c>
      <c r="F5" s="80" t="str">
        <f t="shared" ref="F5:F69" si="0">CONCATENATE(A5,".",B5,".",C5,".",D5,".",E5)</f>
        <v>1.1.0.0.0</v>
      </c>
      <c r="G5" s="81" t="s">
        <v>10</v>
      </c>
      <c r="H5" s="82" t="s">
        <v>9986</v>
      </c>
      <c r="I5" s="307"/>
      <c r="J5" s="327">
        <f>+J6+J10+J14+J18+J22+J23</f>
        <v>0</v>
      </c>
      <c r="K5" s="328"/>
      <c r="L5" s="401">
        <f>+L6+L10+L14+L18+L22+L23</f>
        <v>0</v>
      </c>
      <c r="M5" s="328"/>
      <c r="N5" s="327">
        <f>+N6+N10+N14+N18+N22+N23</f>
        <v>0</v>
      </c>
    </row>
    <row r="6" spans="1:14" s="8" customFormat="1" ht="47" x14ac:dyDescent="0.35">
      <c r="A6" s="256">
        <v>1</v>
      </c>
      <c r="B6" s="171">
        <v>1</v>
      </c>
      <c r="C6" s="171">
        <v>1</v>
      </c>
      <c r="D6" s="171">
        <v>0</v>
      </c>
      <c r="E6" s="171">
        <v>0</v>
      </c>
      <c r="F6" s="171" t="str">
        <f t="shared" si="0"/>
        <v>1.1.1.0.0</v>
      </c>
      <c r="G6" s="171" t="s">
        <v>13</v>
      </c>
      <c r="H6" s="172" t="s">
        <v>9987</v>
      </c>
      <c r="I6" s="308" t="s">
        <v>9988</v>
      </c>
      <c r="J6" s="216">
        <f>SUM(J7:J9)</f>
        <v>0</v>
      </c>
      <c r="K6" s="330"/>
      <c r="L6" s="402">
        <f>SUM(L7:L9)</f>
        <v>0</v>
      </c>
      <c r="M6" s="330"/>
      <c r="N6" s="216">
        <f>SUM(N7:N9)</f>
        <v>0</v>
      </c>
    </row>
    <row r="7" spans="1:14" s="8" customFormat="1" ht="37" x14ac:dyDescent="0.35">
      <c r="A7" s="257">
        <v>1</v>
      </c>
      <c r="B7" s="84">
        <v>1</v>
      </c>
      <c r="C7" s="84">
        <v>1</v>
      </c>
      <c r="D7" s="84">
        <v>1</v>
      </c>
      <c r="E7" s="84">
        <v>0</v>
      </c>
      <c r="F7" s="84" t="str">
        <f t="shared" si="0"/>
        <v>1.1.1.1.0</v>
      </c>
      <c r="G7" s="84" t="s">
        <v>16</v>
      </c>
      <c r="H7" s="85" t="s">
        <v>9989</v>
      </c>
      <c r="I7" s="309" t="s">
        <v>9990</v>
      </c>
      <c r="J7" s="215">
        <f>SUMIF('1 PdC DLGS 118_2011_PE e PP'!$E$4:$E$5622,'2 Pdc unico (segm A)'!F7,'1 PdC DLGS 118_2011_PE e PP'!$H$4:$H$5622)</f>
        <v>0</v>
      </c>
      <c r="K7" s="213"/>
      <c r="L7" s="403">
        <v>0</v>
      </c>
      <c r="M7" s="213"/>
      <c r="N7" s="215">
        <f t="shared" ref="N7:N68" si="1">+J7+L7</f>
        <v>0</v>
      </c>
    </row>
    <row r="8" spans="1:14" s="8" customFormat="1" ht="37" x14ac:dyDescent="0.35">
      <c r="A8" s="257">
        <v>1</v>
      </c>
      <c r="B8" s="84">
        <v>1</v>
      </c>
      <c r="C8" s="84">
        <v>1</v>
      </c>
      <c r="D8" s="84">
        <v>2</v>
      </c>
      <c r="E8" s="84">
        <v>0</v>
      </c>
      <c r="F8" s="84" t="str">
        <f t="shared" si="0"/>
        <v>1.1.1.2.0</v>
      </c>
      <c r="G8" s="84" t="s">
        <v>16</v>
      </c>
      <c r="H8" s="85" t="s">
        <v>9991</v>
      </c>
      <c r="I8" s="309" t="s">
        <v>9992</v>
      </c>
      <c r="J8" s="215">
        <f>SUMIF('1 PdC DLGS 118_2011_PE e PP'!$E$4:$E$5622,'2 Pdc unico (segm A)'!F8,'1 PdC DLGS 118_2011_PE e PP'!$H$4:$H$5622)</f>
        <v>0</v>
      </c>
      <c r="K8" s="213"/>
      <c r="L8" s="403">
        <v>0</v>
      </c>
      <c r="M8" s="213"/>
      <c r="N8" s="215">
        <f t="shared" si="1"/>
        <v>0</v>
      </c>
    </row>
    <row r="9" spans="1:14" s="8" customFormat="1" ht="37" x14ac:dyDescent="0.35">
      <c r="A9" s="257">
        <v>1</v>
      </c>
      <c r="B9" s="84">
        <v>1</v>
      </c>
      <c r="C9" s="84">
        <v>1</v>
      </c>
      <c r="D9" s="84">
        <v>3</v>
      </c>
      <c r="E9" s="84">
        <v>0</v>
      </c>
      <c r="F9" s="84" t="str">
        <f t="shared" si="0"/>
        <v>1.1.1.3.0</v>
      </c>
      <c r="G9" s="84" t="s">
        <v>16</v>
      </c>
      <c r="H9" s="85" t="s">
        <v>9993</v>
      </c>
      <c r="I9" s="309" t="s">
        <v>9994</v>
      </c>
      <c r="J9" s="215">
        <f>SUMIF('1 PdC DLGS 118_2011_PE e PP'!$E$4:$E$5622,'2 Pdc unico (segm A)'!F9,'1 PdC DLGS 118_2011_PE e PP'!$H$4:$H$5622)</f>
        <v>0</v>
      </c>
      <c r="K9" s="213"/>
      <c r="L9" s="403">
        <v>0</v>
      </c>
      <c r="M9" s="213"/>
      <c r="N9" s="215">
        <f t="shared" si="1"/>
        <v>0</v>
      </c>
    </row>
    <row r="10" spans="1:14" s="8" customFormat="1" ht="23.5" x14ac:dyDescent="0.35">
      <c r="A10" s="256">
        <v>1</v>
      </c>
      <c r="B10" s="171">
        <v>1</v>
      </c>
      <c r="C10" s="171">
        <v>2</v>
      </c>
      <c r="D10" s="171">
        <v>0</v>
      </c>
      <c r="E10" s="171">
        <v>0</v>
      </c>
      <c r="F10" s="171" t="str">
        <f t="shared" si="0"/>
        <v>1.1.2.0.0</v>
      </c>
      <c r="G10" s="171" t="s">
        <v>13</v>
      </c>
      <c r="H10" s="172" t="s">
        <v>9995</v>
      </c>
      <c r="I10" s="308" t="s">
        <v>9996</v>
      </c>
      <c r="J10" s="216">
        <f>SUM(J11:J13)</f>
        <v>0</v>
      </c>
      <c r="K10" s="330"/>
      <c r="L10" s="402">
        <f>SUM(L11:L13)</f>
        <v>0</v>
      </c>
      <c r="M10" s="330"/>
      <c r="N10" s="216">
        <f>SUM(N11:N13)</f>
        <v>0</v>
      </c>
    </row>
    <row r="11" spans="1:14" s="8" customFormat="1" ht="18.5" x14ac:dyDescent="0.35">
      <c r="A11" s="257">
        <v>1</v>
      </c>
      <c r="B11" s="84">
        <v>1</v>
      </c>
      <c r="C11" s="84">
        <v>2</v>
      </c>
      <c r="D11" s="84">
        <v>1</v>
      </c>
      <c r="E11" s="84">
        <v>0</v>
      </c>
      <c r="F11" s="84" t="str">
        <f t="shared" si="0"/>
        <v>1.1.2.1.0</v>
      </c>
      <c r="G11" s="84" t="s">
        <v>16</v>
      </c>
      <c r="H11" s="85" t="s">
        <v>9997</v>
      </c>
      <c r="I11" s="309" t="s">
        <v>9998</v>
      </c>
      <c r="J11" s="215">
        <f>SUMIF('1 PdC DLGS 118_2011_PE e PP'!$E$4:$E$5622,'2 Pdc unico (segm A)'!F11,'1 PdC DLGS 118_2011_PE e PP'!$H$4:$H$5622)</f>
        <v>0</v>
      </c>
      <c r="K11" s="213"/>
      <c r="L11" s="403">
        <v>0</v>
      </c>
      <c r="M11" s="213"/>
      <c r="N11" s="215">
        <f t="shared" si="1"/>
        <v>0</v>
      </c>
    </row>
    <row r="12" spans="1:14" s="8" customFormat="1" ht="18.5" x14ac:dyDescent="0.35">
      <c r="A12" s="257">
        <v>1</v>
      </c>
      <c r="B12" s="84">
        <v>1</v>
      </c>
      <c r="C12" s="84">
        <v>2</v>
      </c>
      <c r="D12" s="84">
        <v>2</v>
      </c>
      <c r="E12" s="84">
        <v>0</v>
      </c>
      <c r="F12" s="84" t="str">
        <f t="shared" si="0"/>
        <v>1.1.2.2.0</v>
      </c>
      <c r="G12" s="84" t="s">
        <v>16</v>
      </c>
      <c r="H12" s="85" t="s">
        <v>9999</v>
      </c>
      <c r="I12" s="309" t="s">
        <v>10000</v>
      </c>
      <c r="J12" s="215">
        <f>SUMIF('1 PdC DLGS 118_2011_PE e PP'!$E$4:$E$5622,'2 Pdc unico (segm A)'!F12,'1 PdC DLGS 118_2011_PE e PP'!$H$4:$H$5622)</f>
        <v>0</v>
      </c>
      <c r="K12" s="213"/>
      <c r="L12" s="403">
        <v>0</v>
      </c>
      <c r="M12" s="213"/>
      <c r="N12" s="215">
        <f t="shared" si="1"/>
        <v>0</v>
      </c>
    </row>
    <row r="13" spans="1:14" s="8" customFormat="1" ht="37" x14ac:dyDescent="0.35">
      <c r="A13" s="257">
        <v>1</v>
      </c>
      <c r="B13" s="84">
        <v>1</v>
      </c>
      <c r="C13" s="84">
        <v>2</v>
      </c>
      <c r="D13" s="84">
        <v>3</v>
      </c>
      <c r="E13" s="84">
        <v>0</v>
      </c>
      <c r="F13" s="84" t="str">
        <f t="shared" si="0"/>
        <v>1.1.2.3.0</v>
      </c>
      <c r="G13" s="84" t="s">
        <v>16</v>
      </c>
      <c r="H13" s="85" t="s">
        <v>10001</v>
      </c>
      <c r="I13" s="309" t="s">
        <v>10002</v>
      </c>
      <c r="J13" s="215">
        <f>SUMIF('1 PdC DLGS 118_2011_PE e PP'!$E$4:$E$5622,'2 Pdc unico (segm A)'!F13,'1 PdC DLGS 118_2011_PE e PP'!$H$4:$H$5622)</f>
        <v>0</v>
      </c>
      <c r="K13" s="213"/>
      <c r="L13" s="403">
        <v>0</v>
      </c>
      <c r="M13" s="213"/>
      <c r="N13" s="215">
        <f t="shared" si="1"/>
        <v>0</v>
      </c>
    </row>
    <row r="14" spans="1:14" s="8" customFormat="1" ht="23.5" x14ac:dyDescent="0.35">
      <c r="A14" s="256">
        <v>1</v>
      </c>
      <c r="B14" s="171">
        <v>1</v>
      </c>
      <c r="C14" s="171">
        <v>3</v>
      </c>
      <c r="D14" s="171">
        <v>0</v>
      </c>
      <c r="E14" s="171">
        <v>0</v>
      </c>
      <c r="F14" s="171" t="str">
        <f t="shared" si="0"/>
        <v>1.1.3.0.0</v>
      </c>
      <c r="G14" s="171" t="s">
        <v>13</v>
      </c>
      <c r="H14" s="172" t="s">
        <v>10003</v>
      </c>
      <c r="I14" s="308" t="s">
        <v>10004</v>
      </c>
      <c r="J14" s="216">
        <f>SUM(J15:J17)</f>
        <v>0</v>
      </c>
      <c r="K14" s="330"/>
      <c r="L14" s="402">
        <f>SUM(L15:L17)</f>
        <v>0</v>
      </c>
      <c r="M14" s="330"/>
      <c r="N14" s="216">
        <f>SUM(N15:N17)</f>
        <v>0</v>
      </c>
    </row>
    <row r="15" spans="1:14" s="8" customFormat="1" ht="18.5" x14ac:dyDescent="0.35">
      <c r="A15" s="257">
        <v>1</v>
      </c>
      <c r="B15" s="84">
        <v>1</v>
      </c>
      <c r="C15" s="84">
        <v>3</v>
      </c>
      <c r="D15" s="84">
        <v>1</v>
      </c>
      <c r="E15" s="84">
        <v>0</v>
      </c>
      <c r="F15" s="84" t="str">
        <f t="shared" si="0"/>
        <v>1.1.3.1.0</v>
      </c>
      <c r="G15" s="84" t="s">
        <v>16</v>
      </c>
      <c r="H15" s="85" t="s">
        <v>10005</v>
      </c>
      <c r="I15" s="309" t="s">
        <v>10006</v>
      </c>
      <c r="J15" s="215">
        <f>SUMIF('1 PdC DLGS 118_2011_PE e PP'!$E$4:$E$5622,'2 Pdc unico (segm A)'!F15,'1 PdC DLGS 118_2011_PE e PP'!$H$4:$H$5622)</f>
        <v>0</v>
      </c>
      <c r="K15" s="213"/>
      <c r="L15" s="403">
        <v>0</v>
      </c>
      <c r="M15" s="213"/>
      <c r="N15" s="215">
        <f t="shared" si="1"/>
        <v>0</v>
      </c>
    </row>
    <row r="16" spans="1:14" s="8" customFormat="1" ht="18.5" x14ac:dyDescent="0.35">
      <c r="A16" s="257">
        <v>1</v>
      </c>
      <c r="B16" s="84">
        <v>1</v>
      </c>
      <c r="C16" s="84">
        <v>3</v>
      </c>
      <c r="D16" s="84">
        <v>2</v>
      </c>
      <c r="E16" s="84">
        <v>0</v>
      </c>
      <c r="F16" s="84" t="str">
        <f t="shared" si="0"/>
        <v>1.1.3.2.0</v>
      </c>
      <c r="G16" s="84" t="s">
        <v>16</v>
      </c>
      <c r="H16" s="85" t="s">
        <v>10007</v>
      </c>
      <c r="I16" s="309" t="s">
        <v>10008</v>
      </c>
      <c r="J16" s="215">
        <f>SUMIF('1 PdC DLGS 118_2011_PE e PP'!$E$4:$E$5622,'2 Pdc unico (segm A)'!F16,'1 PdC DLGS 118_2011_PE e PP'!$H$4:$H$5622)</f>
        <v>0</v>
      </c>
      <c r="K16" s="213"/>
      <c r="L16" s="403">
        <v>0</v>
      </c>
      <c r="M16" s="213"/>
      <c r="N16" s="215">
        <f t="shared" si="1"/>
        <v>0</v>
      </c>
    </row>
    <row r="17" spans="1:14" s="8" customFormat="1" ht="18.5" x14ac:dyDescent="0.35">
      <c r="A17" s="257">
        <v>1</v>
      </c>
      <c r="B17" s="84">
        <v>1</v>
      </c>
      <c r="C17" s="84">
        <v>3</v>
      </c>
      <c r="D17" s="84">
        <v>3</v>
      </c>
      <c r="E17" s="84">
        <v>0</v>
      </c>
      <c r="F17" s="84" t="str">
        <f t="shared" si="0"/>
        <v>1.1.3.3.0</v>
      </c>
      <c r="G17" s="84" t="s">
        <v>16</v>
      </c>
      <c r="H17" s="85" t="s">
        <v>10009</v>
      </c>
      <c r="I17" s="309" t="s">
        <v>10010</v>
      </c>
      <c r="J17" s="215">
        <f>SUMIF('1 PdC DLGS 118_2011_PE e PP'!$E$4:$E$5622,'2 Pdc unico (segm A)'!F17,'1 PdC DLGS 118_2011_PE e PP'!$H$4:$H$5622)</f>
        <v>0</v>
      </c>
      <c r="K17" s="213"/>
      <c r="L17" s="403">
        <v>0</v>
      </c>
      <c r="M17" s="213"/>
      <c r="N17" s="215">
        <f t="shared" si="1"/>
        <v>0</v>
      </c>
    </row>
    <row r="18" spans="1:14" s="8" customFormat="1" ht="23.5" x14ac:dyDescent="0.35">
      <c r="A18" s="256">
        <v>1</v>
      </c>
      <c r="B18" s="171">
        <v>1</v>
      </c>
      <c r="C18" s="171">
        <v>4</v>
      </c>
      <c r="D18" s="171">
        <v>0</v>
      </c>
      <c r="E18" s="171">
        <v>0</v>
      </c>
      <c r="F18" s="171" t="str">
        <f t="shared" si="0"/>
        <v>1.1.4.0.0</v>
      </c>
      <c r="G18" s="171" t="s">
        <v>13</v>
      </c>
      <c r="H18" s="172" t="s">
        <v>4721</v>
      </c>
      <c r="I18" s="308" t="s">
        <v>10011</v>
      </c>
      <c r="J18" s="216">
        <f>SUM(J19:J21)</f>
        <v>0</v>
      </c>
      <c r="K18" s="330"/>
      <c r="L18" s="402">
        <f>SUM(L19:L21)</f>
        <v>0</v>
      </c>
      <c r="M18" s="330"/>
      <c r="N18" s="216">
        <f>SUM(N19:N21)</f>
        <v>0</v>
      </c>
    </row>
    <row r="19" spans="1:14" s="8" customFormat="1" ht="18.5" x14ac:dyDescent="0.35">
      <c r="A19" s="257">
        <v>1</v>
      </c>
      <c r="B19" s="84">
        <v>1</v>
      </c>
      <c r="C19" s="84">
        <v>4</v>
      </c>
      <c r="D19" s="84">
        <v>1</v>
      </c>
      <c r="E19" s="84">
        <v>0</v>
      </c>
      <c r="F19" s="84" t="str">
        <f t="shared" si="0"/>
        <v>1.1.4.1.0</v>
      </c>
      <c r="G19" s="84" t="s">
        <v>16</v>
      </c>
      <c r="H19" s="85" t="s">
        <v>10012</v>
      </c>
      <c r="I19" s="309" t="s">
        <v>10013</v>
      </c>
      <c r="J19" s="215">
        <f>SUMIF('1 PdC DLGS 118_2011_PE e PP'!$E$4:$E$5622,'2 Pdc unico (segm A)'!F19,'1 PdC DLGS 118_2011_PE e PP'!$H$4:$H$5622)</f>
        <v>0</v>
      </c>
      <c r="K19" s="213"/>
      <c r="L19" s="403">
        <v>0</v>
      </c>
      <c r="M19" s="213"/>
      <c r="N19" s="215">
        <f t="shared" si="1"/>
        <v>0</v>
      </c>
    </row>
    <row r="20" spans="1:14" s="8" customFormat="1" ht="18.5" x14ac:dyDescent="0.35">
      <c r="A20" s="257">
        <v>1</v>
      </c>
      <c r="B20" s="84">
        <v>1</v>
      </c>
      <c r="C20" s="84">
        <v>4</v>
      </c>
      <c r="D20" s="84">
        <v>2</v>
      </c>
      <c r="E20" s="84">
        <v>0</v>
      </c>
      <c r="F20" s="84" t="str">
        <f t="shared" si="0"/>
        <v>1.1.4.2.0</v>
      </c>
      <c r="G20" s="84" t="s">
        <v>16</v>
      </c>
      <c r="H20" s="85" t="s">
        <v>10014</v>
      </c>
      <c r="I20" s="309" t="s">
        <v>10015</v>
      </c>
      <c r="J20" s="215">
        <f>SUMIF('1 PdC DLGS 118_2011_PE e PP'!$E$4:$E$5622,'2 Pdc unico (segm A)'!F20,'1 PdC DLGS 118_2011_PE e PP'!$H$4:$H$5622)</f>
        <v>0</v>
      </c>
      <c r="K20" s="213"/>
      <c r="L20" s="403">
        <v>0</v>
      </c>
      <c r="M20" s="213"/>
      <c r="N20" s="215">
        <f t="shared" si="1"/>
        <v>0</v>
      </c>
    </row>
    <row r="21" spans="1:14" s="8" customFormat="1" ht="18.5" x14ac:dyDescent="0.35">
      <c r="A21" s="257">
        <v>1</v>
      </c>
      <c r="B21" s="84">
        <v>1</v>
      </c>
      <c r="C21" s="84">
        <v>4</v>
      </c>
      <c r="D21" s="84">
        <v>3</v>
      </c>
      <c r="E21" s="84">
        <v>0</v>
      </c>
      <c r="F21" s="84" t="str">
        <f t="shared" si="0"/>
        <v>1.1.4.3.0</v>
      </c>
      <c r="G21" s="84" t="s">
        <v>16</v>
      </c>
      <c r="H21" s="85" t="s">
        <v>10016</v>
      </c>
      <c r="I21" s="309" t="s">
        <v>10017</v>
      </c>
      <c r="J21" s="215">
        <f>SUMIF('1 PdC DLGS 118_2011_PE e PP'!$E$4:$E$5622,'2 Pdc unico (segm A)'!F21,'1 PdC DLGS 118_2011_PE e PP'!$H$4:$H$5622)</f>
        <v>0</v>
      </c>
      <c r="K21" s="213"/>
      <c r="L21" s="403">
        <v>0</v>
      </c>
      <c r="M21" s="213"/>
      <c r="N21" s="215">
        <f t="shared" si="1"/>
        <v>0</v>
      </c>
    </row>
    <row r="22" spans="1:14" s="8" customFormat="1" ht="23.5" x14ac:dyDescent="0.35">
      <c r="A22" s="256">
        <v>1</v>
      </c>
      <c r="B22" s="171">
        <v>1</v>
      </c>
      <c r="C22" s="171">
        <v>5</v>
      </c>
      <c r="D22" s="171">
        <v>0</v>
      </c>
      <c r="E22" s="171">
        <v>0</v>
      </c>
      <c r="F22" s="171" t="str">
        <f t="shared" si="0"/>
        <v>1.1.5.0.0</v>
      </c>
      <c r="G22" s="171" t="s">
        <v>13</v>
      </c>
      <c r="H22" s="172" t="s">
        <v>4727</v>
      </c>
      <c r="I22" s="308" t="s">
        <v>10018</v>
      </c>
      <c r="J22" s="216">
        <f>SUMIF('1 PdC DLGS 118_2011_PE e PP'!$E$4:$E$5622,'2 Pdc unico (segm A)'!F22,'1 PdC DLGS 118_2011_PE e PP'!$H$4:$H$5622)</f>
        <v>0</v>
      </c>
      <c r="K22" s="330"/>
      <c r="L22" s="402">
        <v>0</v>
      </c>
      <c r="M22" s="330"/>
      <c r="N22" s="216">
        <f t="shared" si="1"/>
        <v>0</v>
      </c>
    </row>
    <row r="23" spans="1:14" s="8" customFormat="1" ht="23.5" x14ac:dyDescent="0.35">
      <c r="A23" s="256">
        <v>1</v>
      </c>
      <c r="B23" s="171">
        <v>1</v>
      </c>
      <c r="C23" s="171">
        <v>6</v>
      </c>
      <c r="D23" s="171">
        <v>0</v>
      </c>
      <c r="E23" s="171">
        <v>0</v>
      </c>
      <c r="F23" s="171" t="str">
        <f t="shared" si="0"/>
        <v>1.1.6.0.0</v>
      </c>
      <c r="G23" s="171" t="s">
        <v>13</v>
      </c>
      <c r="H23" s="172" t="s">
        <v>4752</v>
      </c>
      <c r="I23" s="308" t="s">
        <v>10019</v>
      </c>
      <c r="J23" s="216">
        <f>SUM(J24:J26)</f>
        <v>0</v>
      </c>
      <c r="K23" s="330"/>
      <c r="L23" s="402">
        <f>SUM(L24:L26)</f>
        <v>0</v>
      </c>
      <c r="M23" s="330"/>
      <c r="N23" s="216">
        <f>SUM(N24:N26)</f>
        <v>0</v>
      </c>
    </row>
    <row r="24" spans="1:14" s="8" customFormat="1" ht="18.5" x14ac:dyDescent="0.35">
      <c r="A24" s="257">
        <v>1</v>
      </c>
      <c r="B24" s="84">
        <v>1</v>
      </c>
      <c r="C24" s="84">
        <v>6</v>
      </c>
      <c r="D24" s="84">
        <v>1</v>
      </c>
      <c r="E24" s="84">
        <v>0</v>
      </c>
      <c r="F24" s="84" t="str">
        <f t="shared" si="0"/>
        <v>1.1.6.1.0</v>
      </c>
      <c r="G24" s="84" t="s">
        <v>16</v>
      </c>
      <c r="H24" s="85" t="s">
        <v>10020</v>
      </c>
      <c r="I24" s="309" t="s">
        <v>10021</v>
      </c>
      <c r="J24" s="215">
        <f>SUMIF('1 PdC DLGS 118_2011_PE e PP'!$E$4:$E$5622,'2 Pdc unico (segm A)'!F24,'1 PdC DLGS 118_2011_PE e PP'!$H$4:$H$5622)</f>
        <v>0</v>
      </c>
      <c r="K24" s="213"/>
      <c r="L24" s="403">
        <v>0</v>
      </c>
      <c r="M24" s="213"/>
      <c r="N24" s="215">
        <f t="shared" si="1"/>
        <v>0</v>
      </c>
    </row>
    <row r="25" spans="1:14" s="8" customFormat="1" ht="18.5" x14ac:dyDescent="0.35">
      <c r="A25" s="257">
        <v>1</v>
      </c>
      <c r="B25" s="84">
        <v>1</v>
      </c>
      <c r="C25" s="84">
        <v>6</v>
      </c>
      <c r="D25" s="84">
        <v>2</v>
      </c>
      <c r="E25" s="84">
        <v>0</v>
      </c>
      <c r="F25" s="84" t="str">
        <f t="shared" si="0"/>
        <v>1.1.6.2.0</v>
      </c>
      <c r="G25" s="84" t="s">
        <v>16</v>
      </c>
      <c r="H25" s="85" t="s">
        <v>10022</v>
      </c>
      <c r="I25" s="309" t="s">
        <v>10023</v>
      </c>
      <c r="J25" s="215">
        <f>SUMIF('1 PdC DLGS 118_2011_PE e PP'!$E$4:$E$5622,'2 Pdc unico (segm A)'!F25,'1 PdC DLGS 118_2011_PE e PP'!$H$4:$H$5622)</f>
        <v>0</v>
      </c>
      <c r="K25" s="213"/>
      <c r="L25" s="403">
        <v>0</v>
      </c>
      <c r="M25" s="213"/>
      <c r="N25" s="215">
        <f t="shared" si="1"/>
        <v>0</v>
      </c>
    </row>
    <row r="26" spans="1:14" s="8" customFormat="1" ht="37" x14ac:dyDescent="0.35">
      <c r="A26" s="257">
        <v>1</v>
      </c>
      <c r="B26" s="84">
        <v>1</v>
      </c>
      <c r="C26" s="84">
        <v>6</v>
      </c>
      <c r="D26" s="84">
        <v>3</v>
      </c>
      <c r="E26" s="84">
        <v>0</v>
      </c>
      <c r="F26" s="84" t="str">
        <f t="shared" si="0"/>
        <v>1.1.6.3.0</v>
      </c>
      <c r="G26" s="84" t="s">
        <v>16</v>
      </c>
      <c r="H26" s="85" t="s">
        <v>10024</v>
      </c>
      <c r="I26" s="309" t="s">
        <v>10025</v>
      </c>
      <c r="J26" s="215">
        <f>SUMIF('1 PdC DLGS 118_2011_PE e PP'!$E$4:$E$5622,'2 Pdc unico (segm A)'!F26,'1 PdC DLGS 118_2011_PE e PP'!$H$4:$H$5622)</f>
        <v>0</v>
      </c>
      <c r="K26" s="213"/>
      <c r="L26" s="403">
        <v>0</v>
      </c>
      <c r="M26" s="213"/>
      <c r="N26" s="215">
        <f t="shared" si="1"/>
        <v>0</v>
      </c>
    </row>
    <row r="27" spans="1:14" s="8" customFormat="1" ht="26" x14ac:dyDescent="0.35">
      <c r="A27" s="255">
        <v>1</v>
      </c>
      <c r="B27" s="80">
        <v>2</v>
      </c>
      <c r="C27" s="80">
        <v>0</v>
      </c>
      <c r="D27" s="80">
        <v>0</v>
      </c>
      <c r="E27" s="80">
        <v>0</v>
      </c>
      <c r="F27" s="80" t="str">
        <f t="shared" si="0"/>
        <v>1.2.0.0.0</v>
      </c>
      <c r="G27" s="81" t="s">
        <v>10</v>
      </c>
      <c r="H27" s="82" t="s">
        <v>4762</v>
      </c>
      <c r="I27" s="307"/>
      <c r="J27" s="219">
        <f>+J28+J74+J114+J145</f>
        <v>0</v>
      </c>
      <c r="K27" s="328"/>
      <c r="L27" s="404">
        <f>+L28+L74+L114+L145</f>
        <v>0</v>
      </c>
      <c r="M27" s="328"/>
      <c r="N27" s="219">
        <f>+N28+N74+N114+N145</f>
        <v>0</v>
      </c>
    </row>
    <row r="28" spans="1:14" s="8" customFormat="1" ht="23.5" x14ac:dyDescent="0.35">
      <c r="A28" s="256">
        <v>1</v>
      </c>
      <c r="B28" s="171">
        <v>2</v>
      </c>
      <c r="C28" s="171">
        <v>1</v>
      </c>
      <c r="D28" s="171">
        <v>0</v>
      </c>
      <c r="E28" s="171">
        <v>0</v>
      </c>
      <c r="F28" s="171" t="str">
        <f t="shared" si="0"/>
        <v>1.2.1.0.0</v>
      </c>
      <c r="G28" s="171" t="s">
        <v>13</v>
      </c>
      <c r="H28" s="172" t="s">
        <v>4763</v>
      </c>
      <c r="I28" s="308"/>
      <c r="J28" s="216">
        <f>+J29+J32+J35+J38+J41+J46+J49+J52+J55+J58+J61+J64+J67</f>
        <v>0</v>
      </c>
      <c r="K28" s="330"/>
      <c r="L28" s="402">
        <f>+L29+L32+L35+L38+L41+L46+L49+L52+L55+L58+L61+L64+L67</f>
        <v>0</v>
      </c>
      <c r="M28" s="330"/>
      <c r="N28" s="216">
        <f>+N29+N32+N35+N38+N41+N46+N49+N52+N55+N58+N61+N64+N67</f>
        <v>0</v>
      </c>
    </row>
    <row r="29" spans="1:14" s="8" customFormat="1" ht="18.5" x14ac:dyDescent="0.35">
      <c r="A29" s="257">
        <v>1</v>
      </c>
      <c r="B29" s="84">
        <v>2</v>
      </c>
      <c r="C29" s="84">
        <v>1</v>
      </c>
      <c r="D29" s="84">
        <v>1</v>
      </c>
      <c r="E29" s="84">
        <v>0</v>
      </c>
      <c r="F29" s="84" t="str">
        <f t="shared" si="0"/>
        <v>1.2.1.1.0</v>
      </c>
      <c r="G29" s="84" t="s">
        <v>16</v>
      </c>
      <c r="H29" s="85" t="s">
        <v>4771</v>
      </c>
      <c r="I29" s="309" t="s">
        <v>10026</v>
      </c>
      <c r="J29" s="215">
        <f>SUM(J30:J31)</f>
        <v>0</v>
      </c>
      <c r="K29" s="213"/>
      <c r="L29" s="403">
        <f>SUM(L30:L31)</f>
        <v>0</v>
      </c>
      <c r="M29" s="213"/>
      <c r="N29" s="215">
        <f>SUM(N30:N31)</f>
        <v>0</v>
      </c>
    </row>
    <row r="30" spans="1:14" s="8" customFormat="1" ht="18.5" x14ac:dyDescent="0.35">
      <c r="A30" s="258">
        <v>1</v>
      </c>
      <c r="B30" s="173">
        <v>2</v>
      </c>
      <c r="C30" s="173">
        <v>1</v>
      </c>
      <c r="D30" s="173">
        <v>1</v>
      </c>
      <c r="E30" s="173">
        <v>1</v>
      </c>
      <c r="F30" s="173" t="str">
        <f t="shared" si="0"/>
        <v>1.2.1.1.1</v>
      </c>
      <c r="G30" s="173" t="s">
        <v>19</v>
      </c>
      <c r="H30" s="86" t="s">
        <v>10027</v>
      </c>
      <c r="I30" s="310" t="s">
        <v>10028</v>
      </c>
      <c r="J30" s="214">
        <f>SUMIF('1 PdC DLGS 118_2011_PE e PP'!$E$4:$E$5622,'2 Pdc unico (segm A)'!F30,'1 PdC DLGS 118_2011_PE e PP'!$H$4:$H$5622)</f>
        <v>0</v>
      </c>
      <c r="K30" s="213"/>
      <c r="L30" s="405">
        <v>0</v>
      </c>
      <c r="M30" s="213"/>
      <c r="N30" s="214">
        <f t="shared" si="1"/>
        <v>0</v>
      </c>
    </row>
    <row r="31" spans="1:14" s="8" customFormat="1" ht="18.5" x14ac:dyDescent="0.35">
      <c r="A31" s="258">
        <v>1</v>
      </c>
      <c r="B31" s="173">
        <v>2</v>
      </c>
      <c r="C31" s="173">
        <v>1</v>
      </c>
      <c r="D31" s="173">
        <v>1</v>
      </c>
      <c r="E31" s="173">
        <v>2</v>
      </c>
      <c r="F31" s="173" t="str">
        <f t="shared" si="0"/>
        <v>1.2.1.1.2</v>
      </c>
      <c r="G31" s="173" t="s">
        <v>19</v>
      </c>
      <c r="H31" s="86" t="s">
        <v>10029</v>
      </c>
      <c r="I31" s="310" t="s">
        <v>10030</v>
      </c>
      <c r="J31" s="214">
        <f>SUMIF('1 PdC DLGS 118_2011_PE e PP'!$E$4:$E$5622,'2 Pdc unico (segm A)'!F31,'1 PdC DLGS 118_2011_PE e PP'!$H$4:$H$5622)</f>
        <v>0</v>
      </c>
      <c r="K31" s="213"/>
      <c r="L31" s="405">
        <v>0</v>
      </c>
      <c r="M31" s="213"/>
      <c r="N31" s="214">
        <f t="shared" si="1"/>
        <v>0</v>
      </c>
    </row>
    <row r="32" spans="1:14" s="8" customFormat="1" ht="18.5" x14ac:dyDescent="0.35">
      <c r="A32" s="257">
        <v>1</v>
      </c>
      <c r="B32" s="84">
        <v>2</v>
      </c>
      <c r="C32" s="84">
        <v>1</v>
      </c>
      <c r="D32" s="84">
        <v>2</v>
      </c>
      <c r="E32" s="84">
        <v>0</v>
      </c>
      <c r="F32" s="84" t="str">
        <f t="shared" si="0"/>
        <v>1.2.1.2.0</v>
      </c>
      <c r="G32" s="84" t="s">
        <v>16</v>
      </c>
      <c r="H32" s="85" t="s">
        <v>10031</v>
      </c>
      <c r="I32" s="309" t="s">
        <v>10032</v>
      </c>
      <c r="J32" s="215">
        <f>SUM(J33:J34)</f>
        <v>0</v>
      </c>
      <c r="K32" s="213"/>
      <c r="L32" s="403">
        <f>SUM(L33:L34)</f>
        <v>0</v>
      </c>
      <c r="M32" s="213"/>
      <c r="N32" s="215">
        <f>SUM(N33:N34)</f>
        <v>0</v>
      </c>
    </row>
    <row r="33" spans="1:14" s="8" customFormat="1" ht="18.5" x14ac:dyDescent="0.35">
      <c r="A33" s="258">
        <v>1</v>
      </c>
      <c r="B33" s="173">
        <v>2</v>
      </c>
      <c r="C33" s="173">
        <v>1</v>
      </c>
      <c r="D33" s="173">
        <v>2</v>
      </c>
      <c r="E33" s="173">
        <v>1</v>
      </c>
      <c r="F33" s="173" t="str">
        <f t="shared" si="0"/>
        <v>1.2.1.2.1</v>
      </c>
      <c r="G33" s="173" t="s">
        <v>19</v>
      </c>
      <c r="H33" s="86" t="s">
        <v>10033</v>
      </c>
      <c r="I33" s="310" t="s">
        <v>10034</v>
      </c>
      <c r="J33" s="214">
        <f>SUMIF('1 PdC DLGS 118_2011_PE e PP'!$E$4:$E$5622,'2 Pdc unico (segm A)'!F33,'1 PdC DLGS 118_2011_PE e PP'!$H$4:$H$5622)</f>
        <v>0</v>
      </c>
      <c r="K33" s="213"/>
      <c r="L33" s="405">
        <v>0</v>
      </c>
      <c r="M33" s="213"/>
      <c r="N33" s="214">
        <f t="shared" si="1"/>
        <v>0</v>
      </c>
    </row>
    <row r="34" spans="1:14" s="8" customFormat="1" ht="18.5" x14ac:dyDescent="0.35">
      <c r="A34" s="258">
        <v>1</v>
      </c>
      <c r="B34" s="173">
        <v>2</v>
      </c>
      <c r="C34" s="173">
        <v>1</v>
      </c>
      <c r="D34" s="173">
        <v>2</v>
      </c>
      <c r="E34" s="173">
        <v>2</v>
      </c>
      <c r="F34" s="173" t="str">
        <f t="shared" si="0"/>
        <v>1.2.1.2.2</v>
      </c>
      <c r="G34" s="173" t="s">
        <v>19</v>
      </c>
      <c r="H34" s="86" t="s">
        <v>10035</v>
      </c>
      <c r="I34" s="310" t="s">
        <v>10036</v>
      </c>
      <c r="J34" s="214">
        <f>SUMIF('1 PdC DLGS 118_2011_PE e PP'!$E$4:$E$5622,'2 Pdc unico (segm A)'!F34,'1 PdC DLGS 118_2011_PE e PP'!$H$4:$H$5622)</f>
        <v>0</v>
      </c>
      <c r="K34" s="213"/>
      <c r="L34" s="405">
        <v>0</v>
      </c>
      <c r="M34" s="213"/>
      <c r="N34" s="214">
        <f t="shared" si="1"/>
        <v>0</v>
      </c>
    </row>
    <row r="35" spans="1:14" s="8" customFormat="1" ht="18.5" x14ac:dyDescent="0.35">
      <c r="A35" s="257">
        <v>1</v>
      </c>
      <c r="B35" s="84">
        <v>2</v>
      </c>
      <c r="C35" s="84">
        <v>1</v>
      </c>
      <c r="D35" s="84">
        <v>3</v>
      </c>
      <c r="E35" s="84">
        <v>0</v>
      </c>
      <c r="F35" s="84" t="str">
        <f t="shared" si="0"/>
        <v>1.2.1.3.0</v>
      </c>
      <c r="G35" s="84" t="s">
        <v>16</v>
      </c>
      <c r="H35" s="85" t="s">
        <v>10037</v>
      </c>
      <c r="I35" s="309" t="s">
        <v>10038</v>
      </c>
      <c r="J35" s="215">
        <f>SUM(J36:J37)</f>
        <v>0</v>
      </c>
      <c r="K35" s="213"/>
      <c r="L35" s="403">
        <f>SUM(L36:L37)</f>
        <v>0</v>
      </c>
      <c r="M35" s="213"/>
      <c r="N35" s="215">
        <f>SUM(N36:N37)</f>
        <v>0</v>
      </c>
    </row>
    <row r="36" spans="1:14" s="8" customFormat="1" ht="18.5" x14ac:dyDescent="0.35">
      <c r="A36" s="258">
        <v>1</v>
      </c>
      <c r="B36" s="173">
        <v>2</v>
      </c>
      <c r="C36" s="173">
        <v>1</v>
      </c>
      <c r="D36" s="173">
        <v>3</v>
      </c>
      <c r="E36" s="173">
        <v>1</v>
      </c>
      <c r="F36" s="173" t="str">
        <f t="shared" si="0"/>
        <v>1.2.1.3.1</v>
      </c>
      <c r="G36" s="173" t="s">
        <v>19</v>
      </c>
      <c r="H36" s="86" t="s">
        <v>10039</v>
      </c>
      <c r="I36" s="310" t="s">
        <v>10040</v>
      </c>
      <c r="J36" s="214">
        <f>SUMIF('1 PdC DLGS 118_2011_PE e PP'!$E$4:$E$5622,'2 Pdc unico (segm A)'!F36,'1 PdC DLGS 118_2011_PE e PP'!$H$4:$H$5622)</f>
        <v>0</v>
      </c>
      <c r="K36" s="213"/>
      <c r="L36" s="405">
        <v>0</v>
      </c>
      <c r="M36" s="213"/>
      <c r="N36" s="214">
        <f t="shared" si="1"/>
        <v>0</v>
      </c>
    </row>
    <row r="37" spans="1:14" s="8" customFormat="1" ht="18.5" x14ac:dyDescent="0.35">
      <c r="A37" s="258">
        <v>1</v>
      </c>
      <c r="B37" s="173">
        <v>2</v>
      </c>
      <c r="C37" s="173">
        <v>1</v>
      </c>
      <c r="D37" s="173">
        <v>3</v>
      </c>
      <c r="E37" s="173">
        <v>2</v>
      </c>
      <c r="F37" s="173" t="str">
        <f t="shared" si="0"/>
        <v>1.2.1.3.2</v>
      </c>
      <c r="G37" s="173" t="s">
        <v>19</v>
      </c>
      <c r="H37" s="86" t="s">
        <v>10041</v>
      </c>
      <c r="I37" s="310" t="s">
        <v>10042</v>
      </c>
      <c r="J37" s="214">
        <f>SUMIF('1 PdC DLGS 118_2011_PE e PP'!$E$4:$E$5622,'2 Pdc unico (segm A)'!F37,'1 PdC DLGS 118_2011_PE e PP'!$H$4:$H$5622)</f>
        <v>0</v>
      </c>
      <c r="K37" s="213"/>
      <c r="L37" s="405">
        <v>0</v>
      </c>
      <c r="M37" s="213"/>
      <c r="N37" s="214">
        <f t="shared" si="1"/>
        <v>0</v>
      </c>
    </row>
    <row r="38" spans="1:14" s="8" customFormat="1" ht="18.5" x14ac:dyDescent="0.35">
      <c r="A38" s="257">
        <v>1</v>
      </c>
      <c r="B38" s="84">
        <v>2</v>
      </c>
      <c r="C38" s="84">
        <v>1</v>
      </c>
      <c r="D38" s="84">
        <v>4</v>
      </c>
      <c r="E38" s="84">
        <v>0</v>
      </c>
      <c r="F38" s="84" t="str">
        <f t="shared" si="0"/>
        <v>1.2.1.4.0</v>
      </c>
      <c r="G38" s="84" t="s">
        <v>16</v>
      </c>
      <c r="H38" s="85" t="s">
        <v>10043</v>
      </c>
      <c r="I38" s="309" t="s">
        <v>10044</v>
      </c>
      <c r="J38" s="215">
        <f>SUM(J39:J40)</f>
        <v>0</v>
      </c>
      <c r="K38" s="213"/>
      <c r="L38" s="403">
        <f>SUM(L39:L40)</f>
        <v>0</v>
      </c>
      <c r="M38" s="213"/>
      <c r="N38" s="215">
        <f>SUM(N39:N40)</f>
        <v>0</v>
      </c>
    </row>
    <row r="39" spans="1:14" s="8" customFormat="1" ht="18.5" x14ac:dyDescent="0.35">
      <c r="A39" s="258">
        <v>1</v>
      </c>
      <c r="B39" s="173">
        <v>2</v>
      </c>
      <c r="C39" s="173">
        <v>1</v>
      </c>
      <c r="D39" s="173">
        <v>4</v>
      </c>
      <c r="E39" s="173">
        <v>1</v>
      </c>
      <c r="F39" s="173" t="str">
        <f t="shared" si="0"/>
        <v>1.2.1.4.1</v>
      </c>
      <c r="G39" s="173" t="s">
        <v>19</v>
      </c>
      <c r="H39" s="86" t="s">
        <v>10045</v>
      </c>
      <c r="I39" s="310" t="s">
        <v>10046</v>
      </c>
      <c r="J39" s="214">
        <f>SUMIF('1 PdC DLGS 118_2011_PE e PP'!$E$4:$E$5622,'2 Pdc unico (segm A)'!F39,'1 PdC DLGS 118_2011_PE e PP'!$H$4:$H$5622)</f>
        <v>0</v>
      </c>
      <c r="K39" s="213"/>
      <c r="L39" s="405">
        <v>0</v>
      </c>
      <c r="M39" s="213"/>
      <c r="N39" s="214">
        <f t="shared" si="1"/>
        <v>0</v>
      </c>
    </row>
    <row r="40" spans="1:14" s="8" customFormat="1" ht="18.5" x14ac:dyDescent="0.35">
      <c r="A40" s="258">
        <v>1</v>
      </c>
      <c r="B40" s="173">
        <v>2</v>
      </c>
      <c r="C40" s="173">
        <v>1</v>
      </c>
      <c r="D40" s="173">
        <v>4</v>
      </c>
      <c r="E40" s="173">
        <v>2</v>
      </c>
      <c r="F40" s="173" t="str">
        <f t="shared" si="0"/>
        <v>1.2.1.4.2</v>
      </c>
      <c r="G40" s="173" t="s">
        <v>19</v>
      </c>
      <c r="H40" s="86" t="s">
        <v>10047</v>
      </c>
      <c r="I40" s="310" t="s">
        <v>10048</v>
      </c>
      <c r="J40" s="214">
        <f>SUMIF('1 PdC DLGS 118_2011_PE e PP'!$E$4:$E$5622,'2 Pdc unico (segm A)'!F40,'1 PdC DLGS 118_2011_PE e PP'!$H$4:$H$5622)</f>
        <v>0</v>
      </c>
      <c r="K40" s="213"/>
      <c r="L40" s="405">
        <v>0</v>
      </c>
      <c r="M40" s="213"/>
      <c r="N40" s="214">
        <f t="shared" si="1"/>
        <v>0</v>
      </c>
    </row>
    <row r="41" spans="1:14" s="8" customFormat="1" ht="18.5" x14ac:dyDescent="0.35">
      <c r="A41" s="257">
        <v>1</v>
      </c>
      <c r="B41" s="84">
        <v>2</v>
      </c>
      <c r="C41" s="84">
        <v>1</v>
      </c>
      <c r="D41" s="84">
        <v>5</v>
      </c>
      <c r="E41" s="84">
        <v>0</v>
      </c>
      <c r="F41" s="84" t="str">
        <f t="shared" si="0"/>
        <v>1.2.1.5.0</v>
      </c>
      <c r="G41" s="84" t="s">
        <v>16</v>
      </c>
      <c r="H41" s="85" t="s">
        <v>10049</v>
      </c>
      <c r="I41" s="309" t="s">
        <v>10050</v>
      </c>
      <c r="J41" s="215">
        <f>SUM(J42:J45)</f>
        <v>0</v>
      </c>
      <c r="K41" s="213"/>
      <c r="L41" s="403">
        <f>SUM(L42:L45)</f>
        <v>0</v>
      </c>
      <c r="M41" s="213"/>
      <c r="N41" s="215">
        <f>SUM(N42:N45)</f>
        <v>0</v>
      </c>
    </row>
    <row r="42" spans="1:14" s="8" customFormat="1" ht="37" x14ac:dyDescent="0.35">
      <c r="A42" s="258">
        <v>1</v>
      </c>
      <c r="B42" s="173">
        <v>2</v>
      </c>
      <c r="C42" s="173">
        <v>1</v>
      </c>
      <c r="D42" s="173">
        <v>5</v>
      </c>
      <c r="E42" s="173">
        <v>1</v>
      </c>
      <c r="F42" s="173" t="str">
        <f t="shared" si="0"/>
        <v>1.2.1.5.1</v>
      </c>
      <c r="G42" s="173" t="s">
        <v>19</v>
      </c>
      <c r="H42" s="86" t="s">
        <v>10051</v>
      </c>
      <c r="I42" s="310" t="s">
        <v>10052</v>
      </c>
      <c r="J42" s="214">
        <f>SUMIF('1 PdC DLGS 118_2011_PE e PP'!$E$4:$E$5622,'2 Pdc unico (segm A)'!F42,'1 PdC DLGS 118_2011_PE e PP'!$H$4:$H$5622)</f>
        <v>0</v>
      </c>
      <c r="K42" s="213"/>
      <c r="L42" s="405">
        <v>0</v>
      </c>
      <c r="M42" s="213"/>
      <c r="N42" s="214">
        <f t="shared" si="1"/>
        <v>0</v>
      </c>
    </row>
    <row r="43" spans="1:14" s="8" customFormat="1" ht="37" x14ac:dyDescent="0.35">
      <c r="A43" s="258">
        <v>1</v>
      </c>
      <c r="B43" s="173">
        <v>2</v>
      </c>
      <c r="C43" s="173">
        <v>1</v>
      </c>
      <c r="D43" s="173">
        <v>5</v>
      </c>
      <c r="E43" s="173">
        <v>2</v>
      </c>
      <c r="F43" s="173" t="str">
        <f t="shared" si="0"/>
        <v>1.2.1.5.2</v>
      </c>
      <c r="G43" s="173" t="s">
        <v>19</v>
      </c>
      <c r="H43" s="86" t="s">
        <v>10053</v>
      </c>
      <c r="I43" s="310" t="s">
        <v>10054</v>
      </c>
      <c r="J43" s="214">
        <f>SUMIF('1 PdC DLGS 118_2011_PE e PP'!$E$4:$E$5622,'2 Pdc unico (segm A)'!F43,'1 PdC DLGS 118_2011_PE e PP'!$H$4:$H$5622)</f>
        <v>0</v>
      </c>
      <c r="K43" s="213"/>
      <c r="L43" s="405">
        <v>0</v>
      </c>
      <c r="M43" s="213"/>
      <c r="N43" s="214">
        <f t="shared" si="1"/>
        <v>0</v>
      </c>
    </row>
    <row r="44" spans="1:14" s="8" customFormat="1" ht="18.5" x14ac:dyDescent="0.35">
      <c r="A44" s="258">
        <v>1</v>
      </c>
      <c r="B44" s="173">
        <v>2</v>
      </c>
      <c r="C44" s="173">
        <v>1</v>
      </c>
      <c r="D44" s="173">
        <v>5</v>
      </c>
      <c r="E44" s="173">
        <v>3</v>
      </c>
      <c r="F44" s="173" t="str">
        <f t="shared" si="0"/>
        <v>1.2.1.5.3</v>
      </c>
      <c r="G44" s="173" t="s">
        <v>19</v>
      </c>
      <c r="H44" s="86" t="s">
        <v>10055</v>
      </c>
      <c r="I44" s="310" t="s">
        <v>10052</v>
      </c>
      <c r="J44" s="214">
        <f>SUMIF('1 PdC DLGS 118_2011_PE e PP'!$E$4:$E$5622,'2 Pdc unico (segm A)'!F44,'1 PdC DLGS 118_2011_PE e PP'!$H$4:$H$5622)</f>
        <v>0</v>
      </c>
      <c r="K44" s="213"/>
      <c r="L44" s="405">
        <v>0</v>
      </c>
      <c r="M44" s="213"/>
      <c r="N44" s="214">
        <f t="shared" si="1"/>
        <v>0</v>
      </c>
    </row>
    <row r="45" spans="1:14" s="8" customFormat="1" ht="18.5" x14ac:dyDescent="0.35">
      <c r="A45" s="258">
        <v>1</v>
      </c>
      <c r="B45" s="173">
        <v>2</v>
      </c>
      <c r="C45" s="173">
        <v>1</v>
      </c>
      <c r="D45" s="173">
        <v>5</v>
      </c>
      <c r="E45" s="173">
        <v>4</v>
      </c>
      <c r="F45" s="173" t="str">
        <f t="shared" si="0"/>
        <v>1.2.1.5.4</v>
      </c>
      <c r="G45" s="173" t="s">
        <v>19</v>
      </c>
      <c r="H45" s="86" t="s">
        <v>10056</v>
      </c>
      <c r="I45" s="310" t="s">
        <v>10054</v>
      </c>
      <c r="J45" s="214">
        <f>SUMIF('1 PdC DLGS 118_2011_PE e PP'!$E$4:$E$5622,'2 Pdc unico (segm A)'!F45,'1 PdC DLGS 118_2011_PE e PP'!$H$4:$H$5622)</f>
        <v>0</v>
      </c>
      <c r="K45" s="213"/>
      <c r="L45" s="405">
        <v>0</v>
      </c>
      <c r="M45" s="213"/>
      <c r="N45" s="214">
        <f t="shared" si="1"/>
        <v>0</v>
      </c>
    </row>
    <row r="46" spans="1:14" s="8" customFormat="1" ht="18.5" x14ac:dyDescent="0.35">
      <c r="A46" s="257">
        <v>1</v>
      </c>
      <c r="B46" s="84">
        <v>2</v>
      </c>
      <c r="C46" s="84">
        <v>1</v>
      </c>
      <c r="D46" s="84">
        <v>6</v>
      </c>
      <c r="E46" s="84">
        <v>0</v>
      </c>
      <c r="F46" s="84" t="str">
        <f t="shared" si="0"/>
        <v>1.2.1.6.0</v>
      </c>
      <c r="G46" s="84" t="s">
        <v>16</v>
      </c>
      <c r="H46" s="85" t="s">
        <v>10057</v>
      </c>
      <c r="I46" s="309" t="s">
        <v>10058</v>
      </c>
      <c r="J46" s="215">
        <f>SUM(J47:J48)</f>
        <v>0</v>
      </c>
      <c r="K46" s="213"/>
      <c r="L46" s="403">
        <f>SUM(L47:L48)</f>
        <v>0</v>
      </c>
      <c r="M46" s="213"/>
      <c r="N46" s="215">
        <f>SUM(N47:N48)</f>
        <v>0</v>
      </c>
    </row>
    <row r="47" spans="1:14" s="8" customFormat="1" ht="18.5" x14ac:dyDescent="0.35">
      <c r="A47" s="258">
        <v>1</v>
      </c>
      <c r="B47" s="173">
        <v>2</v>
      </c>
      <c r="C47" s="173">
        <v>1</v>
      </c>
      <c r="D47" s="173">
        <v>6</v>
      </c>
      <c r="E47" s="173">
        <v>1</v>
      </c>
      <c r="F47" s="173" t="str">
        <f t="shared" si="0"/>
        <v>1.2.1.6.1</v>
      </c>
      <c r="G47" s="173" t="s">
        <v>19</v>
      </c>
      <c r="H47" s="86" t="s">
        <v>10059</v>
      </c>
      <c r="I47" s="310" t="s">
        <v>10060</v>
      </c>
      <c r="J47" s="214">
        <f>SUMIF('1 PdC DLGS 118_2011_PE e PP'!$E$4:$E$5622,'2 Pdc unico (segm A)'!F47,'1 PdC DLGS 118_2011_PE e PP'!$H$4:$H$5622)</f>
        <v>0</v>
      </c>
      <c r="K47" s="213"/>
      <c r="L47" s="405">
        <v>0</v>
      </c>
      <c r="M47" s="213"/>
      <c r="N47" s="214">
        <f t="shared" si="1"/>
        <v>0</v>
      </c>
    </row>
    <row r="48" spans="1:14" s="8" customFormat="1" ht="18.5" x14ac:dyDescent="0.35">
      <c r="A48" s="258">
        <v>1</v>
      </c>
      <c r="B48" s="173">
        <v>2</v>
      </c>
      <c r="C48" s="173">
        <v>1</v>
      </c>
      <c r="D48" s="173">
        <v>6</v>
      </c>
      <c r="E48" s="173">
        <v>2</v>
      </c>
      <c r="F48" s="173" t="str">
        <f t="shared" si="0"/>
        <v>1.2.1.6.2</v>
      </c>
      <c r="G48" s="173" t="s">
        <v>19</v>
      </c>
      <c r="H48" s="86" t="s">
        <v>10061</v>
      </c>
      <c r="I48" s="310" t="s">
        <v>10062</v>
      </c>
      <c r="J48" s="214">
        <f>SUMIF('1 PdC DLGS 118_2011_PE e PP'!$E$4:$E$5622,'2 Pdc unico (segm A)'!F48,'1 PdC DLGS 118_2011_PE e PP'!$H$4:$H$5622)</f>
        <v>0</v>
      </c>
      <c r="K48" s="213"/>
      <c r="L48" s="405">
        <v>0</v>
      </c>
      <c r="M48" s="213"/>
      <c r="N48" s="214">
        <f t="shared" si="1"/>
        <v>0</v>
      </c>
    </row>
    <row r="49" spans="1:14" s="8" customFormat="1" ht="18.5" x14ac:dyDescent="0.35">
      <c r="A49" s="257">
        <v>1</v>
      </c>
      <c r="B49" s="84">
        <v>2</v>
      </c>
      <c r="C49" s="84">
        <v>1</v>
      </c>
      <c r="D49" s="84">
        <v>7</v>
      </c>
      <c r="E49" s="84">
        <v>0</v>
      </c>
      <c r="F49" s="84" t="str">
        <f t="shared" si="0"/>
        <v>1.2.1.7.0</v>
      </c>
      <c r="G49" s="84" t="s">
        <v>16</v>
      </c>
      <c r="H49" s="85" t="s">
        <v>10063</v>
      </c>
      <c r="I49" s="309" t="s">
        <v>10058</v>
      </c>
      <c r="J49" s="215">
        <f>SUM(J50:J51)</f>
        <v>0</v>
      </c>
      <c r="K49" s="213"/>
      <c r="L49" s="403">
        <f>SUM(L50:L51)</f>
        <v>0</v>
      </c>
      <c r="M49" s="213"/>
      <c r="N49" s="215">
        <f>SUM(N50:N51)</f>
        <v>0</v>
      </c>
    </row>
    <row r="50" spans="1:14" s="8" customFormat="1" ht="18.5" x14ac:dyDescent="0.35">
      <c r="A50" s="258">
        <v>1</v>
      </c>
      <c r="B50" s="173">
        <v>2</v>
      </c>
      <c r="C50" s="173">
        <v>1</v>
      </c>
      <c r="D50" s="173">
        <v>7</v>
      </c>
      <c r="E50" s="173">
        <v>1</v>
      </c>
      <c r="F50" s="173" t="str">
        <f t="shared" si="0"/>
        <v>1.2.1.7.1</v>
      </c>
      <c r="G50" s="173" t="s">
        <v>19</v>
      </c>
      <c r="H50" s="86" t="s">
        <v>10064</v>
      </c>
      <c r="I50" s="310" t="s">
        <v>10060</v>
      </c>
      <c r="J50" s="214">
        <f>SUMIF('1 PdC DLGS 118_2011_PE e PP'!$E$4:$E$5622,'2 Pdc unico (segm A)'!F50,'1 PdC DLGS 118_2011_PE e PP'!$H$4:$H$5622)</f>
        <v>0</v>
      </c>
      <c r="K50" s="213"/>
      <c r="L50" s="405">
        <v>0</v>
      </c>
      <c r="M50" s="213"/>
      <c r="N50" s="214">
        <f t="shared" si="1"/>
        <v>0</v>
      </c>
    </row>
    <row r="51" spans="1:14" s="8" customFormat="1" ht="18.5" x14ac:dyDescent="0.35">
      <c r="A51" s="258">
        <v>1</v>
      </c>
      <c r="B51" s="173">
        <v>2</v>
      </c>
      <c r="C51" s="173">
        <v>1</v>
      </c>
      <c r="D51" s="173">
        <v>7</v>
      </c>
      <c r="E51" s="173">
        <v>2</v>
      </c>
      <c r="F51" s="173" t="str">
        <f t="shared" si="0"/>
        <v>1.2.1.7.2</v>
      </c>
      <c r="G51" s="173" t="s">
        <v>19</v>
      </c>
      <c r="H51" s="86" t="s">
        <v>10065</v>
      </c>
      <c r="I51" s="310" t="s">
        <v>10062</v>
      </c>
      <c r="J51" s="214">
        <f>SUMIF('1 PdC DLGS 118_2011_PE e PP'!$E$4:$E$5622,'2 Pdc unico (segm A)'!F51,'1 PdC DLGS 118_2011_PE e PP'!$H$4:$H$5622)</f>
        <v>0</v>
      </c>
      <c r="K51" s="213"/>
      <c r="L51" s="405">
        <v>0</v>
      </c>
      <c r="M51" s="213"/>
      <c r="N51" s="214">
        <f t="shared" si="1"/>
        <v>0</v>
      </c>
    </row>
    <row r="52" spans="1:14" s="8" customFormat="1" ht="18.5" x14ac:dyDescent="0.35">
      <c r="A52" s="257">
        <v>1</v>
      </c>
      <c r="B52" s="84">
        <v>2</v>
      </c>
      <c r="C52" s="84">
        <v>1</v>
      </c>
      <c r="D52" s="84">
        <v>8</v>
      </c>
      <c r="E52" s="84">
        <v>0</v>
      </c>
      <c r="F52" s="84" t="str">
        <f t="shared" si="0"/>
        <v>1.2.1.8.0</v>
      </c>
      <c r="G52" s="84" t="s">
        <v>16</v>
      </c>
      <c r="H52" s="85" t="s">
        <v>10066</v>
      </c>
      <c r="I52" s="309" t="s">
        <v>10067</v>
      </c>
      <c r="J52" s="215">
        <f>SUM(J53:J54)</f>
        <v>0</v>
      </c>
      <c r="K52" s="213"/>
      <c r="L52" s="403">
        <f>SUM(L53:L54)</f>
        <v>0</v>
      </c>
      <c r="M52" s="213"/>
      <c r="N52" s="215">
        <f>SUM(N53:N54)</f>
        <v>0</v>
      </c>
    </row>
    <row r="53" spans="1:14" s="8" customFormat="1" ht="18.5" x14ac:dyDescent="0.35">
      <c r="A53" s="258">
        <v>1</v>
      </c>
      <c r="B53" s="173">
        <v>2</v>
      </c>
      <c r="C53" s="173">
        <v>1</v>
      </c>
      <c r="D53" s="173">
        <v>8</v>
      </c>
      <c r="E53" s="173">
        <v>1</v>
      </c>
      <c r="F53" s="173" t="str">
        <f t="shared" si="0"/>
        <v>1.2.1.8.1</v>
      </c>
      <c r="G53" s="173" t="s">
        <v>19</v>
      </c>
      <c r="H53" s="86" t="s">
        <v>10068</v>
      </c>
      <c r="I53" s="310" t="s">
        <v>10069</v>
      </c>
      <c r="J53" s="214">
        <f>SUMIF('1 PdC DLGS 118_2011_PE e PP'!$E$4:$E$5622,'2 Pdc unico (segm A)'!F53,'1 PdC DLGS 118_2011_PE e PP'!$H$4:$H$5622)</f>
        <v>0</v>
      </c>
      <c r="K53" s="213"/>
      <c r="L53" s="405">
        <v>0</v>
      </c>
      <c r="M53" s="213"/>
      <c r="N53" s="214">
        <f t="shared" si="1"/>
        <v>0</v>
      </c>
    </row>
    <row r="54" spans="1:14" s="8" customFormat="1" ht="18.5" x14ac:dyDescent="0.35">
      <c r="A54" s="258">
        <v>1</v>
      </c>
      <c r="B54" s="173">
        <v>2</v>
      </c>
      <c r="C54" s="173">
        <v>1</v>
      </c>
      <c r="D54" s="173">
        <v>8</v>
      </c>
      <c r="E54" s="173">
        <v>2</v>
      </c>
      <c r="F54" s="173" t="str">
        <f t="shared" si="0"/>
        <v>1.2.1.8.2</v>
      </c>
      <c r="G54" s="173" t="s">
        <v>19</v>
      </c>
      <c r="H54" s="86" t="s">
        <v>10070</v>
      </c>
      <c r="I54" s="310" t="s">
        <v>10071</v>
      </c>
      <c r="J54" s="214">
        <f>SUMIF('1 PdC DLGS 118_2011_PE e PP'!$E$4:$E$5622,'2 Pdc unico (segm A)'!F54,'1 PdC DLGS 118_2011_PE e PP'!$H$4:$H$5622)</f>
        <v>0</v>
      </c>
      <c r="K54" s="213"/>
      <c r="L54" s="405">
        <v>0</v>
      </c>
      <c r="M54" s="213"/>
      <c r="N54" s="214">
        <f t="shared" si="1"/>
        <v>0</v>
      </c>
    </row>
    <row r="55" spans="1:14" s="8" customFormat="1" ht="18.5" x14ac:dyDescent="0.35">
      <c r="A55" s="257">
        <v>1</v>
      </c>
      <c r="B55" s="84">
        <v>2</v>
      </c>
      <c r="C55" s="84">
        <v>1</v>
      </c>
      <c r="D55" s="84">
        <v>9</v>
      </c>
      <c r="E55" s="84">
        <v>0</v>
      </c>
      <c r="F55" s="84" t="str">
        <f t="shared" si="0"/>
        <v>1.2.1.9.0</v>
      </c>
      <c r="G55" s="84" t="s">
        <v>16</v>
      </c>
      <c r="H55" s="85" t="s">
        <v>10072</v>
      </c>
      <c r="I55" s="309" t="s">
        <v>10073</v>
      </c>
      <c r="J55" s="215">
        <f>SUM(J56:J57)</f>
        <v>0</v>
      </c>
      <c r="K55" s="213"/>
      <c r="L55" s="403">
        <f>SUM(L56:L57)</f>
        <v>0</v>
      </c>
      <c r="M55" s="213"/>
      <c r="N55" s="215">
        <f>SUM(N56:N57)</f>
        <v>0</v>
      </c>
    </row>
    <row r="56" spans="1:14" s="8" customFormat="1" ht="18.5" x14ac:dyDescent="0.35">
      <c r="A56" s="258">
        <v>1</v>
      </c>
      <c r="B56" s="173">
        <v>2</v>
      </c>
      <c r="C56" s="173">
        <v>1</v>
      </c>
      <c r="D56" s="173">
        <v>9</v>
      </c>
      <c r="E56" s="173">
        <v>1</v>
      </c>
      <c r="F56" s="173" t="str">
        <f t="shared" si="0"/>
        <v>1.2.1.9.1</v>
      </c>
      <c r="G56" s="173" t="s">
        <v>19</v>
      </c>
      <c r="H56" s="86" t="s">
        <v>10074</v>
      </c>
      <c r="I56" s="310" t="s">
        <v>10075</v>
      </c>
      <c r="J56" s="214">
        <f>SUMIF('1 PdC DLGS 118_2011_PE e PP'!$E$4:$E$5622,'2 Pdc unico (segm A)'!F56,'1 PdC DLGS 118_2011_PE e PP'!$H$4:$H$5622)</f>
        <v>0</v>
      </c>
      <c r="K56" s="213"/>
      <c r="L56" s="405">
        <v>0</v>
      </c>
      <c r="M56" s="213"/>
      <c r="N56" s="214">
        <f t="shared" si="1"/>
        <v>0</v>
      </c>
    </row>
    <row r="57" spans="1:14" s="8" customFormat="1" ht="18.5" x14ac:dyDescent="0.35">
      <c r="A57" s="258">
        <v>1</v>
      </c>
      <c r="B57" s="173">
        <v>2</v>
      </c>
      <c r="C57" s="173">
        <v>1</v>
      </c>
      <c r="D57" s="173">
        <v>9</v>
      </c>
      <c r="E57" s="173">
        <v>2</v>
      </c>
      <c r="F57" s="173" t="str">
        <f t="shared" si="0"/>
        <v>1.2.1.9.2</v>
      </c>
      <c r="G57" s="173" t="s">
        <v>19</v>
      </c>
      <c r="H57" s="86" t="s">
        <v>10076</v>
      </c>
      <c r="I57" s="310" t="s">
        <v>10077</v>
      </c>
      <c r="J57" s="214">
        <f>SUMIF('1 PdC DLGS 118_2011_PE e PP'!$E$4:$E$5622,'2 Pdc unico (segm A)'!F57,'1 PdC DLGS 118_2011_PE e PP'!$H$4:$H$5622)</f>
        <v>0</v>
      </c>
      <c r="K57" s="213"/>
      <c r="L57" s="405">
        <v>0</v>
      </c>
      <c r="M57" s="213"/>
      <c r="N57" s="214">
        <f t="shared" si="1"/>
        <v>0</v>
      </c>
    </row>
    <row r="58" spans="1:14" s="8" customFormat="1" ht="37" x14ac:dyDescent="0.35">
      <c r="A58" s="257">
        <v>1</v>
      </c>
      <c r="B58" s="84">
        <v>2</v>
      </c>
      <c r="C58" s="84">
        <v>1</v>
      </c>
      <c r="D58" s="84">
        <v>10</v>
      </c>
      <c r="E58" s="84">
        <v>0</v>
      </c>
      <c r="F58" s="84" t="str">
        <f t="shared" si="0"/>
        <v>1.2.1.10.0</v>
      </c>
      <c r="G58" s="84" t="s">
        <v>16</v>
      </c>
      <c r="H58" s="85" t="s">
        <v>10078</v>
      </c>
      <c r="I58" s="309" t="s">
        <v>10079</v>
      </c>
      <c r="J58" s="215">
        <f>SUM(J59:J60)</f>
        <v>0</v>
      </c>
      <c r="K58" s="213"/>
      <c r="L58" s="403">
        <f>SUM(L59:L60)</f>
        <v>0</v>
      </c>
      <c r="M58" s="213"/>
      <c r="N58" s="215">
        <f>SUM(N59:N60)</f>
        <v>0</v>
      </c>
    </row>
    <row r="59" spans="1:14" s="8" customFormat="1" ht="22.5" customHeight="1" x14ac:dyDescent="0.35">
      <c r="A59" s="258">
        <v>1</v>
      </c>
      <c r="B59" s="173">
        <v>2</v>
      </c>
      <c r="C59" s="173">
        <v>1</v>
      </c>
      <c r="D59" s="173">
        <v>10</v>
      </c>
      <c r="E59" s="173">
        <v>1</v>
      </c>
      <c r="F59" s="173" t="str">
        <f t="shared" si="0"/>
        <v>1.2.1.10.1</v>
      </c>
      <c r="G59" s="173" t="s">
        <v>19</v>
      </c>
      <c r="H59" s="86" t="s">
        <v>10080</v>
      </c>
      <c r="I59" s="310" t="s">
        <v>10081</v>
      </c>
      <c r="J59" s="214">
        <f>SUMIF('1 PdC DLGS 118_2011_PE e PP'!$E$4:$E$5622,'2 Pdc unico (segm A)'!F59,'1 PdC DLGS 118_2011_PE e PP'!$H$4:$H$5622)</f>
        <v>0</v>
      </c>
      <c r="K59" s="213"/>
      <c r="L59" s="405">
        <v>0</v>
      </c>
      <c r="M59" s="213"/>
      <c r="N59" s="214">
        <f t="shared" si="1"/>
        <v>0</v>
      </c>
    </row>
    <row r="60" spans="1:14" s="8" customFormat="1" ht="37" x14ac:dyDescent="0.35">
      <c r="A60" s="258">
        <v>1</v>
      </c>
      <c r="B60" s="173">
        <v>2</v>
      </c>
      <c r="C60" s="173">
        <v>1</v>
      </c>
      <c r="D60" s="173">
        <v>10</v>
      </c>
      <c r="E60" s="173">
        <v>2</v>
      </c>
      <c r="F60" s="173" t="str">
        <f t="shared" si="0"/>
        <v>1.2.1.10.2</v>
      </c>
      <c r="G60" s="173" t="s">
        <v>19</v>
      </c>
      <c r="H60" s="86" t="s">
        <v>10082</v>
      </c>
      <c r="I60" s="310" t="s">
        <v>10083</v>
      </c>
      <c r="J60" s="214">
        <f>SUMIF('1 PdC DLGS 118_2011_PE e PP'!$E$4:$E$5622,'2 Pdc unico (segm A)'!F60,'1 PdC DLGS 118_2011_PE e PP'!$H$4:$H$5622)</f>
        <v>0</v>
      </c>
      <c r="K60" s="213"/>
      <c r="L60" s="405">
        <v>0</v>
      </c>
      <c r="M60" s="213"/>
      <c r="N60" s="214">
        <f t="shared" si="1"/>
        <v>0</v>
      </c>
    </row>
    <row r="61" spans="1:14" s="8" customFormat="1" ht="18.5" x14ac:dyDescent="0.35">
      <c r="A61" s="257">
        <v>1</v>
      </c>
      <c r="B61" s="84">
        <v>2</v>
      </c>
      <c r="C61" s="84">
        <v>1</v>
      </c>
      <c r="D61" s="84">
        <v>11</v>
      </c>
      <c r="E61" s="84">
        <v>0</v>
      </c>
      <c r="F61" s="84" t="str">
        <f t="shared" si="0"/>
        <v>1.2.1.11.0</v>
      </c>
      <c r="G61" s="84" t="s">
        <v>16</v>
      </c>
      <c r="H61" s="85" t="s">
        <v>10084</v>
      </c>
      <c r="I61" s="309" t="s">
        <v>10085</v>
      </c>
      <c r="J61" s="215">
        <f>SUM(J62:J63)</f>
        <v>0</v>
      </c>
      <c r="K61" s="213"/>
      <c r="L61" s="403">
        <v>0</v>
      </c>
      <c r="M61" s="213"/>
      <c r="N61" s="215">
        <f t="shared" si="1"/>
        <v>0</v>
      </c>
    </row>
    <row r="62" spans="1:14" s="8" customFormat="1" ht="18.5" x14ac:dyDescent="0.35">
      <c r="A62" s="258">
        <v>1</v>
      </c>
      <c r="B62" s="173">
        <v>2</v>
      </c>
      <c r="C62" s="173">
        <v>1</v>
      </c>
      <c r="D62" s="173">
        <v>11</v>
      </c>
      <c r="E62" s="173">
        <v>1</v>
      </c>
      <c r="F62" s="173" t="str">
        <f t="shared" si="0"/>
        <v>1.2.1.11.1</v>
      </c>
      <c r="G62" s="173" t="s">
        <v>19</v>
      </c>
      <c r="H62" s="86" t="s">
        <v>10086</v>
      </c>
      <c r="I62" s="310" t="s">
        <v>10087</v>
      </c>
      <c r="J62" s="214">
        <f>SUMIF('1 PdC DLGS 118_2011_PE e PP'!$E$4:$E$5622,'2 Pdc unico (segm A)'!F62,'1 PdC DLGS 118_2011_PE e PP'!$H$4:$H$5622)</f>
        <v>0</v>
      </c>
      <c r="K62" s="213"/>
      <c r="L62" s="405">
        <v>0</v>
      </c>
      <c r="M62" s="213"/>
      <c r="N62" s="214">
        <f t="shared" si="1"/>
        <v>0</v>
      </c>
    </row>
    <row r="63" spans="1:14" s="8" customFormat="1" ht="18.5" x14ac:dyDescent="0.35">
      <c r="A63" s="258">
        <v>1</v>
      </c>
      <c r="B63" s="173">
        <v>2</v>
      </c>
      <c r="C63" s="173">
        <v>1</v>
      </c>
      <c r="D63" s="173">
        <v>11</v>
      </c>
      <c r="E63" s="173">
        <v>2</v>
      </c>
      <c r="F63" s="173" t="str">
        <f t="shared" si="0"/>
        <v>1.2.1.11.2</v>
      </c>
      <c r="G63" s="173" t="s">
        <v>19</v>
      </c>
      <c r="H63" s="86" t="s">
        <v>10088</v>
      </c>
      <c r="I63" s="310" t="s">
        <v>10089</v>
      </c>
      <c r="J63" s="214">
        <f>SUMIF('1 PdC DLGS 118_2011_PE e PP'!$E$4:$E$5622,'2 Pdc unico (segm A)'!F63,'1 PdC DLGS 118_2011_PE e PP'!$H$4:$H$5622)</f>
        <v>0</v>
      </c>
      <c r="K63" s="213"/>
      <c r="L63" s="405">
        <v>0</v>
      </c>
      <c r="M63" s="213"/>
      <c r="N63" s="214">
        <f t="shared" si="1"/>
        <v>0</v>
      </c>
    </row>
    <row r="64" spans="1:14" s="8" customFormat="1" ht="18.5" x14ac:dyDescent="0.35">
      <c r="A64" s="257">
        <v>1</v>
      </c>
      <c r="B64" s="84">
        <v>2</v>
      </c>
      <c r="C64" s="84">
        <v>1</v>
      </c>
      <c r="D64" s="84">
        <v>12</v>
      </c>
      <c r="E64" s="84">
        <v>0</v>
      </c>
      <c r="F64" s="84" t="str">
        <f t="shared" si="0"/>
        <v>1.2.1.12.0</v>
      </c>
      <c r="G64" s="84" t="s">
        <v>16</v>
      </c>
      <c r="H64" s="85" t="s">
        <v>10090</v>
      </c>
      <c r="I64" s="309" t="s">
        <v>10091</v>
      </c>
      <c r="J64" s="215">
        <f>SUM(J65:J66)</f>
        <v>0</v>
      </c>
      <c r="K64" s="213"/>
      <c r="L64" s="403">
        <f>SUM(L65:L66)</f>
        <v>0</v>
      </c>
      <c r="M64" s="213"/>
      <c r="N64" s="215">
        <f>SUM(N65:N66)</f>
        <v>0</v>
      </c>
    </row>
    <row r="65" spans="1:14" s="8" customFormat="1" ht="18.5" x14ac:dyDescent="0.35">
      <c r="A65" s="258">
        <v>1</v>
      </c>
      <c r="B65" s="173">
        <v>2</v>
      </c>
      <c r="C65" s="173">
        <v>1</v>
      </c>
      <c r="D65" s="173">
        <v>12</v>
      </c>
      <c r="E65" s="173">
        <v>1</v>
      </c>
      <c r="F65" s="173" t="str">
        <f t="shared" si="0"/>
        <v>1.2.1.12.1</v>
      </c>
      <c r="G65" s="173" t="s">
        <v>19</v>
      </c>
      <c r="H65" s="86" t="s">
        <v>10092</v>
      </c>
      <c r="I65" s="310" t="s">
        <v>10093</v>
      </c>
      <c r="J65" s="214">
        <f>SUMIF('1 PdC DLGS 118_2011_PE e PP'!$E$4:$E$5622,'2 Pdc unico (segm A)'!F65,'1 PdC DLGS 118_2011_PE e PP'!$H$4:$H$5622)</f>
        <v>0</v>
      </c>
      <c r="K65" s="213"/>
      <c r="L65" s="405">
        <v>0</v>
      </c>
      <c r="M65" s="213"/>
      <c r="N65" s="214">
        <f t="shared" si="1"/>
        <v>0</v>
      </c>
    </row>
    <row r="66" spans="1:14" s="8" customFormat="1" ht="18.5" x14ac:dyDescent="0.35">
      <c r="A66" s="258">
        <v>1</v>
      </c>
      <c r="B66" s="173">
        <v>2</v>
      </c>
      <c r="C66" s="173">
        <v>1</v>
      </c>
      <c r="D66" s="173">
        <v>12</v>
      </c>
      <c r="E66" s="173">
        <v>2</v>
      </c>
      <c r="F66" s="173" t="str">
        <f t="shared" si="0"/>
        <v>1.2.1.12.2</v>
      </c>
      <c r="G66" s="173" t="s">
        <v>19</v>
      </c>
      <c r="H66" s="86" t="s">
        <v>10094</v>
      </c>
      <c r="I66" s="310" t="s">
        <v>10095</v>
      </c>
      <c r="J66" s="214">
        <f>SUMIF('1 PdC DLGS 118_2011_PE e PP'!$E$4:$E$5622,'2 Pdc unico (segm A)'!F66,'1 PdC DLGS 118_2011_PE e PP'!$H$4:$H$5622)</f>
        <v>0</v>
      </c>
      <c r="K66" s="213"/>
      <c r="L66" s="405">
        <v>0</v>
      </c>
      <c r="M66" s="213"/>
      <c r="N66" s="214">
        <f t="shared" si="1"/>
        <v>0</v>
      </c>
    </row>
    <row r="67" spans="1:14" s="8" customFormat="1" ht="18.5" x14ac:dyDescent="0.35">
      <c r="A67" s="257">
        <v>1</v>
      </c>
      <c r="B67" s="84">
        <v>2</v>
      </c>
      <c r="C67" s="84">
        <v>1</v>
      </c>
      <c r="D67" s="84">
        <v>13</v>
      </c>
      <c r="E67" s="84">
        <v>0</v>
      </c>
      <c r="F67" s="84" t="str">
        <f t="shared" si="0"/>
        <v>1.2.1.13.0</v>
      </c>
      <c r="G67" s="84" t="s">
        <v>16</v>
      </c>
      <c r="H67" s="85" t="s">
        <v>4775</v>
      </c>
      <c r="I67" s="309" t="s">
        <v>10096</v>
      </c>
      <c r="J67" s="215">
        <f>SUM(J68:J73)</f>
        <v>0</v>
      </c>
      <c r="K67" s="213"/>
      <c r="L67" s="403">
        <f>SUM(L68:L73)</f>
        <v>0</v>
      </c>
      <c r="M67" s="213"/>
      <c r="N67" s="215">
        <f>SUM(N68:N73)</f>
        <v>0</v>
      </c>
    </row>
    <row r="68" spans="1:14" s="8" customFormat="1" ht="18.5" x14ac:dyDescent="0.35">
      <c r="A68" s="258">
        <v>1</v>
      </c>
      <c r="B68" s="173">
        <v>2</v>
      </c>
      <c r="C68" s="173">
        <v>1</v>
      </c>
      <c r="D68" s="173">
        <v>13</v>
      </c>
      <c r="E68" s="173">
        <v>1</v>
      </c>
      <c r="F68" s="173" t="str">
        <f t="shared" si="0"/>
        <v>1.2.1.13.1</v>
      </c>
      <c r="G68" s="174" t="s">
        <v>19</v>
      </c>
      <c r="H68" s="175" t="s">
        <v>10097</v>
      </c>
      <c r="I68" s="311" t="s">
        <v>10098</v>
      </c>
      <c r="J68" s="217">
        <f>SUMIF('1 PdC DLGS 118_2011_PE e PP'!$E$4:$E$5622,'2 Pdc unico (segm A)'!F68,'1 PdC DLGS 118_2011_PE e PP'!$H$4:$H$5622)</f>
        <v>0</v>
      </c>
      <c r="K68" s="213"/>
      <c r="L68" s="406">
        <v>0</v>
      </c>
      <c r="M68" s="213"/>
      <c r="N68" s="217">
        <f t="shared" si="1"/>
        <v>0</v>
      </c>
    </row>
    <row r="69" spans="1:14" s="8" customFormat="1" ht="18.5" x14ac:dyDescent="0.35">
      <c r="A69" s="258">
        <v>1</v>
      </c>
      <c r="B69" s="173">
        <v>2</v>
      </c>
      <c r="C69" s="173">
        <v>1</v>
      </c>
      <c r="D69" s="173">
        <v>13</v>
      </c>
      <c r="E69" s="173">
        <v>2</v>
      </c>
      <c r="F69" s="173" t="str">
        <f t="shared" si="0"/>
        <v>1.2.1.13.2</v>
      </c>
      <c r="G69" s="174" t="s">
        <v>19</v>
      </c>
      <c r="H69" s="175" t="s">
        <v>10099</v>
      </c>
      <c r="I69" s="311" t="s">
        <v>10100</v>
      </c>
      <c r="J69" s="217">
        <f>SUMIF('1 PdC DLGS 118_2011_PE e PP'!$E$4:$E$5622,'2 Pdc unico (segm A)'!F69,'1 PdC DLGS 118_2011_PE e PP'!$H$4:$H$5622)</f>
        <v>0</v>
      </c>
      <c r="K69" s="213"/>
      <c r="L69" s="406">
        <v>0</v>
      </c>
      <c r="M69" s="213"/>
      <c r="N69" s="217">
        <f t="shared" ref="N69:N132" si="2">+J69+L69</f>
        <v>0</v>
      </c>
    </row>
    <row r="70" spans="1:14" s="8" customFormat="1" ht="18.5" x14ac:dyDescent="0.35">
      <c r="A70" s="258">
        <v>1</v>
      </c>
      <c r="B70" s="173">
        <v>2</v>
      </c>
      <c r="C70" s="173">
        <v>1</v>
      </c>
      <c r="D70" s="173">
        <v>13</v>
      </c>
      <c r="E70" s="173">
        <v>3</v>
      </c>
      <c r="F70" s="173" t="str">
        <f t="shared" ref="F70:F141" si="3">CONCATENATE(A70,".",B70,".",C70,".",D70,".",E70)</f>
        <v>1.2.1.13.3</v>
      </c>
      <c r="G70" s="174" t="s">
        <v>19</v>
      </c>
      <c r="H70" s="175" t="s">
        <v>10101</v>
      </c>
      <c r="I70" s="311" t="s">
        <v>10098</v>
      </c>
      <c r="J70" s="217">
        <f>SUMIF('1 PdC DLGS 118_2011_PE e PP'!$E$4:$E$5622,'2 Pdc unico (segm A)'!F70,'1 PdC DLGS 118_2011_PE e PP'!$H$4:$H$5622)</f>
        <v>0</v>
      </c>
      <c r="K70" s="213"/>
      <c r="L70" s="406">
        <v>0</v>
      </c>
      <c r="M70" s="213"/>
      <c r="N70" s="217">
        <f t="shared" si="2"/>
        <v>0</v>
      </c>
    </row>
    <row r="71" spans="1:14" s="8" customFormat="1" ht="18.5" x14ac:dyDescent="0.35">
      <c r="A71" s="258">
        <v>1</v>
      </c>
      <c r="B71" s="173">
        <v>2</v>
      </c>
      <c r="C71" s="173">
        <v>1</v>
      </c>
      <c r="D71" s="173">
        <v>13</v>
      </c>
      <c r="E71" s="173">
        <v>4</v>
      </c>
      <c r="F71" s="173" t="str">
        <f t="shared" si="3"/>
        <v>1.2.1.13.4</v>
      </c>
      <c r="G71" s="174" t="s">
        <v>19</v>
      </c>
      <c r="H71" s="175" t="s">
        <v>10102</v>
      </c>
      <c r="I71" s="311" t="s">
        <v>10100</v>
      </c>
      <c r="J71" s="217">
        <f>SUMIF('1 PdC DLGS 118_2011_PE e PP'!$E$4:$E$5622,'2 Pdc unico (segm A)'!F71,'1 PdC DLGS 118_2011_PE e PP'!$H$4:$H$5622)</f>
        <v>0</v>
      </c>
      <c r="K71" s="213"/>
      <c r="L71" s="406">
        <v>0</v>
      </c>
      <c r="M71" s="213"/>
      <c r="N71" s="217">
        <f t="shared" si="2"/>
        <v>0</v>
      </c>
    </row>
    <row r="72" spans="1:14" s="8" customFormat="1" ht="18.5" x14ac:dyDescent="0.35">
      <c r="A72" s="258">
        <v>1</v>
      </c>
      <c r="B72" s="173">
        <v>2</v>
      </c>
      <c r="C72" s="173">
        <v>1</v>
      </c>
      <c r="D72" s="173">
        <v>13</v>
      </c>
      <c r="E72" s="173">
        <v>5</v>
      </c>
      <c r="F72" s="173" t="str">
        <f t="shared" si="3"/>
        <v>1.2.1.13.5</v>
      </c>
      <c r="G72" s="174" t="s">
        <v>19</v>
      </c>
      <c r="H72" s="175" t="s">
        <v>10103</v>
      </c>
      <c r="I72" s="311" t="s">
        <v>10098</v>
      </c>
      <c r="J72" s="217">
        <f>SUMIF('1 PdC DLGS 118_2011_PE e PP'!$E$4:$E$5622,'2 Pdc unico (segm A)'!F72,'1 PdC DLGS 118_2011_PE e PP'!$H$4:$H$5622)</f>
        <v>0</v>
      </c>
      <c r="K72" s="213"/>
      <c r="L72" s="406">
        <v>0</v>
      </c>
      <c r="M72" s="213"/>
      <c r="N72" s="217">
        <f t="shared" si="2"/>
        <v>0</v>
      </c>
    </row>
    <row r="73" spans="1:14" s="8" customFormat="1" ht="18.5" x14ac:dyDescent="0.35">
      <c r="A73" s="258">
        <v>1</v>
      </c>
      <c r="B73" s="173">
        <v>2</v>
      </c>
      <c r="C73" s="173">
        <v>1</v>
      </c>
      <c r="D73" s="173">
        <v>13</v>
      </c>
      <c r="E73" s="173">
        <v>6</v>
      </c>
      <c r="F73" s="173" t="str">
        <f t="shared" si="3"/>
        <v>1.2.1.13.6</v>
      </c>
      <c r="G73" s="174" t="s">
        <v>19</v>
      </c>
      <c r="H73" s="175" t="s">
        <v>10104</v>
      </c>
      <c r="I73" s="311" t="s">
        <v>10100</v>
      </c>
      <c r="J73" s="217">
        <f>SUMIF('1 PdC DLGS 118_2011_PE e PP'!$E$4:$E$5622,'2 Pdc unico (segm A)'!F73,'1 PdC DLGS 118_2011_PE e PP'!$H$4:$H$5622)</f>
        <v>0</v>
      </c>
      <c r="K73" s="213"/>
      <c r="L73" s="406">
        <v>0</v>
      </c>
      <c r="M73" s="213"/>
      <c r="N73" s="217">
        <f t="shared" si="2"/>
        <v>0</v>
      </c>
    </row>
    <row r="74" spans="1:14" s="8" customFormat="1" ht="23.5" x14ac:dyDescent="0.35">
      <c r="A74" s="256">
        <v>1</v>
      </c>
      <c r="B74" s="171">
        <v>2</v>
      </c>
      <c r="C74" s="171">
        <v>2</v>
      </c>
      <c r="D74" s="171">
        <v>0</v>
      </c>
      <c r="E74" s="171">
        <v>0</v>
      </c>
      <c r="F74" s="171" t="str">
        <f t="shared" si="3"/>
        <v>1.2.2.0.0</v>
      </c>
      <c r="G74" s="171" t="s">
        <v>13</v>
      </c>
      <c r="H74" s="172" t="s">
        <v>10105</v>
      </c>
      <c r="I74" s="308"/>
      <c r="J74" s="216">
        <f>+J75+J78+J81+J84+J87+J87+J90+J90+J93+J96+J99+J102+J105+J108+J111</f>
        <v>0</v>
      </c>
      <c r="K74" s="330"/>
      <c r="L74" s="402">
        <f>+L75+L78+L81+L84+L87+L87+L90+L90+L93+L96+L99+L102+L105+L108+L111</f>
        <v>0</v>
      </c>
      <c r="M74" s="330"/>
      <c r="N74" s="216">
        <f>+N75+N78+N81+N84+N87+N87+N90+N90+N93+N96+N99+N102+N105+N108+N111</f>
        <v>0</v>
      </c>
    </row>
    <row r="75" spans="1:14" s="8" customFormat="1" ht="18.5" x14ac:dyDescent="0.35">
      <c r="A75" s="257">
        <v>1</v>
      </c>
      <c r="B75" s="84">
        <v>2</v>
      </c>
      <c r="C75" s="84">
        <v>2</v>
      </c>
      <c r="D75" s="84">
        <v>1</v>
      </c>
      <c r="E75" s="84">
        <v>0</v>
      </c>
      <c r="F75" s="84" t="str">
        <f t="shared" si="3"/>
        <v>1.2.2.1.0</v>
      </c>
      <c r="G75" s="84" t="s">
        <v>16</v>
      </c>
      <c r="H75" s="85" t="s">
        <v>10106</v>
      </c>
      <c r="I75" s="312" t="s">
        <v>10107</v>
      </c>
      <c r="J75" s="215">
        <f>SUM(J76:J77)</f>
        <v>0</v>
      </c>
      <c r="K75" s="213"/>
      <c r="L75" s="403">
        <f>SUM(L76:L77)</f>
        <v>0</v>
      </c>
      <c r="M75" s="213"/>
      <c r="N75" s="215">
        <f>SUM(N76:N77)</f>
        <v>0</v>
      </c>
    </row>
    <row r="76" spans="1:14" s="8" customFormat="1" ht="18.5" x14ac:dyDescent="0.35">
      <c r="A76" s="258">
        <v>1</v>
      </c>
      <c r="B76" s="173">
        <v>2</v>
      </c>
      <c r="C76" s="173">
        <v>2</v>
      </c>
      <c r="D76" s="173">
        <v>1</v>
      </c>
      <c r="E76" s="173">
        <v>1</v>
      </c>
      <c r="F76" s="173" t="str">
        <f t="shared" si="3"/>
        <v>1.2.2.1.1</v>
      </c>
      <c r="G76" s="173" t="s">
        <v>19</v>
      </c>
      <c r="H76" s="86" t="s">
        <v>10108</v>
      </c>
      <c r="I76" s="310" t="s">
        <v>10109</v>
      </c>
      <c r="J76" s="214">
        <f>SUMIF('1 PdC DLGS 118_2011_PE e PP'!$E$4:$E$5622,'2 Pdc unico (segm A)'!F76,'1 PdC DLGS 118_2011_PE e PP'!$H$4:$H$5622)</f>
        <v>0</v>
      </c>
      <c r="K76" s="213"/>
      <c r="L76" s="405">
        <v>0</v>
      </c>
      <c r="M76" s="213"/>
      <c r="N76" s="214">
        <f t="shared" si="2"/>
        <v>0</v>
      </c>
    </row>
    <row r="77" spans="1:14" s="8" customFormat="1" ht="18.5" x14ac:dyDescent="0.35">
      <c r="A77" s="258">
        <v>1</v>
      </c>
      <c r="B77" s="173">
        <v>2</v>
      </c>
      <c r="C77" s="173">
        <v>2</v>
      </c>
      <c r="D77" s="173">
        <v>1</v>
      </c>
      <c r="E77" s="173">
        <v>2</v>
      </c>
      <c r="F77" s="173" t="str">
        <f t="shared" si="3"/>
        <v>1.2.2.1.2</v>
      </c>
      <c r="G77" s="173" t="s">
        <v>19</v>
      </c>
      <c r="H77" s="86" t="s">
        <v>10110</v>
      </c>
      <c r="I77" s="310" t="s">
        <v>10111</v>
      </c>
      <c r="J77" s="214">
        <f>SUMIF('1 PdC DLGS 118_2011_PE e PP'!$E$4:$E$5622,'2 Pdc unico (segm A)'!F77,'1 PdC DLGS 118_2011_PE e PP'!$H$4:$H$5622)</f>
        <v>0</v>
      </c>
      <c r="K77" s="213"/>
      <c r="L77" s="405">
        <v>0</v>
      </c>
      <c r="M77" s="213"/>
      <c r="N77" s="214">
        <f t="shared" si="2"/>
        <v>0</v>
      </c>
    </row>
    <row r="78" spans="1:14" s="8" customFormat="1" ht="37" x14ac:dyDescent="0.35">
      <c r="A78" s="257">
        <v>1</v>
      </c>
      <c r="B78" s="84">
        <v>2</v>
      </c>
      <c r="C78" s="84">
        <v>2</v>
      </c>
      <c r="D78" s="84">
        <v>2</v>
      </c>
      <c r="E78" s="84">
        <v>0</v>
      </c>
      <c r="F78" s="84" t="str">
        <f t="shared" si="3"/>
        <v>1.2.2.2.0</v>
      </c>
      <c r="G78" s="84" t="s">
        <v>16</v>
      </c>
      <c r="H78" s="85" t="s">
        <v>10112</v>
      </c>
      <c r="I78" s="309" t="s">
        <v>10113</v>
      </c>
      <c r="J78" s="215">
        <f>SUM(J79:J80)</f>
        <v>0</v>
      </c>
      <c r="K78" s="213"/>
      <c r="L78" s="403">
        <f>SUM(L79:L80)</f>
        <v>0</v>
      </c>
      <c r="M78" s="213"/>
      <c r="N78" s="215">
        <f>SUM(N79:N80)</f>
        <v>0</v>
      </c>
    </row>
    <row r="79" spans="1:14" s="8" customFormat="1" ht="37" x14ac:dyDescent="0.35">
      <c r="A79" s="258">
        <v>1</v>
      </c>
      <c r="B79" s="173">
        <v>2</v>
      </c>
      <c r="C79" s="173">
        <v>2</v>
      </c>
      <c r="D79" s="173">
        <v>2</v>
      </c>
      <c r="E79" s="173">
        <v>1</v>
      </c>
      <c r="F79" s="173" t="str">
        <f t="shared" si="3"/>
        <v>1.2.2.2.1</v>
      </c>
      <c r="G79" s="173" t="s">
        <v>19</v>
      </c>
      <c r="H79" s="86" t="s">
        <v>10114</v>
      </c>
      <c r="I79" s="310" t="s">
        <v>10115</v>
      </c>
      <c r="J79" s="214">
        <f>SUMIF('1 PdC DLGS 118_2011_PE e PP'!$E$4:$E$5622,'2 Pdc unico (segm A)'!F79,'1 PdC DLGS 118_2011_PE e PP'!$H$4:$H$5622)</f>
        <v>0</v>
      </c>
      <c r="K79" s="213"/>
      <c r="L79" s="405">
        <v>0</v>
      </c>
      <c r="M79" s="213"/>
      <c r="N79" s="214">
        <f t="shared" si="2"/>
        <v>0</v>
      </c>
    </row>
    <row r="80" spans="1:14" s="8" customFormat="1" ht="37" x14ac:dyDescent="0.35">
      <c r="A80" s="258">
        <v>1</v>
      </c>
      <c r="B80" s="173">
        <v>2</v>
      </c>
      <c r="C80" s="173">
        <v>2</v>
      </c>
      <c r="D80" s="173">
        <v>2</v>
      </c>
      <c r="E80" s="173">
        <v>2</v>
      </c>
      <c r="F80" s="173" t="str">
        <f t="shared" si="3"/>
        <v>1.2.2.2.2</v>
      </c>
      <c r="G80" s="173" t="s">
        <v>19</v>
      </c>
      <c r="H80" s="86" t="s">
        <v>10116</v>
      </c>
      <c r="I80" s="310" t="s">
        <v>10117</v>
      </c>
      <c r="J80" s="214">
        <f>SUMIF('1 PdC DLGS 118_2011_PE e PP'!$E$4:$E$5622,'2 Pdc unico (segm A)'!F80,'1 PdC DLGS 118_2011_PE e PP'!$H$4:$H$5622)</f>
        <v>0</v>
      </c>
      <c r="K80" s="213"/>
      <c r="L80" s="405">
        <v>0</v>
      </c>
      <c r="M80" s="213"/>
      <c r="N80" s="214">
        <f t="shared" si="2"/>
        <v>0</v>
      </c>
    </row>
    <row r="81" spans="1:14" s="8" customFormat="1" ht="37" x14ac:dyDescent="0.35">
      <c r="A81" s="257">
        <v>1</v>
      </c>
      <c r="B81" s="84">
        <v>2</v>
      </c>
      <c r="C81" s="84">
        <v>2</v>
      </c>
      <c r="D81" s="84">
        <v>3</v>
      </c>
      <c r="E81" s="84">
        <v>0</v>
      </c>
      <c r="F81" s="84" t="str">
        <f t="shared" si="3"/>
        <v>1.2.2.3.0</v>
      </c>
      <c r="G81" s="84" t="s">
        <v>16</v>
      </c>
      <c r="H81" s="85" t="s">
        <v>10118</v>
      </c>
      <c r="I81" s="309" t="s">
        <v>10119</v>
      </c>
      <c r="J81" s="215">
        <f>SUM(J82:J83)</f>
        <v>0</v>
      </c>
      <c r="K81" s="213"/>
      <c r="L81" s="403">
        <f>SUM(L82:L83)</f>
        <v>0</v>
      </c>
      <c r="M81" s="213"/>
      <c r="N81" s="215">
        <f>SUM(N82:N83)</f>
        <v>0</v>
      </c>
    </row>
    <row r="82" spans="1:14" s="8" customFormat="1" ht="37" x14ac:dyDescent="0.35">
      <c r="A82" s="258">
        <v>1</v>
      </c>
      <c r="B82" s="173">
        <v>2</v>
      </c>
      <c r="C82" s="173">
        <v>2</v>
      </c>
      <c r="D82" s="173">
        <v>3</v>
      </c>
      <c r="E82" s="173">
        <v>1</v>
      </c>
      <c r="F82" s="173" t="str">
        <f t="shared" si="3"/>
        <v>1.2.2.3.1</v>
      </c>
      <c r="G82" s="173" t="s">
        <v>19</v>
      </c>
      <c r="H82" s="86" t="s">
        <v>10120</v>
      </c>
      <c r="I82" s="310" t="s">
        <v>10121</v>
      </c>
      <c r="J82" s="214">
        <f>SUMIF('1 PdC DLGS 118_2011_PE e PP'!$E$4:$E$5622,'2 Pdc unico (segm A)'!F82,'1 PdC DLGS 118_2011_PE e PP'!$H$4:$H$5622)</f>
        <v>0</v>
      </c>
      <c r="K82" s="213"/>
      <c r="L82" s="405">
        <v>0</v>
      </c>
      <c r="M82" s="213"/>
      <c r="N82" s="214">
        <f t="shared" si="2"/>
        <v>0</v>
      </c>
    </row>
    <row r="83" spans="1:14" s="8" customFormat="1" ht="37" x14ac:dyDescent="0.35">
      <c r="A83" s="258">
        <v>1</v>
      </c>
      <c r="B83" s="173">
        <v>2</v>
      </c>
      <c r="C83" s="173">
        <v>2</v>
      </c>
      <c r="D83" s="173">
        <v>3</v>
      </c>
      <c r="E83" s="173">
        <v>2</v>
      </c>
      <c r="F83" s="173" t="str">
        <f t="shared" si="3"/>
        <v>1.2.2.3.2</v>
      </c>
      <c r="G83" s="173" t="s">
        <v>19</v>
      </c>
      <c r="H83" s="86" t="s">
        <v>4928</v>
      </c>
      <c r="I83" s="310" t="s">
        <v>10122</v>
      </c>
      <c r="J83" s="214">
        <f>SUMIF('1 PdC DLGS 118_2011_PE e PP'!$E$4:$E$5622,'2 Pdc unico (segm A)'!F83,'1 PdC DLGS 118_2011_PE e PP'!$H$4:$H$5622)</f>
        <v>0</v>
      </c>
      <c r="K83" s="213"/>
      <c r="L83" s="405">
        <v>0</v>
      </c>
      <c r="M83" s="213"/>
      <c r="N83" s="214">
        <f t="shared" si="2"/>
        <v>0</v>
      </c>
    </row>
    <row r="84" spans="1:14" s="8" customFormat="1" ht="18.5" x14ac:dyDescent="0.35">
      <c r="A84" s="257">
        <v>1</v>
      </c>
      <c r="B84" s="84">
        <v>2</v>
      </c>
      <c r="C84" s="84">
        <v>2</v>
      </c>
      <c r="D84" s="84">
        <v>4</v>
      </c>
      <c r="E84" s="84">
        <v>0</v>
      </c>
      <c r="F84" s="84" t="str">
        <f t="shared" si="3"/>
        <v>1.2.2.4.0</v>
      </c>
      <c r="G84" s="84" t="s">
        <v>16</v>
      </c>
      <c r="H84" s="85" t="s">
        <v>10123</v>
      </c>
      <c r="I84" s="309" t="s">
        <v>10124</v>
      </c>
      <c r="J84" s="215">
        <f>SUM(J85:J86)</f>
        <v>0</v>
      </c>
      <c r="K84" s="213"/>
      <c r="L84" s="403">
        <f>SUM(L85:L86)</f>
        <v>0</v>
      </c>
      <c r="M84" s="213"/>
      <c r="N84" s="215">
        <f>SUM(N85:N86)</f>
        <v>0</v>
      </c>
    </row>
    <row r="85" spans="1:14" s="8" customFormat="1" ht="18.5" x14ac:dyDescent="0.35">
      <c r="A85" s="258">
        <v>1</v>
      </c>
      <c r="B85" s="173">
        <v>2</v>
      </c>
      <c r="C85" s="173">
        <v>2</v>
      </c>
      <c r="D85" s="173">
        <v>4</v>
      </c>
      <c r="E85" s="173">
        <v>1</v>
      </c>
      <c r="F85" s="173" t="str">
        <f t="shared" si="3"/>
        <v>1.2.2.4.1</v>
      </c>
      <c r="G85" s="173" t="s">
        <v>19</v>
      </c>
      <c r="H85" s="86" t="s">
        <v>10125</v>
      </c>
      <c r="I85" s="310" t="s">
        <v>10126</v>
      </c>
      <c r="J85" s="214">
        <f>SUMIF('1 PdC DLGS 118_2011_PE e PP'!$E$4:$E$5622,'2 Pdc unico (segm A)'!F85,'1 PdC DLGS 118_2011_PE e PP'!$H$4:$H$5622)</f>
        <v>0</v>
      </c>
      <c r="K85" s="213"/>
      <c r="L85" s="405">
        <v>0</v>
      </c>
      <c r="M85" s="213"/>
      <c r="N85" s="214">
        <f t="shared" si="2"/>
        <v>0</v>
      </c>
    </row>
    <row r="86" spans="1:14" s="8" customFormat="1" ht="18.5" x14ac:dyDescent="0.35">
      <c r="A86" s="258">
        <v>1</v>
      </c>
      <c r="B86" s="173">
        <v>2</v>
      </c>
      <c r="C86" s="173">
        <v>2</v>
      </c>
      <c r="D86" s="173">
        <v>4</v>
      </c>
      <c r="E86" s="173">
        <v>2</v>
      </c>
      <c r="F86" s="173" t="str">
        <f t="shared" si="3"/>
        <v>1.2.2.4.2</v>
      </c>
      <c r="G86" s="173" t="s">
        <v>19</v>
      </c>
      <c r="H86" s="86" t="s">
        <v>10127</v>
      </c>
      <c r="I86" s="310" t="s">
        <v>10128</v>
      </c>
      <c r="J86" s="214">
        <f>SUMIF('1 PdC DLGS 118_2011_PE e PP'!$E$4:$E$5622,'2 Pdc unico (segm A)'!F86,'1 PdC DLGS 118_2011_PE e PP'!$H$4:$H$5622)</f>
        <v>0</v>
      </c>
      <c r="K86" s="213"/>
      <c r="L86" s="405">
        <v>0</v>
      </c>
      <c r="M86" s="213"/>
      <c r="N86" s="214">
        <f t="shared" si="2"/>
        <v>0</v>
      </c>
    </row>
    <row r="87" spans="1:14" s="8" customFormat="1" ht="18.5" x14ac:dyDescent="0.35">
      <c r="A87" s="257">
        <v>1</v>
      </c>
      <c r="B87" s="84">
        <v>2</v>
      </c>
      <c r="C87" s="84">
        <v>2</v>
      </c>
      <c r="D87" s="84">
        <v>5</v>
      </c>
      <c r="E87" s="84">
        <v>0</v>
      </c>
      <c r="F87" s="84" t="str">
        <f t="shared" si="3"/>
        <v>1.2.2.5.0</v>
      </c>
      <c r="G87" s="84" t="s">
        <v>16</v>
      </c>
      <c r="H87" s="85" t="s">
        <v>10129</v>
      </c>
      <c r="I87" s="309" t="s">
        <v>10130</v>
      </c>
      <c r="J87" s="215">
        <f>SUM(J88:J89)</f>
        <v>0</v>
      </c>
      <c r="K87" s="213"/>
      <c r="L87" s="403">
        <f>SUM(L88:L89)</f>
        <v>0</v>
      </c>
      <c r="M87" s="213"/>
      <c r="N87" s="215">
        <f>SUM(N88:N89)</f>
        <v>0</v>
      </c>
    </row>
    <row r="88" spans="1:14" s="8" customFormat="1" ht="18.5" x14ac:dyDescent="0.35">
      <c r="A88" s="258">
        <v>1</v>
      </c>
      <c r="B88" s="173">
        <v>2</v>
      </c>
      <c r="C88" s="173">
        <v>2</v>
      </c>
      <c r="D88" s="173">
        <v>5</v>
      </c>
      <c r="E88" s="173">
        <v>1</v>
      </c>
      <c r="F88" s="173" t="str">
        <f t="shared" si="3"/>
        <v>1.2.2.5.1</v>
      </c>
      <c r="G88" s="173" t="s">
        <v>19</v>
      </c>
      <c r="H88" s="86" t="s">
        <v>10131</v>
      </c>
      <c r="I88" s="310" t="s">
        <v>10132</v>
      </c>
      <c r="J88" s="214">
        <f>SUMIF('1 PdC DLGS 118_2011_PE e PP'!$E$4:$E$5622,'2 Pdc unico (segm A)'!F88,'1 PdC DLGS 118_2011_PE e PP'!$H$4:$H$5622)</f>
        <v>0</v>
      </c>
      <c r="K88" s="213"/>
      <c r="L88" s="405">
        <v>0</v>
      </c>
      <c r="M88" s="213"/>
      <c r="N88" s="214">
        <f t="shared" si="2"/>
        <v>0</v>
      </c>
    </row>
    <row r="89" spans="1:14" s="8" customFormat="1" ht="18.5" x14ac:dyDescent="0.35">
      <c r="A89" s="258">
        <v>1</v>
      </c>
      <c r="B89" s="173">
        <v>2</v>
      </c>
      <c r="C89" s="173">
        <v>2</v>
      </c>
      <c r="D89" s="173">
        <v>5</v>
      </c>
      <c r="E89" s="173">
        <v>2</v>
      </c>
      <c r="F89" s="173" t="str">
        <f t="shared" si="3"/>
        <v>1.2.2.5.2</v>
      </c>
      <c r="G89" s="173" t="s">
        <v>19</v>
      </c>
      <c r="H89" s="86" t="s">
        <v>10133</v>
      </c>
      <c r="I89" s="310" t="s">
        <v>10134</v>
      </c>
      <c r="J89" s="214">
        <f>SUMIF('1 PdC DLGS 118_2011_PE e PP'!$E$4:$E$5622,'2 Pdc unico (segm A)'!F89,'1 PdC DLGS 118_2011_PE e PP'!$H$4:$H$5622)</f>
        <v>0</v>
      </c>
      <c r="K89" s="213"/>
      <c r="L89" s="405">
        <v>0</v>
      </c>
      <c r="M89" s="213"/>
      <c r="N89" s="214">
        <f t="shared" si="2"/>
        <v>0</v>
      </c>
    </row>
    <row r="90" spans="1:14" s="8" customFormat="1" ht="18.5" x14ac:dyDescent="0.35">
      <c r="A90" s="257">
        <v>1</v>
      </c>
      <c r="B90" s="84">
        <v>2</v>
      </c>
      <c r="C90" s="84">
        <v>2</v>
      </c>
      <c r="D90" s="84">
        <v>6</v>
      </c>
      <c r="E90" s="84">
        <v>0</v>
      </c>
      <c r="F90" s="84" t="str">
        <f t="shared" si="3"/>
        <v>1.2.2.6.0</v>
      </c>
      <c r="G90" s="84" t="s">
        <v>16</v>
      </c>
      <c r="H90" s="85" t="s">
        <v>10135</v>
      </c>
      <c r="I90" s="309" t="s">
        <v>10136</v>
      </c>
      <c r="J90" s="215">
        <f>SUM(J91:J92)</f>
        <v>0</v>
      </c>
      <c r="K90" s="213"/>
      <c r="L90" s="403">
        <f>SUM(L91:L92)</f>
        <v>0</v>
      </c>
      <c r="M90" s="213"/>
      <c r="N90" s="215">
        <f>SUM(N91:N92)</f>
        <v>0</v>
      </c>
    </row>
    <row r="91" spans="1:14" s="8" customFormat="1" ht="18.5" x14ac:dyDescent="0.35">
      <c r="A91" s="258">
        <v>1</v>
      </c>
      <c r="B91" s="173">
        <v>2</v>
      </c>
      <c r="C91" s="173">
        <v>2</v>
      </c>
      <c r="D91" s="173">
        <v>6</v>
      </c>
      <c r="E91" s="173">
        <v>1</v>
      </c>
      <c r="F91" s="173" t="str">
        <f t="shared" si="3"/>
        <v>1.2.2.6.1</v>
      </c>
      <c r="G91" s="173" t="s">
        <v>19</v>
      </c>
      <c r="H91" s="86" t="s">
        <v>10137</v>
      </c>
      <c r="I91" s="310" t="s">
        <v>10138</v>
      </c>
      <c r="J91" s="214">
        <f>SUMIF('1 PdC DLGS 118_2011_PE e PP'!$E$4:$E$5622,'2 Pdc unico (segm A)'!F91,'1 PdC DLGS 118_2011_PE e PP'!$H$4:$H$5622)</f>
        <v>0</v>
      </c>
      <c r="K91" s="213"/>
      <c r="L91" s="405">
        <v>0</v>
      </c>
      <c r="M91" s="213"/>
      <c r="N91" s="214">
        <f t="shared" si="2"/>
        <v>0</v>
      </c>
    </row>
    <row r="92" spans="1:14" s="8" customFormat="1" ht="37" x14ac:dyDescent="0.35">
      <c r="A92" s="258">
        <v>1</v>
      </c>
      <c r="B92" s="173">
        <v>2</v>
      </c>
      <c r="C92" s="173">
        <v>2</v>
      </c>
      <c r="D92" s="173">
        <v>6</v>
      </c>
      <c r="E92" s="173">
        <v>2</v>
      </c>
      <c r="F92" s="173" t="str">
        <f t="shared" si="3"/>
        <v>1.2.2.6.2</v>
      </c>
      <c r="G92" s="173" t="s">
        <v>19</v>
      </c>
      <c r="H92" s="86" t="s">
        <v>10139</v>
      </c>
      <c r="I92" s="310" t="s">
        <v>10140</v>
      </c>
      <c r="J92" s="214">
        <f>SUMIF('1 PdC DLGS 118_2011_PE e PP'!$E$4:$E$5622,'2 Pdc unico (segm A)'!F92,'1 PdC DLGS 118_2011_PE e PP'!$H$4:$H$5622)</f>
        <v>0</v>
      </c>
      <c r="K92" s="213"/>
      <c r="L92" s="405">
        <v>0</v>
      </c>
      <c r="M92" s="213"/>
      <c r="N92" s="214">
        <f t="shared" si="2"/>
        <v>0</v>
      </c>
    </row>
    <row r="93" spans="1:14" s="8" customFormat="1" ht="18.5" x14ac:dyDescent="0.35">
      <c r="A93" s="257">
        <v>1</v>
      </c>
      <c r="B93" s="84">
        <v>2</v>
      </c>
      <c r="C93" s="84">
        <v>2</v>
      </c>
      <c r="D93" s="84">
        <v>7</v>
      </c>
      <c r="E93" s="84">
        <v>0</v>
      </c>
      <c r="F93" s="84" t="str">
        <f t="shared" si="3"/>
        <v>1.2.2.7.0</v>
      </c>
      <c r="G93" s="84" t="s">
        <v>16</v>
      </c>
      <c r="H93" s="85" t="s">
        <v>10141</v>
      </c>
      <c r="I93" s="309" t="s">
        <v>10142</v>
      </c>
      <c r="J93" s="215">
        <f>SUM(J94:J95)</f>
        <v>0</v>
      </c>
      <c r="K93" s="213"/>
      <c r="L93" s="403">
        <f>SUM(L94:L95)</f>
        <v>0</v>
      </c>
      <c r="M93" s="213"/>
      <c r="N93" s="215">
        <f>SUM(N94:N95)</f>
        <v>0</v>
      </c>
    </row>
    <row r="94" spans="1:14" s="8" customFormat="1" ht="37" x14ac:dyDescent="0.35">
      <c r="A94" s="258">
        <v>1</v>
      </c>
      <c r="B94" s="173">
        <v>2</v>
      </c>
      <c r="C94" s="173">
        <v>2</v>
      </c>
      <c r="D94" s="173">
        <v>7</v>
      </c>
      <c r="E94" s="173">
        <v>1</v>
      </c>
      <c r="F94" s="173" t="str">
        <f t="shared" si="3"/>
        <v>1.2.2.7.1</v>
      </c>
      <c r="G94" s="173" t="s">
        <v>19</v>
      </c>
      <c r="H94" s="86" t="s">
        <v>10143</v>
      </c>
      <c r="I94" s="310" t="s">
        <v>10144</v>
      </c>
      <c r="J94" s="214">
        <f>SUMIF('1 PdC DLGS 118_2011_PE e PP'!$E$4:$E$5622,'2 Pdc unico (segm A)'!F94,'1 PdC DLGS 118_2011_PE e PP'!$H$4:$H$5622)</f>
        <v>0</v>
      </c>
      <c r="K94" s="213"/>
      <c r="L94" s="405">
        <v>0</v>
      </c>
      <c r="M94" s="213"/>
      <c r="N94" s="214">
        <f t="shared" si="2"/>
        <v>0</v>
      </c>
    </row>
    <row r="95" spans="1:14" s="8" customFormat="1" ht="37" x14ac:dyDescent="0.35">
      <c r="A95" s="258">
        <v>1</v>
      </c>
      <c r="B95" s="173">
        <v>2</v>
      </c>
      <c r="C95" s="173">
        <v>2</v>
      </c>
      <c r="D95" s="173">
        <v>7</v>
      </c>
      <c r="E95" s="173">
        <v>2</v>
      </c>
      <c r="F95" s="173" t="str">
        <f t="shared" si="3"/>
        <v>1.2.2.7.2</v>
      </c>
      <c r="G95" s="173" t="s">
        <v>19</v>
      </c>
      <c r="H95" s="86" t="s">
        <v>10145</v>
      </c>
      <c r="I95" s="310" t="s">
        <v>10146</v>
      </c>
      <c r="J95" s="214">
        <f>SUMIF('1 PdC DLGS 118_2011_PE e PP'!$E$4:$E$5622,'2 Pdc unico (segm A)'!F95,'1 PdC DLGS 118_2011_PE e PP'!$H$4:$H$5622)</f>
        <v>0</v>
      </c>
      <c r="K95" s="213"/>
      <c r="L95" s="405">
        <v>0</v>
      </c>
      <c r="M95" s="213"/>
      <c r="N95" s="214">
        <f t="shared" si="2"/>
        <v>0</v>
      </c>
    </row>
    <row r="96" spans="1:14" s="8" customFormat="1" ht="18.5" x14ac:dyDescent="0.35">
      <c r="A96" s="257">
        <v>1</v>
      </c>
      <c r="B96" s="84">
        <v>2</v>
      </c>
      <c r="C96" s="84">
        <v>2</v>
      </c>
      <c r="D96" s="84">
        <v>8</v>
      </c>
      <c r="E96" s="84">
        <v>0</v>
      </c>
      <c r="F96" s="84" t="str">
        <f t="shared" si="3"/>
        <v>1.2.2.8.0</v>
      </c>
      <c r="G96" s="84" t="s">
        <v>16</v>
      </c>
      <c r="H96" s="85" t="s">
        <v>10147</v>
      </c>
      <c r="I96" s="309" t="s">
        <v>10148</v>
      </c>
      <c r="J96" s="215">
        <f>SUM(J97:J98)</f>
        <v>0</v>
      </c>
      <c r="K96" s="213"/>
      <c r="L96" s="403">
        <f>SUM(L97:L98)</f>
        <v>0</v>
      </c>
      <c r="M96" s="213"/>
      <c r="N96" s="215">
        <f>SUM(N97:N98)</f>
        <v>0</v>
      </c>
    </row>
    <row r="97" spans="1:14" s="8" customFormat="1" ht="18.5" x14ac:dyDescent="0.35">
      <c r="A97" s="258">
        <v>1</v>
      </c>
      <c r="B97" s="173">
        <v>2</v>
      </c>
      <c r="C97" s="173">
        <v>2</v>
      </c>
      <c r="D97" s="173">
        <v>8</v>
      </c>
      <c r="E97" s="173">
        <v>1</v>
      </c>
      <c r="F97" s="173" t="str">
        <f t="shared" si="3"/>
        <v>1.2.2.8.1</v>
      </c>
      <c r="G97" s="173" t="s">
        <v>19</v>
      </c>
      <c r="H97" s="86" t="s">
        <v>10149</v>
      </c>
      <c r="I97" s="310" t="s">
        <v>10150</v>
      </c>
      <c r="J97" s="214">
        <f>SUMIF('1 PdC DLGS 118_2011_PE e PP'!$E$4:$E$5622,'2 Pdc unico (segm A)'!F97,'1 PdC DLGS 118_2011_PE e PP'!$H$4:$H$5622)</f>
        <v>0</v>
      </c>
      <c r="K97" s="213"/>
      <c r="L97" s="405">
        <v>0</v>
      </c>
      <c r="M97" s="213"/>
      <c r="N97" s="214">
        <f t="shared" si="2"/>
        <v>0</v>
      </c>
    </row>
    <row r="98" spans="1:14" s="8" customFormat="1" ht="18.5" x14ac:dyDescent="0.35">
      <c r="A98" s="258">
        <v>1</v>
      </c>
      <c r="B98" s="173">
        <v>2</v>
      </c>
      <c r="C98" s="173">
        <v>2</v>
      </c>
      <c r="D98" s="173">
        <v>8</v>
      </c>
      <c r="E98" s="173">
        <v>2</v>
      </c>
      <c r="F98" s="173" t="str">
        <f t="shared" si="3"/>
        <v>1.2.2.8.2</v>
      </c>
      <c r="G98" s="173" t="s">
        <v>19</v>
      </c>
      <c r="H98" s="86" t="s">
        <v>10151</v>
      </c>
      <c r="I98" s="310" t="s">
        <v>10152</v>
      </c>
      <c r="J98" s="214">
        <f>SUMIF('1 PdC DLGS 118_2011_PE e PP'!$E$4:$E$5622,'2 Pdc unico (segm A)'!F98,'1 PdC DLGS 118_2011_PE e PP'!$H$4:$H$5622)</f>
        <v>0</v>
      </c>
      <c r="K98" s="213"/>
      <c r="L98" s="405">
        <v>0</v>
      </c>
      <c r="M98" s="213"/>
      <c r="N98" s="214">
        <f t="shared" si="2"/>
        <v>0</v>
      </c>
    </row>
    <row r="99" spans="1:14" s="8" customFormat="1" ht="18.5" x14ac:dyDescent="0.35">
      <c r="A99" s="257">
        <v>1</v>
      </c>
      <c r="B99" s="84">
        <v>2</v>
      </c>
      <c r="C99" s="84">
        <v>2</v>
      </c>
      <c r="D99" s="84">
        <v>9</v>
      </c>
      <c r="E99" s="84">
        <v>0</v>
      </c>
      <c r="F99" s="84" t="str">
        <f t="shared" si="3"/>
        <v>1.2.2.9.0</v>
      </c>
      <c r="G99" s="84" t="s">
        <v>16</v>
      </c>
      <c r="H99" s="85" t="s">
        <v>10153</v>
      </c>
      <c r="I99" s="309" t="s">
        <v>10154</v>
      </c>
      <c r="J99" s="215">
        <f>SUMIF('1 PdC DLGS 118_2011_PE e PP'!$E$4:$E$5622,'2 Pdc unico (segm A)'!F99,'1 PdC DLGS 118_2011_PE e PP'!$H$4:$H$5622)</f>
        <v>0</v>
      </c>
      <c r="K99" s="213"/>
      <c r="L99" s="403">
        <v>0</v>
      </c>
      <c r="M99" s="213"/>
      <c r="N99" s="215">
        <f t="shared" si="2"/>
        <v>0</v>
      </c>
    </row>
    <row r="100" spans="1:14" s="8" customFormat="1" ht="18.5" x14ac:dyDescent="0.35">
      <c r="A100" s="258">
        <v>1</v>
      </c>
      <c r="B100" s="173">
        <v>2</v>
      </c>
      <c r="C100" s="173">
        <v>2</v>
      </c>
      <c r="D100" s="173">
        <v>9</v>
      </c>
      <c r="E100" s="173">
        <v>1</v>
      </c>
      <c r="F100" s="173" t="str">
        <f t="shared" si="3"/>
        <v>1.2.2.9.1</v>
      </c>
      <c r="G100" s="173" t="s">
        <v>19</v>
      </c>
      <c r="H100" s="86" t="s">
        <v>10155</v>
      </c>
      <c r="I100" s="310" t="s">
        <v>10156</v>
      </c>
      <c r="J100" s="214">
        <f>SUMIF('1 PdC DLGS 118_2011_PE e PP'!$E$4:$E$5622,'2 Pdc unico (segm A)'!F100,'1 PdC DLGS 118_2011_PE e PP'!$H$4:$H$5622)</f>
        <v>0</v>
      </c>
      <c r="K100" s="213"/>
      <c r="L100" s="405">
        <v>0</v>
      </c>
      <c r="M100" s="213"/>
      <c r="N100" s="214">
        <f t="shared" si="2"/>
        <v>0</v>
      </c>
    </row>
    <row r="101" spans="1:14" s="8" customFormat="1" ht="18.5" x14ac:dyDescent="0.35">
      <c r="A101" s="258">
        <v>1</v>
      </c>
      <c r="B101" s="173">
        <v>2</v>
      </c>
      <c r="C101" s="173">
        <v>2</v>
      </c>
      <c r="D101" s="173">
        <v>9</v>
      </c>
      <c r="E101" s="173">
        <v>2</v>
      </c>
      <c r="F101" s="173" t="str">
        <f t="shared" si="3"/>
        <v>1.2.2.9.2</v>
      </c>
      <c r="G101" s="173" t="s">
        <v>19</v>
      </c>
      <c r="H101" s="86" t="s">
        <v>10157</v>
      </c>
      <c r="I101" s="310" t="s">
        <v>10158</v>
      </c>
      <c r="J101" s="214">
        <f>SUMIF('1 PdC DLGS 118_2011_PE e PP'!$E$4:$E$5622,'2 Pdc unico (segm A)'!F101,'1 PdC DLGS 118_2011_PE e PP'!$H$4:$H$5622)</f>
        <v>0</v>
      </c>
      <c r="K101" s="213"/>
      <c r="L101" s="405">
        <v>0</v>
      </c>
      <c r="M101" s="213"/>
      <c r="N101" s="214">
        <f t="shared" si="2"/>
        <v>0</v>
      </c>
    </row>
    <row r="102" spans="1:14" s="8" customFormat="1" ht="18.5" x14ac:dyDescent="0.35">
      <c r="A102" s="257">
        <v>1</v>
      </c>
      <c r="B102" s="84">
        <v>2</v>
      </c>
      <c r="C102" s="84">
        <v>2</v>
      </c>
      <c r="D102" s="84">
        <v>10</v>
      </c>
      <c r="E102" s="84">
        <v>0</v>
      </c>
      <c r="F102" s="84" t="str">
        <f t="shared" si="3"/>
        <v>1.2.2.10.0</v>
      </c>
      <c r="G102" s="84" t="s">
        <v>16</v>
      </c>
      <c r="H102" s="85" t="s">
        <v>10159</v>
      </c>
      <c r="I102" s="309" t="s">
        <v>10160</v>
      </c>
      <c r="J102" s="215">
        <f>SUM(J103:J104)</f>
        <v>0</v>
      </c>
      <c r="K102" s="213"/>
      <c r="L102" s="403">
        <f>SUM(L103:L104)</f>
        <v>0</v>
      </c>
      <c r="M102" s="213"/>
      <c r="N102" s="215">
        <f>SUM(N103:N104)</f>
        <v>0</v>
      </c>
    </row>
    <row r="103" spans="1:14" s="8" customFormat="1" ht="37" x14ac:dyDescent="0.35">
      <c r="A103" s="258">
        <v>1</v>
      </c>
      <c r="B103" s="173">
        <v>2</v>
      </c>
      <c r="C103" s="173">
        <v>2</v>
      </c>
      <c r="D103" s="173">
        <v>10</v>
      </c>
      <c r="E103" s="173">
        <v>1</v>
      </c>
      <c r="F103" s="173" t="str">
        <f t="shared" si="3"/>
        <v>1.2.2.10.1</v>
      </c>
      <c r="G103" s="173" t="s">
        <v>19</v>
      </c>
      <c r="H103" s="86" t="s">
        <v>10161</v>
      </c>
      <c r="I103" s="310" t="s">
        <v>10162</v>
      </c>
      <c r="J103" s="214">
        <f>SUMIF('1 PdC DLGS 118_2011_PE e PP'!$E$4:$E$5622,'2 Pdc unico (segm A)'!F103,'1 PdC DLGS 118_2011_PE e PP'!$H$4:$H$5622)</f>
        <v>0</v>
      </c>
      <c r="K103" s="213"/>
      <c r="L103" s="405">
        <v>0</v>
      </c>
      <c r="M103" s="213"/>
      <c r="N103" s="214">
        <f t="shared" si="2"/>
        <v>0</v>
      </c>
    </row>
    <row r="104" spans="1:14" s="8" customFormat="1" ht="37" x14ac:dyDescent="0.35">
      <c r="A104" s="258">
        <v>1</v>
      </c>
      <c r="B104" s="173">
        <v>2</v>
      </c>
      <c r="C104" s="173">
        <v>2</v>
      </c>
      <c r="D104" s="173">
        <v>10</v>
      </c>
      <c r="E104" s="173">
        <v>2</v>
      </c>
      <c r="F104" s="173" t="str">
        <f t="shared" si="3"/>
        <v>1.2.2.10.2</v>
      </c>
      <c r="G104" s="173" t="s">
        <v>19</v>
      </c>
      <c r="H104" s="86" t="s">
        <v>10163</v>
      </c>
      <c r="I104" s="310" t="s">
        <v>10164</v>
      </c>
      <c r="J104" s="214">
        <f>SUMIF('1 PdC DLGS 118_2011_PE e PP'!$E$4:$E$5622,'2 Pdc unico (segm A)'!F104,'1 PdC DLGS 118_2011_PE e PP'!$H$4:$H$5622)</f>
        <v>0</v>
      </c>
      <c r="K104" s="213"/>
      <c r="L104" s="405">
        <v>0</v>
      </c>
      <c r="M104" s="213"/>
      <c r="N104" s="214">
        <f t="shared" si="2"/>
        <v>0</v>
      </c>
    </row>
    <row r="105" spans="1:14" s="8" customFormat="1" ht="18.5" x14ac:dyDescent="0.35">
      <c r="A105" s="257">
        <v>1</v>
      </c>
      <c r="B105" s="84">
        <v>2</v>
      </c>
      <c r="C105" s="84">
        <v>2</v>
      </c>
      <c r="D105" s="84">
        <v>11</v>
      </c>
      <c r="E105" s="84">
        <v>0</v>
      </c>
      <c r="F105" s="84" t="str">
        <f t="shared" si="3"/>
        <v>1.2.2.11.0</v>
      </c>
      <c r="G105" s="84" t="s">
        <v>16</v>
      </c>
      <c r="H105" s="85" t="s">
        <v>10165</v>
      </c>
      <c r="I105" s="309" t="s">
        <v>10166</v>
      </c>
      <c r="J105" s="215">
        <f>SUM(J106:J107)</f>
        <v>0</v>
      </c>
      <c r="K105" s="213"/>
      <c r="L105" s="403">
        <f>SUM(L106:L107)</f>
        <v>0</v>
      </c>
      <c r="M105" s="213"/>
      <c r="N105" s="215">
        <f>SUM(N106:N107)</f>
        <v>0</v>
      </c>
    </row>
    <row r="106" spans="1:14" s="8" customFormat="1" ht="18.5" x14ac:dyDescent="0.35">
      <c r="A106" s="258">
        <v>1</v>
      </c>
      <c r="B106" s="173">
        <v>2</v>
      </c>
      <c r="C106" s="173">
        <v>2</v>
      </c>
      <c r="D106" s="173">
        <v>11</v>
      </c>
      <c r="E106" s="173">
        <v>1</v>
      </c>
      <c r="F106" s="173" t="str">
        <f t="shared" si="3"/>
        <v>1.2.2.11.1</v>
      </c>
      <c r="G106" s="173" t="s">
        <v>19</v>
      </c>
      <c r="H106" s="86" t="s">
        <v>10167</v>
      </c>
      <c r="I106" s="310" t="s">
        <v>10168</v>
      </c>
      <c r="J106" s="214">
        <f>SUMIF('1 PdC DLGS 118_2011_PE e PP'!$E$4:$E$5622,'2 Pdc unico (segm A)'!F106,'1 PdC DLGS 118_2011_PE e PP'!$H$4:$H$5622)</f>
        <v>0</v>
      </c>
      <c r="K106" s="213"/>
      <c r="L106" s="405">
        <v>0</v>
      </c>
      <c r="M106" s="213"/>
      <c r="N106" s="214">
        <f t="shared" si="2"/>
        <v>0</v>
      </c>
    </row>
    <row r="107" spans="1:14" s="8" customFormat="1" ht="18.5" x14ac:dyDescent="0.35">
      <c r="A107" s="258">
        <v>1</v>
      </c>
      <c r="B107" s="173">
        <v>2</v>
      </c>
      <c r="C107" s="173">
        <v>2</v>
      </c>
      <c r="D107" s="173">
        <v>11</v>
      </c>
      <c r="E107" s="173">
        <v>2</v>
      </c>
      <c r="F107" s="173" t="str">
        <f t="shared" si="3"/>
        <v>1.2.2.11.2</v>
      </c>
      <c r="G107" s="173" t="s">
        <v>19</v>
      </c>
      <c r="H107" s="86" t="s">
        <v>10169</v>
      </c>
      <c r="I107" s="310" t="s">
        <v>10170</v>
      </c>
      <c r="J107" s="214">
        <f>SUMIF('1 PdC DLGS 118_2011_PE e PP'!$E$4:$E$5622,'2 Pdc unico (segm A)'!F107,'1 PdC DLGS 118_2011_PE e PP'!$H$4:$H$5622)</f>
        <v>0</v>
      </c>
      <c r="K107" s="213"/>
      <c r="L107" s="405">
        <v>0</v>
      </c>
      <c r="M107" s="213"/>
      <c r="N107" s="214">
        <f t="shared" si="2"/>
        <v>0</v>
      </c>
    </row>
    <row r="108" spans="1:14" s="8" customFormat="1" ht="18.5" x14ac:dyDescent="0.35">
      <c r="A108" s="257">
        <v>1</v>
      </c>
      <c r="B108" s="84">
        <v>2</v>
      </c>
      <c r="C108" s="84">
        <v>2</v>
      </c>
      <c r="D108" s="84">
        <v>12</v>
      </c>
      <c r="E108" s="84">
        <v>0</v>
      </c>
      <c r="F108" s="84" t="str">
        <f t="shared" si="3"/>
        <v>1.2.2.12.0</v>
      </c>
      <c r="G108" s="84" t="s">
        <v>16</v>
      </c>
      <c r="H108" s="85" t="s">
        <v>5002</v>
      </c>
      <c r="I108" s="309" t="s">
        <v>10171</v>
      </c>
      <c r="J108" s="215">
        <f>SUM(J109:J110)</f>
        <v>0</v>
      </c>
      <c r="K108" s="213"/>
      <c r="L108" s="403">
        <f>SUM(L109:L110)</f>
        <v>0</v>
      </c>
      <c r="M108" s="213"/>
      <c r="N108" s="215">
        <f>SUM(N109:N110)</f>
        <v>0</v>
      </c>
    </row>
    <row r="109" spans="1:14" s="8" customFormat="1" ht="18.5" x14ac:dyDescent="0.35">
      <c r="A109" s="258">
        <v>1</v>
      </c>
      <c r="B109" s="173">
        <v>2</v>
      </c>
      <c r="C109" s="173">
        <v>2</v>
      </c>
      <c r="D109" s="173">
        <v>12</v>
      </c>
      <c r="E109" s="173">
        <v>1</v>
      </c>
      <c r="F109" s="173" t="str">
        <f t="shared" si="3"/>
        <v>1.2.2.12.1</v>
      </c>
      <c r="G109" s="173" t="s">
        <v>19</v>
      </c>
      <c r="H109" s="86" t="s">
        <v>10172</v>
      </c>
      <c r="I109" s="310" t="s">
        <v>10173</v>
      </c>
      <c r="J109" s="214">
        <f>SUMIF('1 PdC DLGS 118_2011_PE e PP'!$E$4:$E$5622,'2 Pdc unico (segm A)'!F109,'1 PdC DLGS 118_2011_PE e PP'!$H$4:$H$5622)</f>
        <v>0</v>
      </c>
      <c r="K109" s="213"/>
      <c r="L109" s="405">
        <v>0</v>
      </c>
      <c r="M109" s="213"/>
      <c r="N109" s="214">
        <f t="shared" si="2"/>
        <v>0</v>
      </c>
    </row>
    <row r="110" spans="1:14" s="8" customFormat="1" ht="18.5" x14ac:dyDescent="0.35">
      <c r="A110" s="258">
        <v>1</v>
      </c>
      <c r="B110" s="173">
        <v>2</v>
      </c>
      <c r="C110" s="173">
        <v>2</v>
      </c>
      <c r="D110" s="173">
        <v>12</v>
      </c>
      <c r="E110" s="173">
        <v>2</v>
      </c>
      <c r="F110" s="173" t="str">
        <f t="shared" si="3"/>
        <v>1.2.2.12.2</v>
      </c>
      <c r="G110" s="173" t="s">
        <v>19</v>
      </c>
      <c r="H110" s="86" t="s">
        <v>10174</v>
      </c>
      <c r="I110" s="310" t="s">
        <v>10175</v>
      </c>
      <c r="J110" s="214">
        <f>SUMIF('1 PdC DLGS 118_2011_PE e PP'!$E$4:$E$5622,'2 Pdc unico (segm A)'!F110,'1 PdC DLGS 118_2011_PE e PP'!$H$4:$H$5622)</f>
        <v>0</v>
      </c>
      <c r="K110" s="213"/>
      <c r="L110" s="405">
        <v>0</v>
      </c>
      <c r="M110" s="213"/>
      <c r="N110" s="214">
        <f t="shared" si="2"/>
        <v>0</v>
      </c>
    </row>
    <row r="111" spans="1:14" s="8" customFormat="1" ht="18.5" x14ac:dyDescent="0.35">
      <c r="A111" s="257">
        <v>1</v>
      </c>
      <c r="B111" s="84">
        <v>2</v>
      </c>
      <c r="C111" s="84">
        <v>2</v>
      </c>
      <c r="D111" s="84">
        <v>13</v>
      </c>
      <c r="E111" s="84">
        <v>0</v>
      </c>
      <c r="F111" s="84" t="str">
        <f t="shared" si="3"/>
        <v>1.2.2.13.0</v>
      </c>
      <c r="G111" s="84" t="s">
        <v>16</v>
      </c>
      <c r="H111" s="85" t="s">
        <v>10176</v>
      </c>
      <c r="I111" s="309" t="s">
        <v>10171</v>
      </c>
      <c r="J111" s="215">
        <f>SUM(J112:J113)</f>
        <v>0</v>
      </c>
      <c r="K111" s="213"/>
      <c r="L111" s="403">
        <f>SUM(L112:L113)</f>
        <v>0</v>
      </c>
      <c r="M111" s="213"/>
      <c r="N111" s="215">
        <f>SUM(N112:N113)</f>
        <v>0</v>
      </c>
    </row>
    <row r="112" spans="1:14" s="8" customFormat="1" ht="18.5" x14ac:dyDescent="0.35">
      <c r="A112" s="258">
        <v>1</v>
      </c>
      <c r="B112" s="173">
        <v>2</v>
      </c>
      <c r="C112" s="173">
        <v>2</v>
      </c>
      <c r="D112" s="173">
        <v>13</v>
      </c>
      <c r="E112" s="173">
        <v>1</v>
      </c>
      <c r="F112" s="173" t="str">
        <f t="shared" si="3"/>
        <v>1.2.2.13.1</v>
      </c>
      <c r="G112" s="173" t="s">
        <v>19</v>
      </c>
      <c r="H112" s="86" t="s">
        <v>10177</v>
      </c>
      <c r="I112" s="310" t="s">
        <v>10173</v>
      </c>
      <c r="J112" s="214">
        <f>SUMIF('1 PdC DLGS 118_2011_PE e PP'!$E$4:$E$5622,'2 Pdc unico (segm A)'!F112,'1 PdC DLGS 118_2011_PE e PP'!$H$4:$H$5622)</f>
        <v>0</v>
      </c>
      <c r="K112" s="213"/>
      <c r="L112" s="405">
        <v>0</v>
      </c>
      <c r="M112" s="213"/>
      <c r="N112" s="214">
        <f t="shared" si="2"/>
        <v>0</v>
      </c>
    </row>
    <row r="113" spans="1:14" s="8" customFormat="1" ht="18.5" x14ac:dyDescent="0.35">
      <c r="A113" s="258">
        <v>1</v>
      </c>
      <c r="B113" s="173">
        <v>2</v>
      </c>
      <c r="C113" s="173">
        <v>2</v>
      </c>
      <c r="D113" s="173">
        <v>13</v>
      </c>
      <c r="E113" s="173">
        <v>2</v>
      </c>
      <c r="F113" s="173" t="str">
        <f t="shared" si="3"/>
        <v>1.2.2.13.2</v>
      </c>
      <c r="G113" s="173" t="s">
        <v>19</v>
      </c>
      <c r="H113" s="86" t="s">
        <v>10178</v>
      </c>
      <c r="I113" s="310" t="s">
        <v>10175</v>
      </c>
      <c r="J113" s="214">
        <f>SUMIF('1 PdC DLGS 118_2011_PE e PP'!$E$4:$E$5622,'2 Pdc unico (segm A)'!F113,'1 PdC DLGS 118_2011_PE e PP'!$H$4:$H$5622)</f>
        <v>0</v>
      </c>
      <c r="K113" s="213"/>
      <c r="L113" s="405">
        <v>0</v>
      </c>
      <c r="M113" s="213"/>
      <c r="N113" s="214">
        <f t="shared" si="2"/>
        <v>0</v>
      </c>
    </row>
    <row r="114" spans="1:14" s="8" customFormat="1" ht="23.5" x14ac:dyDescent="0.35">
      <c r="A114" s="256">
        <v>1</v>
      </c>
      <c r="B114" s="171">
        <v>2</v>
      </c>
      <c r="C114" s="171">
        <v>3</v>
      </c>
      <c r="D114" s="171">
        <v>0</v>
      </c>
      <c r="E114" s="171">
        <v>0</v>
      </c>
      <c r="F114" s="171" t="str">
        <f t="shared" si="3"/>
        <v>1.2.3.0.0</v>
      </c>
      <c r="G114" s="171" t="s">
        <v>13</v>
      </c>
      <c r="H114" s="172" t="s">
        <v>10179</v>
      </c>
      <c r="I114" s="308"/>
      <c r="J114" s="216">
        <f>+J115+J118+J121+J124+J127+J130+J133+J136+J139+J142</f>
        <v>0</v>
      </c>
      <c r="K114" s="330"/>
      <c r="L114" s="402">
        <f>+L115+L118+L121+L124+L127+L130+L133+L136+L139+L142</f>
        <v>0</v>
      </c>
      <c r="M114" s="330"/>
      <c r="N114" s="216">
        <f>+N115+N118+N121+N124+N127+N130+N133+N136+N139+N142</f>
        <v>0</v>
      </c>
    </row>
    <row r="115" spans="1:14" s="8" customFormat="1" ht="18.5" x14ac:dyDescent="0.35">
      <c r="A115" s="257">
        <v>1</v>
      </c>
      <c r="B115" s="84">
        <v>2</v>
      </c>
      <c r="C115" s="84">
        <v>3</v>
      </c>
      <c r="D115" s="84">
        <v>1</v>
      </c>
      <c r="E115" s="84">
        <v>0</v>
      </c>
      <c r="F115" s="84" t="str">
        <f t="shared" si="3"/>
        <v>1.2.3.1.0</v>
      </c>
      <c r="G115" s="84" t="s">
        <v>16</v>
      </c>
      <c r="H115" s="85" t="s">
        <v>10180</v>
      </c>
      <c r="I115" s="309" t="s">
        <v>10181</v>
      </c>
      <c r="J115" s="215">
        <f>SUM(J116:J117)</f>
        <v>0</v>
      </c>
      <c r="K115" s="213"/>
      <c r="L115" s="403">
        <f>SUM(L116:L117)</f>
        <v>0</v>
      </c>
      <c r="M115" s="213"/>
      <c r="N115" s="215">
        <f>SUM(N116:N117)</f>
        <v>0</v>
      </c>
    </row>
    <row r="116" spans="1:14" s="8" customFormat="1" ht="32.9" customHeight="1" x14ac:dyDescent="0.35">
      <c r="A116" s="258">
        <v>1</v>
      </c>
      <c r="B116" s="173">
        <v>2</v>
      </c>
      <c r="C116" s="173">
        <v>3</v>
      </c>
      <c r="D116" s="173">
        <v>1</v>
      </c>
      <c r="E116" s="173">
        <v>1</v>
      </c>
      <c r="F116" s="173" t="str">
        <f t="shared" si="3"/>
        <v>1.2.3.1.1</v>
      </c>
      <c r="G116" s="173" t="s">
        <v>19</v>
      </c>
      <c r="H116" s="86" t="s">
        <v>10182</v>
      </c>
      <c r="I116" s="310" t="s">
        <v>10183</v>
      </c>
      <c r="J116" s="214">
        <f>SUMIF('1 PdC DLGS 118_2011_PE e PP'!$E$4:$E$5622,'2 Pdc unico (segm A)'!F116,'1 PdC DLGS 118_2011_PE e PP'!$H$4:$H$5622)</f>
        <v>0</v>
      </c>
      <c r="K116" s="213"/>
      <c r="L116" s="405">
        <v>0</v>
      </c>
      <c r="M116" s="213"/>
      <c r="N116" s="214">
        <f t="shared" si="2"/>
        <v>0</v>
      </c>
    </row>
    <row r="117" spans="1:14" s="8" customFormat="1" ht="32.9" customHeight="1" x14ac:dyDescent="0.35">
      <c r="A117" s="258">
        <v>1</v>
      </c>
      <c r="B117" s="173">
        <v>2</v>
      </c>
      <c r="C117" s="173">
        <v>3</v>
      </c>
      <c r="D117" s="173">
        <v>1</v>
      </c>
      <c r="E117" s="173">
        <v>2</v>
      </c>
      <c r="F117" s="173" t="str">
        <f t="shared" si="3"/>
        <v>1.2.3.1.2</v>
      </c>
      <c r="G117" s="173" t="s">
        <v>19</v>
      </c>
      <c r="H117" s="86" t="s">
        <v>10184</v>
      </c>
      <c r="I117" s="310" t="s">
        <v>10185</v>
      </c>
      <c r="J117" s="214">
        <f>SUMIF('1 PdC DLGS 118_2011_PE e PP'!$E$4:$E$5622,'2 Pdc unico (segm A)'!F117,'1 PdC DLGS 118_2011_PE e PP'!$H$4:$H$5622)</f>
        <v>0</v>
      </c>
      <c r="K117" s="213"/>
      <c r="L117" s="405">
        <v>0</v>
      </c>
      <c r="M117" s="213"/>
      <c r="N117" s="214">
        <f t="shared" si="2"/>
        <v>0</v>
      </c>
    </row>
    <row r="118" spans="1:14" s="8" customFormat="1" ht="32.9" customHeight="1" x14ac:dyDescent="0.35">
      <c r="A118" s="257">
        <v>1</v>
      </c>
      <c r="B118" s="84">
        <v>2</v>
      </c>
      <c r="C118" s="84">
        <v>3</v>
      </c>
      <c r="D118" s="84">
        <v>2</v>
      </c>
      <c r="E118" s="84">
        <v>0</v>
      </c>
      <c r="F118" s="84" t="str">
        <f t="shared" si="3"/>
        <v>1.2.3.2.0</v>
      </c>
      <c r="G118" s="84" t="s">
        <v>16</v>
      </c>
      <c r="H118" s="85" t="s">
        <v>10186</v>
      </c>
      <c r="I118" s="309" t="s">
        <v>10187</v>
      </c>
      <c r="J118" s="215">
        <f>SUM(J119:J120)</f>
        <v>0</v>
      </c>
      <c r="K118" s="213"/>
      <c r="L118" s="403">
        <f>SUM(L119:L120)</f>
        <v>0</v>
      </c>
      <c r="M118" s="213"/>
      <c r="N118" s="215">
        <f>SUM(N119:N120)</f>
        <v>0</v>
      </c>
    </row>
    <row r="119" spans="1:14" s="8" customFormat="1" ht="18.5" x14ac:dyDescent="0.35">
      <c r="A119" s="258">
        <v>1</v>
      </c>
      <c r="B119" s="173">
        <v>2</v>
      </c>
      <c r="C119" s="173">
        <v>3</v>
      </c>
      <c r="D119" s="173">
        <v>2</v>
      </c>
      <c r="E119" s="173">
        <v>1</v>
      </c>
      <c r="F119" s="173" t="str">
        <f t="shared" si="3"/>
        <v>1.2.3.2.1</v>
      </c>
      <c r="G119" s="173" t="s">
        <v>19</v>
      </c>
      <c r="H119" s="86" t="s">
        <v>10188</v>
      </c>
      <c r="I119" s="310" t="s">
        <v>10189</v>
      </c>
      <c r="J119" s="214">
        <f>SUMIF('1 PdC DLGS 118_2011_PE e PP'!$E$4:$E$5622,'2 Pdc unico (segm A)'!F119,'1 PdC DLGS 118_2011_PE e PP'!$H$4:$H$5622)</f>
        <v>0</v>
      </c>
      <c r="K119" s="213"/>
      <c r="L119" s="405">
        <v>0</v>
      </c>
      <c r="M119" s="213"/>
      <c r="N119" s="214">
        <f t="shared" si="2"/>
        <v>0</v>
      </c>
    </row>
    <row r="120" spans="1:14" s="8" customFormat="1" ht="18.5" x14ac:dyDescent="0.35">
      <c r="A120" s="258">
        <v>1</v>
      </c>
      <c r="B120" s="173">
        <v>2</v>
      </c>
      <c r="C120" s="173">
        <v>3</v>
      </c>
      <c r="D120" s="173">
        <v>2</v>
      </c>
      <c r="E120" s="173">
        <v>2</v>
      </c>
      <c r="F120" s="173" t="str">
        <f t="shared" si="3"/>
        <v>1.2.3.2.2</v>
      </c>
      <c r="G120" s="173" t="s">
        <v>19</v>
      </c>
      <c r="H120" s="86" t="s">
        <v>10190</v>
      </c>
      <c r="I120" s="310" t="s">
        <v>10191</v>
      </c>
      <c r="J120" s="214">
        <f>SUMIF('1 PdC DLGS 118_2011_PE e PP'!$E$4:$E$5622,'2 Pdc unico (segm A)'!F120,'1 PdC DLGS 118_2011_PE e PP'!$H$4:$H$5622)</f>
        <v>0</v>
      </c>
      <c r="K120" s="213"/>
      <c r="L120" s="405">
        <v>0</v>
      </c>
      <c r="M120" s="213"/>
      <c r="N120" s="214">
        <f t="shared" si="2"/>
        <v>0</v>
      </c>
    </row>
    <row r="121" spans="1:14" s="8" customFormat="1" ht="37" x14ac:dyDescent="0.35">
      <c r="A121" s="257">
        <v>1</v>
      </c>
      <c r="B121" s="84">
        <v>2</v>
      </c>
      <c r="C121" s="84">
        <v>3</v>
      </c>
      <c r="D121" s="84">
        <v>3</v>
      </c>
      <c r="E121" s="84">
        <v>0</v>
      </c>
      <c r="F121" s="84" t="str">
        <f t="shared" si="3"/>
        <v>1.2.3.3.0</v>
      </c>
      <c r="G121" s="84" t="s">
        <v>16</v>
      </c>
      <c r="H121" s="85" t="s">
        <v>10192</v>
      </c>
      <c r="I121" s="309" t="s">
        <v>10193</v>
      </c>
      <c r="J121" s="215">
        <f>SUM(J122:J123)</f>
        <v>0</v>
      </c>
      <c r="K121" s="213"/>
      <c r="L121" s="403">
        <f>SUM(L122:L123)</f>
        <v>0</v>
      </c>
      <c r="M121" s="213"/>
      <c r="N121" s="215">
        <f>SUM(N122:N123)</f>
        <v>0</v>
      </c>
    </row>
    <row r="122" spans="1:14" s="8" customFormat="1" ht="37" x14ac:dyDescent="0.35">
      <c r="A122" s="258">
        <v>1</v>
      </c>
      <c r="B122" s="173">
        <v>2</v>
      </c>
      <c r="C122" s="173">
        <v>3</v>
      </c>
      <c r="D122" s="173">
        <v>3</v>
      </c>
      <c r="E122" s="173">
        <v>1</v>
      </c>
      <c r="F122" s="173" t="str">
        <f t="shared" si="3"/>
        <v>1.2.3.3.1</v>
      </c>
      <c r="G122" s="173" t="s">
        <v>19</v>
      </c>
      <c r="H122" s="86" t="s">
        <v>10194</v>
      </c>
      <c r="I122" s="310" t="s">
        <v>10195</v>
      </c>
      <c r="J122" s="214">
        <f>SUMIF('1 PdC DLGS 118_2011_PE e PP'!$E$4:$E$5622,'2 Pdc unico (segm A)'!F122,'1 PdC DLGS 118_2011_PE e PP'!$H$4:$H$5622)</f>
        <v>0</v>
      </c>
      <c r="K122" s="213"/>
      <c r="L122" s="405">
        <v>0</v>
      </c>
      <c r="M122" s="213"/>
      <c r="N122" s="214">
        <f t="shared" si="2"/>
        <v>0</v>
      </c>
    </row>
    <row r="123" spans="1:14" s="8" customFormat="1" ht="37" x14ac:dyDescent="0.35">
      <c r="A123" s="258">
        <v>1</v>
      </c>
      <c r="B123" s="173">
        <v>2</v>
      </c>
      <c r="C123" s="173">
        <v>3</v>
      </c>
      <c r="D123" s="173">
        <v>3</v>
      </c>
      <c r="E123" s="173">
        <v>2</v>
      </c>
      <c r="F123" s="173" t="str">
        <f t="shared" si="3"/>
        <v>1.2.3.3.2</v>
      </c>
      <c r="G123" s="173" t="s">
        <v>19</v>
      </c>
      <c r="H123" s="86" t="s">
        <v>10196</v>
      </c>
      <c r="I123" s="310" t="s">
        <v>10197</v>
      </c>
      <c r="J123" s="214">
        <f>SUMIF('1 PdC DLGS 118_2011_PE e PP'!$E$4:$E$5622,'2 Pdc unico (segm A)'!F123,'1 PdC DLGS 118_2011_PE e PP'!$H$4:$H$5622)</f>
        <v>0</v>
      </c>
      <c r="K123" s="213"/>
      <c r="L123" s="405">
        <v>0</v>
      </c>
      <c r="M123" s="213"/>
      <c r="N123" s="214">
        <f t="shared" si="2"/>
        <v>0</v>
      </c>
    </row>
    <row r="124" spans="1:14" s="8" customFormat="1" ht="18.5" x14ac:dyDescent="0.35">
      <c r="A124" s="257">
        <v>1</v>
      </c>
      <c r="B124" s="84">
        <v>2</v>
      </c>
      <c r="C124" s="84">
        <v>3</v>
      </c>
      <c r="D124" s="84">
        <v>4</v>
      </c>
      <c r="E124" s="84">
        <v>0</v>
      </c>
      <c r="F124" s="84" t="str">
        <f t="shared" si="3"/>
        <v>1.2.3.4.0</v>
      </c>
      <c r="G124" s="84" t="s">
        <v>16</v>
      </c>
      <c r="H124" s="85" t="s">
        <v>10198</v>
      </c>
      <c r="I124" s="309" t="s">
        <v>10199</v>
      </c>
      <c r="J124" s="215">
        <f>SUM(J125:J126)</f>
        <v>0</v>
      </c>
      <c r="K124" s="213"/>
      <c r="L124" s="403">
        <f>SUM(L125:L126)</f>
        <v>0</v>
      </c>
      <c r="M124" s="213"/>
      <c r="N124" s="215">
        <f>SUM(N125:N126)</f>
        <v>0</v>
      </c>
    </row>
    <row r="125" spans="1:14" s="8" customFormat="1" ht="37" x14ac:dyDescent="0.35">
      <c r="A125" s="258">
        <v>1</v>
      </c>
      <c r="B125" s="173">
        <v>2</v>
      </c>
      <c r="C125" s="173">
        <v>3</v>
      </c>
      <c r="D125" s="173">
        <v>4</v>
      </c>
      <c r="E125" s="173">
        <v>1</v>
      </c>
      <c r="F125" s="173" t="str">
        <f t="shared" si="3"/>
        <v>1.2.3.4.1</v>
      </c>
      <c r="G125" s="173" t="s">
        <v>19</v>
      </c>
      <c r="H125" s="86" t="s">
        <v>10200</v>
      </c>
      <c r="I125" s="310" t="s">
        <v>10201</v>
      </c>
      <c r="J125" s="214">
        <f>SUMIF('1 PdC DLGS 118_2011_PE e PP'!$E$4:$E$5622,'2 Pdc unico (segm A)'!F125,'1 PdC DLGS 118_2011_PE e PP'!$H$4:$H$5622)</f>
        <v>0</v>
      </c>
      <c r="K125" s="213"/>
      <c r="L125" s="405">
        <v>0</v>
      </c>
      <c r="M125" s="213"/>
      <c r="N125" s="214">
        <f t="shared" si="2"/>
        <v>0</v>
      </c>
    </row>
    <row r="126" spans="1:14" s="8" customFormat="1" ht="37" x14ac:dyDescent="0.35">
      <c r="A126" s="258">
        <v>1</v>
      </c>
      <c r="B126" s="173">
        <v>2</v>
      </c>
      <c r="C126" s="173">
        <v>3</v>
      </c>
      <c r="D126" s="173">
        <v>4</v>
      </c>
      <c r="E126" s="173">
        <v>2</v>
      </c>
      <c r="F126" s="173" t="str">
        <f t="shared" si="3"/>
        <v>1.2.3.4.2</v>
      </c>
      <c r="G126" s="173" t="s">
        <v>19</v>
      </c>
      <c r="H126" s="86" t="s">
        <v>10202</v>
      </c>
      <c r="I126" s="310" t="s">
        <v>10203</v>
      </c>
      <c r="J126" s="214">
        <f>SUMIF('1 PdC DLGS 118_2011_PE e PP'!$E$4:$E$5622,'2 Pdc unico (segm A)'!F126,'1 PdC DLGS 118_2011_PE e PP'!$H$4:$H$5622)</f>
        <v>0</v>
      </c>
      <c r="K126" s="213"/>
      <c r="L126" s="405">
        <v>0</v>
      </c>
      <c r="M126" s="213"/>
      <c r="N126" s="214">
        <f t="shared" si="2"/>
        <v>0</v>
      </c>
    </row>
    <row r="127" spans="1:14" s="8" customFormat="1" ht="18.5" x14ac:dyDescent="0.35">
      <c r="A127" s="257">
        <v>1</v>
      </c>
      <c r="B127" s="84">
        <v>2</v>
      </c>
      <c r="C127" s="84">
        <v>3</v>
      </c>
      <c r="D127" s="84">
        <v>5</v>
      </c>
      <c r="E127" s="84">
        <v>0</v>
      </c>
      <c r="F127" s="84" t="str">
        <f t="shared" si="3"/>
        <v>1.2.3.5.0</v>
      </c>
      <c r="G127" s="84" t="s">
        <v>16</v>
      </c>
      <c r="H127" s="85" t="s">
        <v>10204</v>
      </c>
      <c r="I127" s="309" t="s">
        <v>10205</v>
      </c>
      <c r="J127" s="215">
        <f>SUM(J128:J129)</f>
        <v>0</v>
      </c>
      <c r="K127" s="213"/>
      <c r="L127" s="403">
        <f>SUM(L128:L129)</f>
        <v>0</v>
      </c>
      <c r="M127" s="213"/>
      <c r="N127" s="215">
        <f>SUM(N128:N129)</f>
        <v>0</v>
      </c>
    </row>
    <row r="128" spans="1:14" s="8" customFormat="1" ht="18.5" x14ac:dyDescent="0.35">
      <c r="A128" s="258">
        <v>1</v>
      </c>
      <c r="B128" s="173">
        <v>2</v>
      </c>
      <c r="C128" s="173">
        <v>3</v>
      </c>
      <c r="D128" s="173">
        <v>5</v>
      </c>
      <c r="E128" s="173">
        <v>1</v>
      </c>
      <c r="F128" s="173" t="str">
        <f t="shared" si="3"/>
        <v>1.2.3.5.1</v>
      </c>
      <c r="G128" s="173" t="s">
        <v>19</v>
      </c>
      <c r="H128" s="86" t="s">
        <v>10206</v>
      </c>
      <c r="I128" s="310" t="s">
        <v>10207</v>
      </c>
      <c r="J128" s="214">
        <f>SUMIF('1 PdC DLGS 118_2011_PE e PP'!$E$4:$E$5622,'2 Pdc unico (segm A)'!F128,'1 PdC DLGS 118_2011_PE e PP'!$H$4:$H$5622)</f>
        <v>0</v>
      </c>
      <c r="K128" s="213"/>
      <c r="L128" s="405">
        <v>0</v>
      </c>
      <c r="M128" s="213"/>
      <c r="N128" s="214">
        <f t="shared" si="2"/>
        <v>0</v>
      </c>
    </row>
    <row r="129" spans="1:14" s="8" customFormat="1" ht="37" x14ac:dyDescent="0.35">
      <c r="A129" s="258">
        <v>1</v>
      </c>
      <c r="B129" s="173">
        <v>2</v>
      </c>
      <c r="C129" s="173">
        <v>3</v>
      </c>
      <c r="D129" s="173">
        <v>5</v>
      </c>
      <c r="E129" s="173">
        <v>2</v>
      </c>
      <c r="F129" s="173" t="str">
        <f t="shared" si="3"/>
        <v>1.2.3.5.2</v>
      </c>
      <c r="G129" s="173" t="s">
        <v>19</v>
      </c>
      <c r="H129" s="86" t="s">
        <v>10208</v>
      </c>
      <c r="I129" s="310" t="s">
        <v>10209</v>
      </c>
      <c r="J129" s="214">
        <f>SUMIF('1 PdC DLGS 118_2011_PE e PP'!$E$4:$E$5622,'2 Pdc unico (segm A)'!F129,'1 PdC DLGS 118_2011_PE e PP'!$H$4:$H$5622)</f>
        <v>0</v>
      </c>
      <c r="K129" s="213"/>
      <c r="L129" s="405">
        <v>0</v>
      </c>
      <c r="M129" s="213"/>
      <c r="N129" s="214">
        <f t="shared" si="2"/>
        <v>0</v>
      </c>
    </row>
    <row r="130" spans="1:14" s="8" customFormat="1" ht="18.5" collapsed="1" x14ac:dyDescent="0.35">
      <c r="A130" s="257">
        <v>1</v>
      </c>
      <c r="B130" s="84">
        <v>2</v>
      </c>
      <c r="C130" s="84">
        <v>3</v>
      </c>
      <c r="D130" s="84">
        <v>6</v>
      </c>
      <c r="E130" s="84">
        <v>0</v>
      </c>
      <c r="F130" s="84" t="str">
        <f t="shared" si="3"/>
        <v>1.2.3.6.0</v>
      </c>
      <c r="G130" s="84" t="s">
        <v>16</v>
      </c>
      <c r="H130" s="85" t="s">
        <v>10210</v>
      </c>
      <c r="I130" s="309" t="s">
        <v>10211</v>
      </c>
      <c r="J130" s="215">
        <f>SUM(J131:J132)</f>
        <v>0</v>
      </c>
      <c r="K130" s="213"/>
      <c r="L130" s="403">
        <f>SUM(L131:L132)</f>
        <v>0</v>
      </c>
      <c r="M130" s="213"/>
      <c r="N130" s="215">
        <f>SUM(N131:N132)</f>
        <v>0</v>
      </c>
    </row>
    <row r="131" spans="1:14" s="8" customFormat="1" ht="37" x14ac:dyDescent="0.35">
      <c r="A131" s="258">
        <v>1</v>
      </c>
      <c r="B131" s="173">
        <v>2</v>
      </c>
      <c r="C131" s="173">
        <v>3</v>
      </c>
      <c r="D131" s="173">
        <v>6</v>
      </c>
      <c r="E131" s="173">
        <v>1</v>
      </c>
      <c r="F131" s="173" t="str">
        <f t="shared" si="3"/>
        <v>1.2.3.6.1</v>
      </c>
      <c r="G131" s="173" t="s">
        <v>19</v>
      </c>
      <c r="H131" s="86" t="s">
        <v>10212</v>
      </c>
      <c r="I131" s="310" t="s">
        <v>10213</v>
      </c>
      <c r="J131" s="214">
        <f>SUMIF('1 PdC DLGS 118_2011_PE e PP'!$E$4:$E$5622,'2 Pdc unico (segm A)'!F131,'1 PdC DLGS 118_2011_PE e PP'!$H$4:$H$5622)</f>
        <v>0</v>
      </c>
      <c r="K131" s="213"/>
      <c r="L131" s="405">
        <v>0</v>
      </c>
      <c r="M131" s="213"/>
      <c r="N131" s="214">
        <f t="shared" si="2"/>
        <v>0</v>
      </c>
    </row>
    <row r="132" spans="1:14" s="8" customFormat="1" ht="37" x14ac:dyDescent="0.35">
      <c r="A132" s="258">
        <v>1</v>
      </c>
      <c r="B132" s="173">
        <v>2</v>
      </c>
      <c r="C132" s="173">
        <v>3</v>
      </c>
      <c r="D132" s="173">
        <v>6</v>
      </c>
      <c r="E132" s="173">
        <v>2</v>
      </c>
      <c r="F132" s="173" t="str">
        <f t="shared" si="3"/>
        <v>1.2.3.6.2</v>
      </c>
      <c r="G132" s="173" t="s">
        <v>19</v>
      </c>
      <c r="H132" s="86" t="s">
        <v>10214</v>
      </c>
      <c r="I132" s="310" t="s">
        <v>10215</v>
      </c>
      <c r="J132" s="214">
        <f>SUMIF('1 PdC DLGS 118_2011_PE e PP'!$E$4:$E$5622,'2 Pdc unico (segm A)'!F132,'1 PdC DLGS 118_2011_PE e PP'!$H$4:$H$5622)</f>
        <v>0</v>
      </c>
      <c r="K132" s="213"/>
      <c r="L132" s="405">
        <v>0</v>
      </c>
      <c r="M132" s="213"/>
      <c r="N132" s="214">
        <f t="shared" si="2"/>
        <v>0</v>
      </c>
    </row>
    <row r="133" spans="1:14" s="8" customFormat="1" ht="18.5" x14ac:dyDescent="0.35">
      <c r="A133" s="257">
        <v>1</v>
      </c>
      <c r="B133" s="84">
        <v>2</v>
      </c>
      <c r="C133" s="84">
        <v>3</v>
      </c>
      <c r="D133" s="84">
        <v>7</v>
      </c>
      <c r="E133" s="84">
        <v>0</v>
      </c>
      <c r="F133" s="84" t="str">
        <f t="shared" si="3"/>
        <v>1.2.3.7.0</v>
      </c>
      <c r="G133" s="84" t="s">
        <v>16</v>
      </c>
      <c r="H133" s="85" t="s">
        <v>10216</v>
      </c>
      <c r="I133" s="309" t="s">
        <v>10217</v>
      </c>
      <c r="J133" s="215">
        <f>SUM(J134:J135)</f>
        <v>0</v>
      </c>
      <c r="K133" s="213"/>
      <c r="L133" s="403">
        <f>SUM(L134:L135)</f>
        <v>0</v>
      </c>
      <c r="M133" s="213"/>
      <c r="N133" s="215">
        <f>SUM(N134:N135)</f>
        <v>0</v>
      </c>
    </row>
    <row r="134" spans="1:14" s="8" customFormat="1" ht="37" x14ac:dyDescent="0.35">
      <c r="A134" s="258">
        <v>1</v>
      </c>
      <c r="B134" s="173">
        <v>2</v>
      </c>
      <c r="C134" s="173">
        <v>3</v>
      </c>
      <c r="D134" s="173">
        <v>7</v>
      </c>
      <c r="E134" s="173">
        <v>1</v>
      </c>
      <c r="F134" s="173" t="str">
        <f t="shared" si="3"/>
        <v>1.2.3.7.1</v>
      </c>
      <c r="G134" s="173" t="s">
        <v>19</v>
      </c>
      <c r="H134" s="86" t="s">
        <v>10218</v>
      </c>
      <c r="I134" s="310" t="s">
        <v>10219</v>
      </c>
      <c r="J134" s="214">
        <f>SUMIF('1 PdC DLGS 118_2011_PE e PP'!$E$4:$E$5622,'2 Pdc unico (segm A)'!F134,'1 PdC DLGS 118_2011_PE e PP'!$H$4:$H$5622)</f>
        <v>0</v>
      </c>
      <c r="K134" s="213"/>
      <c r="L134" s="405">
        <v>0</v>
      </c>
      <c r="M134" s="213"/>
      <c r="N134" s="214">
        <f t="shared" ref="N134:N196" si="4">+J134+L134</f>
        <v>0</v>
      </c>
    </row>
    <row r="135" spans="1:14" s="8" customFormat="1" ht="37" x14ac:dyDescent="0.35">
      <c r="A135" s="258">
        <v>1</v>
      </c>
      <c r="B135" s="173">
        <v>2</v>
      </c>
      <c r="C135" s="173">
        <v>3</v>
      </c>
      <c r="D135" s="173">
        <v>7</v>
      </c>
      <c r="E135" s="173">
        <v>2</v>
      </c>
      <c r="F135" s="173" t="str">
        <f t="shared" si="3"/>
        <v>1.2.3.7.2</v>
      </c>
      <c r="G135" s="173" t="s">
        <v>19</v>
      </c>
      <c r="H135" s="86" t="s">
        <v>10220</v>
      </c>
      <c r="I135" s="310" t="s">
        <v>10221</v>
      </c>
      <c r="J135" s="214">
        <f>SUMIF('1 PdC DLGS 118_2011_PE e PP'!$E$4:$E$5622,'2 Pdc unico (segm A)'!F135,'1 PdC DLGS 118_2011_PE e PP'!$H$4:$H$5622)</f>
        <v>0</v>
      </c>
      <c r="K135" s="213"/>
      <c r="L135" s="405">
        <v>0</v>
      </c>
      <c r="M135" s="213"/>
      <c r="N135" s="214">
        <f t="shared" si="4"/>
        <v>0</v>
      </c>
    </row>
    <row r="136" spans="1:14" s="8" customFormat="1" ht="18.5" x14ac:dyDescent="0.35">
      <c r="A136" s="257">
        <v>1</v>
      </c>
      <c r="B136" s="84">
        <v>2</v>
      </c>
      <c r="C136" s="84">
        <v>3</v>
      </c>
      <c r="D136" s="84">
        <v>8</v>
      </c>
      <c r="E136" s="84">
        <v>0</v>
      </c>
      <c r="F136" s="84" t="str">
        <f t="shared" si="3"/>
        <v>1.2.3.8.0</v>
      </c>
      <c r="G136" s="84" t="s">
        <v>16</v>
      </c>
      <c r="H136" s="85" t="s">
        <v>10222</v>
      </c>
      <c r="I136" s="309" t="s">
        <v>10223</v>
      </c>
      <c r="J136" s="215">
        <f>SUM(J137:J138)</f>
        <v>0</v>
      </c>
      <c r="K136" s="213"/>
      <c r="L136" s="403">
        <f>SUM(L137:L138)</f>
        <v>0</v>
      </c>
      <c r="M136" s="213"/>
      <c r="N136" s="215">
        <f>SUM(N137:N138)</f>
        <v>0</v>
      </c>
    </row>
    <row r="137" spans="1:14" s="8" customFormat="1" ht="18.5" x14ac:dyDescent="0.35">
      <c r="A137" s="258">
        <v>1</v>
      </c>
      <c r="B137" s="173">
        <v>2</v>
      </c>
      <c r="C137" s="173">
        <v>3</v>
      </c>
      <c r="D137" s="173">
        <v>8</v>
      </c>
      <c r="E137" s="173">
        <v>1</v>
      </c>
      <c r="F137" s="173" t="str">
        <f t="shared" si="3"/>
        <v>1.2.3.8.1</v>
      </c>
      <c r="G137" s="173" t="s">
        <v>19</v>
      </c>
      <c r="H137" s="86" t="s">
        <v>10224</v>
      </c>
      <c r="I137" s="310" t="s">
        <v>10225</v>
      </c>
      <c r="J137" s="214">
        <f>SUMIF('1 PdC DLGS 118_2011_PE e PP'!$E$4:$E$5622,'2 Pdc unico (segm A)'!F137,'1 PdC DLGS 118_2011_PE e PP'!$H$4:$H$5622)</f>
        <v>0</v>
      </c>
      <c r="K137" s="213"/>
      <c r="L137" s="405">
        <v>0</v>
      </c>
      <c r="M137" s="213"/>
      <c r="N137" s="214">
        <f t="shared" si="4"/>
        <v>0</v>
      </c>
    </row>
    <row r="138" spans="1:14" s="8" customFormat="1" ht="37" x14ac:dyDescent="0.35">
      <c r="A138" s="258">
        <v>1</v>
      </c>
      <c r="B138" s="173">
        <v>2</v>
      </c>
      <c r="C138" s="173">
        <v>3</v>
      </c>
      <c r="D138" s="173">
        <v>8</v>
      </c>
      <c r="E138" s="173">
        <v>2</v>
      </c>
      <c r="F138" s="173" t="str">
        <f t="shared" si="3"/>
        <v>1.2.3.8.2</v>
      </c>
      <c r="G138" s="173" t="s">
        <v>19</v>
      </c>
      <c r="H138" s="86" t="s">
        <v>10226</v>
      </c>
      <c r="I138" s="310" t="s">
        <v>10227</v>
      </c>
      <c r="J138" s="214">
        <f>SUMIF('1 PdC DLGS 118_2011_PE e PP'!$E$4:$E$5622,'2 Pdc unico (segm A)'!F138,'1 PdC DLGS 118_2011_PE e PP'!$H$4:$H$5622)</f>
        <v>0</v>
      </c>
      <c r="K138" s="213"/>
      <c r="L138" s="405">
        <v>0</v>
      </c>
      <c r="M138" s="213"/>
      <c r="N138" s="214">
        <f t="shared" si="4"/>
        <v>0</v>
      </c>
    </row>
    <row r="139" spans="1:14" s="8" customFormat="1" ht="18.5" x14ac:dyDescent="0.35">
      <c r="A139" s="257">
        <v>1</v>
      </c>
      <c r="B139" s="84">
        <v>2</v>
      </c>
      <c r="C139" s="84">
        <v>3</v>
      </c>
      <c r="D139" s="84">
        <v>9</v>
      </c>
      <c r="E139" s="84">
        <v>0</v>
      </c>
      <c r="F139" s="84" t="str">
        <f t="shared" si="3"/>
        <v>1.2.3.9.0</v>
      </c>
      <c r="G139" s="84" t="s">
        <v>16</v>
      </c>
      <c r="H139" s="85" t="s">
        <v>10228</v>
      </c>
      <c r="I139" s="309" t="s">
        <v>10229</v>
      </c>
      <c r="J139" s="215">
        <f>SUM(J140:J141)</f>
        <v>0</v>
      </c>
      <c r="K139" s="213"/>
      <c r="L139" s="403">
        <f>SUM(L140:L141)</f>
        <v>0</v>
      </c>
      <c r="M139" s="213"/>
      <c r="N139" s="215">
        <f>SUM(N140:N141)</f>
        <v>0</v>
      </c>
    </row>
    <row r="140" spans="1:14" s="8" customFormat="1" ht="18.5" x14ac:dyDescent="0.35">
      <c r="A140" s="258">
        <v>1</v>
      </c>
      <c r="B140" s="173">
        <v>2</v>
      </c>
      <c r="C140" s="173">
        <v>3</v>
      </c>
      <c r="D140" s="173">
        <v>9</v>
      </c>
      <c r="E140" s="173">
        <v>1</v>
      </c>
      <c r="F140" s="173" t="str">
        <f t="shared" si="3"/>
        <v>1.2.3.9.1</v>
      </c>
      <c r="G140" s="173" t="s">
        <v>19</v>
      </c>
      <c r="H140" s="86" t="s">
        <v>10230</v>
      </c>
      <c r="I140" s="310" t="s">
        <v>10231</v>
      </c>
      <c r="J140" s="214">
        <f>SUMIF('1 PdC DLGS 118_2011_PE e PP'!$E$4:$E$5622,'2 Pdc unico (segm A)'!F140,'1 PdC DLGS 118_2011_PE e PP'!$H$4:$H$5622)</f>
        <v>0</v>
      </c>
      <c r="K140" s="213"/>
      <c r="L140" s="405">
        <v>0</v>
      </c>
      <c r="M140" s="213"/>
      <c r="N140" s="214">
        <f t="shared" si="4"/>
        <v>0</v>
      </c>
    </row>
    <row r="141" spans="1:14" s="8" customFormat="1" ht="18.5" x14ac:dyDescent="0.35">
      <c r="A141" s="258">
        <v>1</v>
      </c>
      <c r="B141" s="173">
        <v>2</v>
      </c>
      <c r="C141" s="173">
        <v>3</v>
      </c>
      <c r="D141" s="173">
        <v>9</v>
      </c>
      <c r="E141" s="173">
        <v>2</v>
      </c>
      <c r="F141" s="173" t="str">
        <f t="shared" si="3"/>
        <v>1.2.3.9.2</v>
      </c>
      <c r="G141" s="173" t="s">
        <v>19</v>
      </c>
      <c r="H141" s="86" t="s">
        <v>10232</v>
      </c>
      <c r="I141" s="310" t="s">
        <v>10233</v>
      </c>
      <c r="J141" s="214">
        <f>SUMIF('1 PdC DLGS 118_2011_PE e PP'!$E$4:$E$5622,'2 Pdc unico (segm A)'!F141,'1 PdC DLGS 118_2011_PE e PP'!$H$4:$H$5622)</f>
        <v>0</v>
      </c>
      <c r="K141" s="213"/>
      <c r="L141" s="405">
        <v>0</v>
      </c>
      <c r="M141" s="213"/>
      <c r="N141" s="214">
        <f t="shared" si="4"/>
        <v>0</v>
      </c>
    </row>
    <row r="142" spans="1:14" s="8" customFormat="1" ht="18.5" x14ac:dyDescent="0.35">
      <c r="A142" s="257">
        <v>1</v>
      </c>
      <c r="B142" s="84">
        <v>2</v>
      </c>
      <c r="C142" s="84">
        <v>3</v>
      </c>
      <c r="D142" s="84">
        <v>10</v>
      </c>
      <c r="E142" s="84">
        <v>0</v>
      </c>
      <c r="F142" s="84" t="str">
        <f t="shared" ref="F142:F189" si="5">CONCATENATE(A142,".",B142,".",C142,".",D142,".",E142)</f>
        <v>1.2.3.10.0</v>
      </c>
      <c r="G142" s="84" t="s">
        <v>16</v>
      </c>
      <c r="H142" s="85" t="s">
        <v>10234</v>
      </c>
      <c r="I142" s="309" t="s">
        <v>10235</v>
      </c>
      <c r="J142" s="215">
        <f>SUM(J143:J144)</f>
        <v>0</v>
      </c>
      <c r="K142" s="213"/>
      <c r="L142" s="403">
        <f>SUM(L143:L144)</f>
        <v>0</v>
      </c>
      <c r="M142" s="213"/>
      <c r="N142" s="215">
        <f>SUM(N143:N144)</f>
        <v>0</v>
      </c>
    </row>
    <row r="143" spans="1:14" s="8" customFormat="1" ht="18.5" x14ac:dyDescent="0.35">
      <c r="A143" s="258">
        <v>1</v>
      </c>
      <c r="B143" s="173">
        <v>2</v>
      </c>
      <c r="C143" s="173">
        <v>3</v>
      </c>
      <c r="D143" s="173">
        <v>10</v>
      </c>
      <c r="E143" s="173">
        <v>1</v>
      </c>
      <c r="F143" s="173" t="str">
        <f t="shared" si="5"/>
        <v>1.2.3.10.1</v>
      </c>
      <c r="G143" s="173" t="s">
        <v>19</v>
      </c>
      <c r="H143" s="86" t="s">
        <v>10236</v>
      </c>
      <c r="I143" s="310" t="s">
        <v>10237</v>
      </c>
      <c r="J143" s="214">
        <f>SUMIF('1 PdC DLGS 118_2011_PE e PP'!$E$4:$E$5622,'2 Pdc unico (segm A)'!F143,'1 PdC DLGS 118_2011_PE e PP'!$H$4:$H$5622)</f>
        <v>0</v>
      </c>
      <c r="K143" s="213"/>
      <c r="L143" s="405">
        <v>0</v>
      </c>
      <c r="M143" s="213"/>
      <c r="N143" s="214">
        <f t="shared" si="4"/>
        <v>0</v>
      </c>
    </row>
    <row r="144" spans="1:14" s="8" customFormat="1" ht="18.5" x14ac:dyDescent="0.35">
      <c r="A144" s="258">
        <v>1</v>
      </c>
      <c r="B144" s="173">
        <v>2</v>
      </c>
      <c r="C144" s="173">
        <v>3</v>
      </c>
      <c r="D144" s="173">
        <v>10</v>
      </c>
      <c r="E144" s="173">
        <v>2</v>
      </c>
      <c r="F144" s="173" t="str">
        <f t="shared" si="5"/>
        <v>1.2.3.10.2</v>
      </c>
      <c r="G144" s="173" t="s">
        <v>19</v>
      </c>
      <c r="H144" s="86" t="s">
        <v>10238</v>
      </c>
      <c r="I144" s="310" t="s">
        <v>10239</v>
      </c>
      <c r="J144" s="214">
        <f>SUMIF('1 PdC DLGS 118_2011_PE e PP'!$E$4:$E$5622,'2 Pdc unico (segm A)'!F144,'1 PdC DLGS 118_2011_PE e PP'!$H$4:$H$5622)</f>
        <v>0</v>
      </c>
      <c r="K144" s="213"/>
      <c r="L144" s="405">
        <v>0</v>
      </c>
      <c r="M144" s="213"/>
      <c r="N144" s="214">
        <f t="shared" si="4"/>
        <v>0</v>
      </c>
    </row>
    <row r="145" spans="1:14" s="8" customFormat="1" ht="23.5" x14ac:dyDescent="0.35">
      <c r="A145" s="256">
        <v>1</v>
      </c>
      <c r="B145" s="171">
        <v>2</v>
      </c>
      <c r="C145" s="171">
        <v>4</v>
      </c>
      <c r="D145" s="171">
        <v>0</v>
      </c>
      <c r="E145" s="171">
        <v>0</v>
      </c>
      <c r="F145" s="171" t="str">
        <f t="shared" si="5"/>
        <v>1.2.4.0.0</v>
      </c>
      <c r="G145" s="171" t="s">
        <v>13</v>
      </c>
      <c r="H145" s="172" t="s">
        <v>10240</v>
      </c>
      <c r="I145" s="308" t="s">
        <v>10241</v>
      </c>
      <c r="J145" s="216">
        <f>SUMIF('1 PdC DLGS 118_2011_PE e PP'!$E$4:$E$5622,'2 Pdc unico (segm A)'!F145,'1 PdC DLGS 118_2011_PE e PP'!$H$4:$H$5622)</f>
        <v>0</v>
      </c>
      <c r="K145" s="330"/>
      <c r="L145" s="402">
        <v>0</v>
      </c>
      <c r="M145" s="330"/>
      <c r="N145" s="216">
        <f t="shared" si="4"/>
        <v>0</v>
      </c>
    </row>
    <row r="146" spans="1:14" s="8" customFormat="1" ht="26" x14ac:dyDescent="0.35">
      <c r="A146" s="255">
        <v>1</v>
      </c>
      <c r="B146" s="80">
        <v>3</v>
      </c>
      <c r="C146" s="80">
        <v>0</v>
      </c>
      <c r="D146" s="80">
        <v>0</v>
      </c>
      <c r="E146" s="80">
        <v>0</v>
      </c>
      <c r="F146" s="80" t="str">
        <f t="shared" si="5"/>
        <v>1.3.0.0.0</v>
      </c>
      <c r="G146" s="81" t="s">
        <v>10</v>
      </c>
      <c r="H146" s="82" t="s">
        <v>5192</v>
      </c>
      <c r="I146" s="307"/>
      <c r="J146" s="219">
        <f>+J147+J148+J149+J150+J151+J152+J153+J154+J155</f>
        <v>0</v>
      </c>
      <c r="K146" s="328"/>
      <c r="L146" s="404">
        <f>+L147+L148+L149+L150+L151+L152+L153+L154+L155</f>
        <v>0</v>
      </c>
      <c r="M146" s="328"/>
      <c r="N146" s="219">
        <f>+N147+N148+N149+N150+N151+N152+N153+N154+N155</f>
        <v>0</v>
      </c>
    </row>
    <row r="147" spans="1:14" s="8" customFormat="1" ht="47" x14ac:dyDescent="0.35">
      <c r="A147" s="256">
        <v>1</v>
      </c>
      <c r="B147" s="171">
        <v>3</v>
      </c>
      <c r="C147" s="171">
        <v>1</v>
      </c>
      <c r="D147" s="171">
        <v>0</v>
      </c>
      <c r="E147" s="171">
        <v>0</v>
      </c>
      <c r="F147" s="171" t="str">
        <f t="shared" si="5"/>
        <v>1.3.1.0.0</v>
      </c>
      <c r="G147" s="171" t="s">
        <v>13</v>
      </c>
      <c r="H147" s="172" t="s">
        <v>10242</v>
      </c>
      <c r="I147" s="308" t="s">
        <v>10243</v>
      </c>
      <c r="J147" s="216">
        <f>SUMIF('1 PdC DLGS 118_2011_PE e PP'!$E$4:$E$5622,'2 Pdc unico (segm A)'!F147,'1 PdC DLGS 118_2011_PE e PP'!$H$4:$H$5622)</f>
        <v>0</v>
      </c>
      <c r="K147" s="330"/>
      <c r="L147" s="402">
        <v>0</v>
      </c>
      <c r="M147" s="330"/>
      <c r="N147" s="216">
        <f t="shared" si="4"/>
        <v>0</v>
      </c>
    </row>
    <row r="148" spans="1:14" s="8" customFormat="1" ht="47" x14ac:dyDescent="0.35">
      <c r="A148" s="256">
        <v>1</v>
      </c>
      <c r="B148" s="171">
        <v>3</v>
      </c>
      <c r="C148" s="171">
        <v>2</v>
      </c>
      <c r="D148" s="171">
        <v>0</v>
      </c>
      <c r="E148" s="171">
        <v>0</v>
      </c>
      <c r="F148" s="171" t="str">
        <f t="shared" si="5"/>
        <v>1.3.2.0.0</v>
      </c>
      <c r="G148" s="171" t="s">
        <v>13</v>
      </c>
      <c r="H148" s="172" t="s">
        <v>10244</v>
      </c>
      <c r="I148" s="308" t="s">
        <v>10245</v>
      </c>
      <c r="J148" s="216">
        <f>SUMIF('1 PdC DLGS 118_2011_PE e PP'!$E$4:$E$5622,'2 Pdc unico (segm A)'!F148,'1 PdC DLGS 118_2011_PE e PP'!$H$4:$H$5622)</f>
        <v>0</v>
      </c>
      <c r="K148" s="330"/>
      <c r="L148" s="402">
        <v>0</v>
      </c>
      <c r="M148" s="330"/>
      <c r="N148" s="216">
        <f t="shared" si="4"/>
        <v>0</v>
      </c>
    </row>
    <row r="149" spans="1:14" s="8" customFormat="1" ht="47" x14ac:dyDescent="0.35">
      <c r="A149" s="256">
        <v>1</v>
      </c>
      <c r="B149" s="171">
        <v>3</v>
      </c>
      <c r="C149" s="171">
        <v>3</v>
      </c>
      <c r="D149" s="171">
        <v>0</v>
      </c>
      <c r="E149" s="171">
        <v>0</v>
      </c>
      <c r="F149" s="171" t="str">
        <f t="shared" si="5"/>
        <v>1.3.3.0.0</v>
      </c>
      <c r="G149" s="171" t="s">
        <v>13</v>
      </c>
      <c r="H149" s="172" t="s">
        <v>10246</v>
      </c>
      <c r="I149" s="308" t="s">
        <v>10247</v>
      </c>
      <c r="J149" s="216">
        <f>SUMIF('1 PdC DLGS 118_2011_PE e PP'!$E$4:$E$5622,'2 Pdc unico (segm A)'!F149,'1 PdC DLGS 118_2011_PE e PP'!$H$4:$H$5622)</f>
        <v>0</v>
      </c>
      <c r="K149" s="330"/>
      <c r="L149" s="402">
        <v>0</v>
      </c>
      <c r="M149" s="330"/>
      <c r="N149" s="216">
        <f t="shared" si="4"/>
        <v>0</v>
      </c>
    </row>
    <row r="150" spans="1:14" s="8" customFormat="1" ht="23.5" x14ac:dyDescent="0.35">
      <c r="A150" s="259">
        <v>1</v>
      </c>
      <c r="B150" s="89">
        <v>3</v>
      </c>
      <c r="C150" s="89">
        <v>4</v>
      </c>
      <c r="D150" s="89">
        <v>0</v>
      </c>
      <c r="E150" s="89">
        <v>0</v>
      </c>
      <c r="F150" s="89" t="str">
        <f t="shared" si="5"/>
        <v>1.3.4.0.0</v>
      </c>
      <c r="G150" s="89" t="s">
        <v>13</v>
      </c>
      <c r="H150" s="176" t="s">
        <v>10248</v>
      </c>
      <c r="I150" s="308" t="s">
        <v>10249</v>
      </c>
      <c r="J150" s="216">
        <f>SUMIF('1 PdC DLGS 118_2011_PE e PP'!$E$4:$E$5622,'2 Pdc unico (segm A)'!F150,'1 PdC DLGS 118_2011_PE e PP'!$H$4:$H$5622)</f>
        <v>0</v>
      </c>
      <c r="K150" s="330"/>
      <c r="L150" s="402">
        <v>0</v>
      </c>
      <c r="M150" s="330"/>
      <c r="N150" s="216">
        <f t="shared" si="4"/>
        <v>0</v>
      </c>
    </row>
    <row r="151" spans="1:14" s="8" customFormat="1" ht="47" x14ac:dyDescent="0.35">
      <c r="A151" s="259">
        <v>1</v>
      </c>
      <c r="B151" s="89">
        <v>3</v>
      </c>
      <c r="C151" s="89">
        <v>5</v>
      </c>
      <c r="D151" s="89">
        <v>0</v>
      </c>
      <c r="E151" s="89">
        <v>0</v>
      </c>
      <c r="F151" s="89" t="str">
        <f t="shared" si="5"/>
        <v>1.3.5.0.0</v>
      </c>
      <c r="G151" s="89" t="s">
        <v>13</v>
      </c>
      <c r="H151" s="176" t="s">
        <v>10250</v>
      </c>
      <c r="I151" s="308" t="s">
        <v>10251</v>
      </c>
      <c r="J151" s="216">
        <f>SUMIF('1 PdC DLGS 118_2011_PE e PP'!$E$4:$E$5622,'2 Pdc unico (segm A)'!F151,'1 PdC DLGS 118_2011_PE e PP'!$H$4:$H$5622)</f>
        <v>0</v>
      </c>
      <c r="K151" s="330"/>
      <c r="L151" s="402">
        <v>0</v>
      </c>
      <c r="M151" s="330"/>
      <c r="N151" s="216">
        <f t="shared" si="4"/>
        <v>0</v>
      </c>
    </row>
    <row r="152" spans="1:14" s="8" customFormat="1" ht="47" x14ac:dyDescent="0.35">
      <c r="A152" s="260">
        <v>1</v>
      </c>
      <c r="B152" s="90">
        <v>3</v>
      </c>
      <c r="C152" s="90">
        <v>6</v>
      </c>
      <c r="D152" s="90">
        <v>0</v>
      </c>
      <c r="E152" s="90">
        <v>0</v>
      </c>
      <c r="F152" s="90" t="str">
        <f t="shared" si="5"/>
        <v>1.3.6.0.0</v>
      </c>
      <c r="G152" s="89" t="s">
        <v>13</v>
      </c>
      <c r="H152" s="176" t="s">
        <v>10252</v>
      </c>
      <c r="I152" s="308" t="s">
        <v>10253</v>
      </c>
      <c r="J152" s="216">
        <f>SUMIF('1 PdC DLGS 118_2011_PE e PP'!$E$4:$E$5622,'2 Pdc unico (segm A)'!F152,'1 PdC DLGS 118_2011_PE e PP'!$H$4:$H$5622)</f>
        <v>0</v>
      </c>
      <c r="K152" s="330"/>
      <c r="L152" s="402">
        <v>0</v>
      </c>
      <c r="M152" s="330"/>
      <c r="N152" s="216">
        <f t="shared" si="4"/>
        <v>0</v>
      </c>
    </row>
    <row r="153" spans="1:14" s="8" customFormat="1" ht="47" x14ac:dyDescent="0.35">
      <c r="A153" s="260">
        <v>1</v>
      </c>
      <c r="B153" s="90">
        <v>3</v>
      </c>
      <c r="C153" s="90">
        <v>7</v>
      </c>
      <c r="D153" s="90">
        <v>0</v>
      </c>
      <c r="E153" s="90">
        <v>0</v>
      </c>
      <c r="F153" s="90" t="str">
        <f t="shared" si="5"/>
        <v>1.3.7.0.0</v>
      </c>
      <c r="G153" s="89" t="s">
        <v>13</v>
      </c>
      <c r="H153" s="176" t="s">
        <v>10254</v>
      </c>
      <c r="I153" s="308" t="s">
        <v>10253</v>
      </c>
      <c r="J153" s="216">
        <f>SUMIF('1 PdC DLGS 118_2011_PE e PP'!$E$4:$E$5622,'2 Pdc unico (segm A)'!F153,'1 PdC DLGS 118_2011_PE e PP'!$H$4:$H$5622)</f>
        <v>0</v>
      </c>
      <c r="K153" s="330"/>
      <c r="L153" s="402">
        <v>0</v>
      </c>
      <c r="M153" s="330"/>
      <c r="N153" s="216">
        <f t="shared" si="4"/>
        <v>0</v>
      </c>
    </row>
    <row r="154" spans="1:14" s="8" customFormat="1" ht="47" x14ac:dyDescent="0.35">
      <c r="A154" s="260">
        <v>1</v>
      </c>
      <c r="B154" s="90">
        <v>3</v>
      </c>
      <c r="C154" s="90">
        <v>8</v>
      </c>
      <c r="D154" s="90">
        <v>0</v>
      </c>
      <c r="E154" s="90">
        <v>0</v>
      </c>
      <c r="F154" s="90" t="str">
        <f t="shared" si="5"/>
        <v>1.3.8.0.0</v>
      </c>
      <c r="G154" s="89" t="s">
        <v>13</v>
      </c>
      <c r="H154" s="176" t="s">
        <v>10255</v>
      </c>
      <c r="I154" s="308" t="s">
        <v>10256</v>
      </c>
      <c r="J154" s="216">
        <f>SUMIF('1 PdC DLGS 118_2011_PE e PP'!$E$4:$E$5622,'2 Pdc unico (segm A)'!F154,'1 PdC DLGS 118_2011_PE e PP'!$H$4:$H$5622)</f>
        <v>0</v>
      </c>
      <c r="K154" s="330"/>
      <c r="L154" s="402">
        <v>0</v>
      </c>
      <c r="M154" s="330"/>
      <c r="N154" s="216">
        <f t="shared" si="4"/>
        <v>0</v>
      </c>
    </row>
    <row r="155" spans="1:14" s="8" customFormat="1" ht="47" x14ac:dyDescent="0.35">
      <c r="A155" s="260">
        <v>1</v>
      </c>
      <c r="B155" s="90">
        <v>3</v>
      </c>
      <c r="C155" s="90">
        <v>9</v>
      </c>
      <c r="D155" s="90">
        <v>0</v>
      </c>
      <c r="E155" s="90">
        <v>0</v>
      </c>
      <c r="F155" s="90" t="str">
        <f t="shared" si="5"/>
        <v>1.3.9.0.0</v>
      </c>
      <c r="G155" s="89" t="s">
        <v>13</v>
      </c>
      <c r="H155" s="176" t="s">
        <v>10257</v>
      </c>
      <c r="I155" s="308" t="s">
        <v>10258</v>
      </c>
      <c r="J155" s="216">
        <f>SUMIF('1 PdC DLGS 118_2011_PE e PP'!$E$4:$E$5622,'2 Pdc unico (segm A)'!F155,'1 PdC DLGS 118_2011_PE e PP'!$H$4:$H$5622)</f>
        <v>0</v>
      </c>
      <c r="K155" s="330"/>
      <c r="L155" s="402">
        <v>0</v>
      </c>
      <c r="M155" s="330"/>
      <c r="N155" s="216">
        <f t="shared" si="4"/>
        <v>0</v>
      </c>
    </row>
    <row r="156" spans="1:14" s="8" customFormat="1" ht="26" x14ac:dyDescent="0.35">
      <c r="A156" s="261">
        <v>1</v>
      </c>
      <c r="B156" s="83">
        <v>4</v>
      </c>
      <c r="C156" s="83">
        <v>0</v>
      </c>
      <c r="D156" s="83">
        <v>0</v>
      </c>
      <c r="E156" s="83">
        <v>0</v>
      </c>
      <c r="F156" s="83" t="str">
        <f t="shared" si="5"/>
        <v>1.4.0.0.0</v>
      </c>
      <c r="G156" s="81" t="s">
        <v>10</v>
      </c>
      <c r="H156" s="12" t="s">
        <v>10259</v>
      </c>
      <c r="I156" s="307" t="s">
        <v>10260</v>
      </c>
      <c r="J156" s="219">
        <f>SUMIF('1 PdC DLGS 118_2011_PE e PP'!$E$4:$E$5622,'2 Pdc unico (segm A)'!F156,'1 PdC DLGS 118_2011_PE e PP'!$H$4:$H$5622)</f>
        <v>0</v>
      </c>
      <c r="K156" s="328"/>
      <c r="L156" s="404">
        <v>0</v>
      </c>
      <c r="M156" s="328"/>
      <c r="N156" s="219">
        <f t="shared" si="4"/>
        <v>0</v>
      </c>
    </row>
    <row r="157" spans="1:14" s="8" customFormat="1" ht="33.5" x14ac:dyDescent="0.35">
      <c r="A157" s="254">
        <v>2</v>
      </c>
      <c r="B157" s="77">
        <v>0</v>
      </c>
      <c r="C157" s="77">
        <v>0</v>
      </c>
      <c r="D157" s="77">
        <v>0</v>
      </c>
      <c r="E157" s="77">
        <v>0</v>
      </c>
      <c r="F157" s="77" t="str">
        <f t="shared" si="5"/>
        <v>2.0.0.0.0</v>
      </c>
      <c r="G157" s="77" t="s">
        <v>8</v>
      </c>
      <c r="H157" s="79" t="s">
        <v>10261</v>
      </c>
      <c r="I157" s="322" t="s">
        <v>10262</v>
      </c>
      <c r="J157" s="323">
        <f>+J158+J165+J169+J175+J178</f>
        <v>0</v>
      </c>
      <c r="K157" s="321"/>
      <c r="L157" s="407">
        <f>+L158+L165+L169+L175+L178</f>
        <v>0</v>
      </c>
      <c r="M157" s="321"/>
      <c r="N157" s="323">
        <f>+N158+N165+N169+N175+N178</f>
        <v>0</v>
      </c>
    </row>
    <row r="158" spans="1:14" s="8" customFormat="1" ht="26" x14ac:dyDescent="0.35">
      <c r="A158" s="255">
        <v>2</v>
      </c>
      <c r="B158" s="80">
        <v>1</v>
      </c>
      <c r="C158" s="80">
        <v>0</v>
      </c>
      <c r="D158" s="80">
        <v>0</v>
      </c>
      <c r="E158" s="80">
        <v>0</v>
      </c>
      <c r="F158" s="80" t="str">
        <f t="shared" si="5"/>
        <v>2.1.0.0.0</v>
      </c>
      <c r="G158" s="81" t="s">
        <v>10</v>
      </c>
      <c r="H158" s="82" t="s">
        <v>10263</v>
      </c>
      <c r="I158" s="307"/>
      <c r="J158" s="219">
        <f>+J159+J160+J161+J162+J163+J164</f>
        <v>0</v>
      </c>
      <c r="K158" s="328"/>
      <c r="L158" s="404">
        <f>+L159+L160+L161+L162+L163+L164</f>
        <v>0</v>
      </c>
      <c r="M158" s="328"/>
      <c r="N158" s="219">
        <f>+N159+N160+N161+N162+N163+N164</f>
        <v>0</v>
      </c>
    </row>
    <row r="159" spans="1:14" s="8" customFormat="1" ht="47" x14ac:dyDescent="0.35">
      <c r="A159" s="256">
        <v>2</v>
      </c>
      <c r="B159" s="171">
        <v>1</v>
      </c>
      <c r="C159" s="171">
        <v>1</v>
      </c>
      <c r="D159" s="171">
        <v>0</v>
      </c>
      <c r="E159" s="171">
        <v>0</v>
      </c>
      <c r="F159" s="171" t="str">
        <f t="shared" si="5"/>
        <v>2.1.1.0.0</v>
      </c>
      <c r="G159" s="171" t="s">
        <v>13</v>
      </c>
      <c r="H159" s="172" t="s">
        <v>10264</v>
      </c>
      <c r="I159" s="308" t="s">
        <v>10265</v>
      </c>
      <c r="J159" s="216">
        <f>SUMIF('1 PdC DLGS 118_2011_PE e PP'!$E$4:$E$5622,'2 Pdc unico (segm A)'!F159,'1 PdC DLGS 118_2011_PE e PP'!$H$4:$H$5622)</f>
        <v>0</v>
      </c>
      <c r="K159" s="330"/>
      <c r="L159" s="402">
        <v>0</v>
      </c>
      <c r="M159" s="330"/>
      <c r="N159" s="216">
        <f t="shared" si="4"/>
        <v>0</v>
      </c>
    </row>
    <row r="160" spans="1:14" s="8" customFormat="1" ht="47" x14ac:dyDescent="0.35">
      <c r="A160" s="256">
        <v>2</v>
      </c>
      <c r="B160" s="171">
        <v>1</v>
      </c>
      <c r="C160" s="171">
        <v>2</v>
      </c>
      <c r="D160" s="171">
        <v>0</v>
      </c>
      <c r="E160" s="171">
        <v>0</v>
      </c>
      <c r="F160" s="171" t="str">
        <f t="shared" si="5"/>
        <v>2.1.2.0.0</v>
      </c>
      <c r="G160" s="171" t="s">
        <v>13</v>
      </c>
      <c r="H160" s="172" t="s">
        <v>10266</v>
      </c>
      <c r="I160" s="308" t="s">
        <v>10267</v>
      </c>
      <c r="J160" s="216">
        <f>SUMIF('1 PdC DLGS 118_2011_PE e PP'!$E$4:$E$5622,'2 Pdc unico (segm A)'!F160,'1 PdC DLGS 118_2011_PE e PP'!$H$4:$H$5622)</f>
        <v>0</v>
      </c>
      <c r="K160" s="330"/>
      <c r="L160" s="402">
        <v>0</v>
      </c>
      <c r="M160" s="330"/>
      <c r="N160" s="216">
        <f t="shared" si="4"/>
        <v>0</v>
      </c>
    </row>
    <row r="161" spans="1:14" s="8" customFormat="1" ht="23.5" x14ac:dyDescent="0.35">
      <c r="A161" s="256">
        <v>2</v>
      </c>
      <c r="B161" s="171">
        <v>1</v>
      </c>
      <c r="C161" s="171">
        <v>3</v>
      </c>
      <c r="D161" s="171">
        <v>0</v>
      </c>
      <c r="E161" s="171">
        <v>0</v>
      </c>
      <c r="F161" s="171" t="str">
        <f t="shared" si="5"/>
        <v>2.1.3.0.0</v>
      </c>
      <c r="G161" s="171" t="s">
        <v>13</v>
      </c>
      <c r="H161" s="172" t="s">
        <v>10268</v>
      </c>
      <c r="I161" s="308" t="s">
        <v>10269</v>
      </c>
      <c r="J161" s="220">
        <f>SUMIF('1 PdC DLGS 118_2011_PE e PP'!$E$4:$E$5622,'2 Pdc unico (segm A)'!F161,'1 PdC DLGS 118_2011_PE e PP'!$H$4:$H$5622)</f>
        <v>0</v>
      </c>
      <c r="K161" s="330"/>
      <c r="L161" s="408">
        <v>0</v>
      </c>
      <c r="M161" s="330"/>
      <c r="N161" s="220">
        <f t="shared" si="4"/>
        <v>0</v>
      </c>
    </row>
    <row r="162" spans="1:14" s="8" customFormat="1" ht="23.5" x14ac:dyDescent="0.35">
      <c r="A162" s="256">
        <v>2</v>
      </c>
      <c r="B162" s="171">
        <v>1</v>
      </c>
      <c r="C162" s="171">
        <v>4</v>
      </c>
      <c r="D162" s="171">
        <v>0</v>
      </c>
      <c r="E162" s="171">
        <v>0</v>
      </c>
      <c r="F162" s="171" t="str">
        <f t="shared" si="5"/>
        <v>2.1.4.0.0</v>
      </c>
      <c r="G162" s="171" t="s">
        <v>13</v>
      </c>
      <c r="H162" s="172" t="s">
        <v>10270</v>
      </c>
      <c r="I162" s="308" t="s">
        <v>10271</v>
      </c>
      <c r="J162" s="216">
        <f>SUMIF('1 PdC DLGS 118_2011_PE e PP'!$E$4:$E$5622,'2 Pdc unico (segm A)'!F162,'1 PdC DLGS 118_2011_PE e PP'!$H$4:$H$5622)</f>
        <v>0</v>
      </c>
      <c r="K162" s="330"/>
      <c r="L162" s="402">
        <v>0</v>
      </c>
      <c r="M162" s="330"/>
      <c r="N162" s="216">
        <f t="shared" si="4"/>
        <v>0</v>
      </c>
    </row>
    <row r="163" spans="1:14" s="8" customFormat="1" ht="23.5" x14ac:dyDescent="0.35">
      <c r="A163" s="256">
        <v>2</v>
      </c>
      <c r="B163" s="171">
        <v>1</v>
      </c>
      <c r="C163" s="171">
        <v>5</v>
      </c>
      <c r="D163" s="171">
        <v>0</v>
      </c>
      <c r="E163" s="171">
        <v>0</v>
      </c>
      <c r="F163" s="171" t="str">
        <f t="shared" si="5"/>
        <v>2.1.5.0.0</v>
      </c>
      <c r="G163" s="171" t="s">
        <v>13</v>
      </c>
      <c r="H163" s="172" t="s">
        <v>5961</v>
      </c>
      <c r="I163" s="308" t="s">
        <v>10272</v>
      </c>
      <c r="J163" s="216">
        <f>SUMIF('1 PdC DLGS 118_2011_PE e PP'!$E$4:$E$5622,'2 Pdc unico (segm A)'!F163,'1 PdC DLGS 118_2011_PE e PP'!$H$4:$H$5622)</f>
        <v>0</v>
      </c>
      <c r="K163" s="330"/>
      <c r="L163" s="402">
        <v>0</v>
      </c>
      <c r="M163" s="330"/>
      <c r="N163" s="216">
        <f t="shared" si="4"/>
        <v>0</v>
      </c>
    </row>
    <row r="164" spans="1:14" s="8" customFormat="1" ht="23.5" x14ac:dyDescent="0.35">
      <c r="A164" s="256">
        <v>2</v>
      </c>
      <c r="B164" s="171">
        <v>1</v>
      </c>
      <c r="C164" s="171">
        <v>6</v>
      </c>
      <c r="D164" s="171">
        <v>0</v>
      </c>
      <c r="E164" s="171">
        <v>0</v>
      </c>
      <c r="F164" s="171" t="str">
        <f t="shared" si="5"/>
        <v>2.1.6.0.0</v>
      </c>
      <c r="G164" s="171" t="s">
        <v>13</v>
      </c>
      <c r="H164" s="172" t="s">
        <v>10273</v>
      </c>
      <c r="I164" s="308" t="s">
        <v>10274</v>
      </c>
      <c r="J164" s="216">
        <f>SUMIF('1 PdC DLGS 118_2011_PE e PP'!$E$4:$E$5622,'2 Pdc unico (segm A)'!F164,'1 PdC DLGS 118_2011_PE e PP'!$H$4:$H$5622)</f>
        <v>0</v>
      </c>
      <c r="K164" s="330"/>
      <c r="L164" s="402">
        <v>0</v>
      </c>
      <c r="M164" s="330"/>
      <c r="N164" s="216">
        <f t="shared" si="4"/>
        <v>0</v>
      </c>
    </row>
    <row r="165" spans="1:14" s="8" customFormat="1" ht="26" x14ac:dyDescent="0.35">
      <c r="A165" s="255">
        <v>2</v>
      </c>
      <c r="B165" s="80">
        <v>2</v>
      </c>
      <c r="C165" s="80">
        <v>0</v>
      </c>
      <c r="D165" s="80">
        <v>0</v>
      </c>
      <c r="E165" s="80">
        <v>0</v>
      </c>
      <c r="F165" s="80" t="str">
        <f t="shared" si="5"/>
        <v>2.2.0.0.0</v>
      </c>
      <c r="G165" s="81" t="s">
        <v>10</v>
      </c>
      <c r="H165" s="82" t="s">
        <v>10275</v>
      </c>
      <c r="I165" s="307"/>
      <c r="J165" s="219">
        <f>+J166+J167+J168</f>
        <v>0</v>
      </c>
      <c r="K165" s="328"/>
      <c r="L165" s="404">
        <f>+L166+L167+L168</f>
        <v>0</v>
      </c>
      <c r="M165" s="328"/>
      <c r="N165" s="219">
        <f>+N166+N167+N168</f>
        <v>0</v>
      </c>
    </row>
    <row r="166" spans="1:14" s="8" customFormat="1" ht="23.5" x14ac:dyDescent="0.35">
      <c r="A166" s="256">
        <v>2</v>
      </c>
      <c r="B166" s="171">
        <v>2</v>
      </c>
      <c r="C166" s="171">
        <v>1</v>
      </c>
      <c r="D166" s="171">
        <v>0</v>
      </c>
      <c r="E166" s="171">
        <v>0</v>
      </c>
      <c r="F166" s="171" t="str">
        <f t="shared" si="5"/>
        <v>2.2.1.0.0</v>
      </c>
      <c r="G166" s="171" t="s">
        <v>13</v>
      </c>
      <c r="H166" s="172" t="s">
        <v>10276</v>
      </c>
      <c r="I166" s="308" t="s">
        <v>10277</v>
      </c>
      <c r="J166" s="216">
        <f>SUMIF('1 PdC DLGS 118_2011_PE e PP'!$E$4:$E$5622,'2 Pdc unico (segm A)'!F166,'1 PdC DLGS 118_2011_PE e PP'!$H$4:$H$5622)</f>
        <v>0</v>
      </c>
      <c r="K166" s="330"/>
      <c r="L166" s="402">
        <v>0</v>
      </c>
      <c r="M166" s="330"/>
      <c r="N166" s="216">
        <f t="shared" si="4"/>
        <v>0</v>
      </c>
    </row>
    <row r="167" spans="1:14" s="8" customFormat="1" ht="23.5" x14ac:dyDescent="0.35">
      <c r="A167" s="256">
        <v>2</v>
      </c>
      <c r="B167" s="171">
        <v>2</v>
      </c>
      <c r="C167" s="171">
        <v>2</v>
      </c>
      <c r="D167" s="171">
        <v>0</v>
      </c>
      <c r="E167" s="171">
        <v>0</v>
      </c>
      <c r="F167" s="171" t="str">
        <f t="shared" si="5"/>
        <v>2.2.2.0.0</v>
      </c>
      <c r="G167" s="171" t="s">
        <v>13</v>
      </c>
      <c r="H167" s="172" t="s">
        <v>10278</v>
      </c>
      <c r="I167" s="308" t="s">
        <v>10279</v>
      </c>
      <c r="J167" s="216">
        <f>SUMIF('1 PdC DLGS 118_2011_PE e PP'!$E$4:$E$5622,'2 Pdc unico (segm A)'!F167,'1 PdC DLGS 118_2011_PE e PP'!$H$4:$H$5622)</f>
        <v>0</v>
      </c>
      <c r="K167" s="330"/>
      <c r="L167" s="402">
        <v>0</v>
      </c>
      <c r="M167" s="330"/>
      <c r="N167" s="216">
        <f t="shared" si="4"/>
        <v>0</v>
      </c>
    </row>
    <row r="168" spans="1:14" s="8" customFormat="1" ht="23.5" x14ac:dyDescent="0.35">
      <c r="A168" s="256">
        <v>2</v>
      </c>
      <c r="B168" s="171">
        <v>2</v>
      </c>
      <c r="C168" s="171">
        <v>3</v>
      </c>
      <c r="D168" s="171">
        <v>0</v>
      </c>
      <c r="E168" s="171">
        <v>0</v>
      </c>
      <c r="F168" s="171" t="str">
        <f t="shared" si="5"/>
        <v>2.2.3.0.0</v>
      </c>
      <c r="G168" s="171" t="s">
        <v>13</v>
      </c>
      <c r="H168" s="172" t="s">
        <v>10280</v>
      </c>
      <c r="I168" s="308" t="s">
        <v>10281</v>
      </c>
      <c r="J168" s="216">
        <f>SUMIF('1 PdC DLGS 118_2011_PE e PP'!$E$4:$E$5622,'2 Pdc unico (segm A)'!F168,'1 PdC DLGS 118_2011_PE e PP'!$H$4:$H$5622)</f>
        <v>0</v>
      </c>
      <c r="K168" s="330"/>
      <c r="L168" s="402">
        <v>0</v>
      </c>
      <c r="M168" s="330"/>
      <c r="N168" s="216">
        <f t="shared" si="4"/>
        <v>0</v>
      </c>
    </row>
    <row r="169" spans="1:14" s="8" customFormat="1" ht="26" x14ac:dyDescent="0.35">
      <c r="A169" s="255">
        <v>2</v>
      </c>
      <c r="B169" s="80">
        <v>3</v>
      </c>
      <c r="C169" s="80">
        <v>0</v>
      </c>
      <c r="D169" s="80">
        <v>0</v>
      </c>
      <c r="E169" s="80">
        <v>0</v>
      </c>
      <c r="F169" s="80" t="str">
        <f t="shared" si="5"/>
        <v>2.3.0.0.0</v>
      </c>
      <c r="G169" s="81" t="s">
        <v>10</v>
      </c>
      <c r="H169" s="82" t="s">
        <v>10282</v>
      </c>
      <c r="I169" s="307"/>
      <c r="J169" s="219">
        <f>+J170+J171+J172+J173+J174</f>
        <v>0</v>
      </c>
      <c r="K169" s="328"/>
      <c r="L169" s="404">
        <f>+L170+L171+L172+L173+L174</f>
        <v>0</v>
      </c>
      <c r="M169" s="328"/>
      <c r="N169" s="219">
        <f>+N170+N171+N172+N173+N174</f>
        <v>0</v>
      </c>
    </row>
    <row r="170" spans="1:14" s="8" customFormat="1" ht="23.5" x14ac:dyDescent="0.35">
      <c r="A170" s="256">
        <v>2</v>
      </c>
      <c r="B170" s="171">
        <v>3</v>
      </c>
      <c r="C170" s="171">
        <v>1</v>
      </c>
      <c r="D170" s="171">
        <v>0</v>
      </c>
      <c r="E170" s="171">
        <v>0</v>
      </c>
      <c r="F170" s="171" t="str">
        <f t="shared" si="5"/>
        <v>2.3.1.0.0</v>
      </c>
      <c r="G170" s="171" t="s">
        <v>13</v>
      </c>
      <c r="H170" s="172" t="s">
        <v>10283</v>
      </c>
      <c r="I170" s="308" t="s">
        <v>10284</v>
      </c>
      <c r="J170" s="220">
        <f>SUMIF('1 PdC DLGS 118_2011_PE e PP'!$E$4:$E$5622,'2 Pdc unico (segm A)'!F170,'1 PdC DLGS 118_2011_PE e PP'!$H$4:$H$5622)</f>
        <v>0</v>
      </c>
      <c r="K170" s="330"/>
      <c r="L170" s="408">
        <v>0</v>
      </c>
      <c r="M170" s="330"/>
      <c r="N170" s="220">
        <f t="shared" si="4"/>
        <v>0</v>
      </c>
    </row>
    <row r="171" spans="1:14" s="8" customFormat="1" ht="23.5" x14ac:dyDescent="0.35">
      <c r="A171" s="256">
        <v>2</v>
      </c>
      <c r="B171" s="171">
        <v>3</v>
      </c>
      <c r="C171" s="171">
        <v>2</v>
      </c>
      <c r="D171" s="171">
        <v>0</v>
      </c>
      <c r="E171" s="171">
        <v>0</v>
      </c>
      <c r="F171" s="171" t="str">
        <f t="shared" si="5"/>
        <v>2.3.2.0.0</v>
      </c>
      <c r="G171" s="171" t="s">
        <v>13</v>
      </c>
      <c r="H171" s="172" t="s">
        <v>10285</v>
      </c>
      <c r="I171" s="308" t="s">
        <v>10286</v>
      </c>
      <c r="J171" s="220">
        <f>SUMIF('1 PdC DLGS 118_2011_PE e PP'!$E$4:$E$5622,'2 Pdc unico (segm A)'!F171,'1 PdC DLGS 118_2011_PE e PP'!$H$4:$H$5622)</f>
        <v>0</v>
      </c>
      <c r="K171" s="330"/>
      <c r="L171" s="408">
        <v>0</v>
      </c>
      <c r="M171" s="330"/>
      <c r="N171" s="220">
        <f t="shared" si="4"/>
        <v>0</v>
      </c>
    </row>
    <row r="172" spans="1:14" s="8" customFormat="1" ht="23.5" x14ac:dyDescent="0.35">
      <c r="A172" s="256">
        <v>2</v>
      </c>
      <c r="B172" s="171">
        <v>3</v>
      </c>
      <c r="C172" s="171">
        <v>3</v>
      </c>
      <c r="D172" s="171">
        <v>0</v>
      </c>
      <c r="E172" s="171">
        <v>0</v>
      </c>
      <c r="F172" s="171" t="str">
        <f t="shared" si="5"/>
        <v>2.3.3.0.0</v>
      </c>
      <c r="G172" s="171" t="s">
        <v>13</v>
      </c>
      <c r="H172" s="172" t="s">
        <v>10287</v>
      </c>
      <c r="I172" s="308" t="s">
        <v>10286</v>
      </c>
      <c r="J172" s="220">
        <f>SUMIF('1 PdC DLGS 118_2011_PE e PP'!$E$4:$E$5622,'2 Pdc unico (segm A)'!F172,'1 PdC DLGS 118_2011_PE e PP'!$H$4:$H$5622)</f>
        <v>0</v>
      </c>
      <c r="K172" s="330"/>
      <c r="L172" s="408">
        <v>0</v>
      </c>
      <c r="M172" s="330"/>
      <c r="N172" s="220">
        <f t="shared" si="4"/>
        <v>0</v>
      </c>
    </row>
    <row r="173" spans="1:14" s="8" customFormat="1" ht="23.5" x14ac:dyDescent="0.35">
      <c r="A173" s="256">
        <v>2</v>
      </c>
      <c r="B173" s="171">
        <v>3</v>
      </c>
      <c r="C173" s="171">
        <v>4</v>
      </c>
      <c r="D173" s="171">
        <v>0</v>
      </c>
      <c r="E173" s="171">
        <v>0</v>
      </c>
      <c r="F173" s="171" t="str">
        <f t="shared" si="5"/>
        <v>2.3.4.0.0</v>
      </c>
      <c r="G173" s="171" t="s">
        <v>13</v>
      </c>
      <c r="H173" s="172" t="s">
        <v>10288</v>
      </c>
      <c r="I173" s="308" t="s">
        <v>10289</v>
      </c>
      <c r="J173" s="220">
        <f>SUMIF('1 PdC DLGS 118_2011_PE e PP'!$E$4:$E$5622,'2 Pdc unico (segm A)'!F173,'1 PdC DLGS 118_2011_PE e PP'!$H$4:$H$5622)</f>
        <v>0</v>
      </c>
      <c r="K173" s="330"/>
      <c r="L173" s="408">
        <v>0</v>
      </c>
      <c r="M173" s="330"/>
      <c r="N173" s="220">
        <f t="shared" si="4"/>
        <v>0</v>
      </c>
    </row>
    <row r="174" spans="1:14" s="8" customFormat="1" ht="23.5" x14ac:dyDescent="0.35">
      <c r="A174" s="256">
        <v>2</v>
      </c>
      <c r="B174" s="171">
        <v>3</v>
      </c>
      <c r="C174" s="171">
        <v>5</v>
      </c>
      <c r="D174" s="171">
        <v>0</v>
      </c>
      <c r="E174" s="171">
        <v>0</v>
      </c>
      <c r="F174" s="171" t="str">
        <f t="shared" si="5"/>
        <v>2.3.5.0.0</v>
      </c>
      <c r="G174" s="171" t="s">
        <v>13</v>
      </c>
      <c r="H174" s="172" t="s">
        <v>6253</v>
      </c>
      <c r="I174" s="308" t="s">
        <v>10290</v>
      </c>
      <c r="J174" s="220">
        <f>SUMIF('1 PdC DLGS 118_2011_PE e PP'!$E$4:$E$5622,'2 Pdc unico (segm A)'!F174,'1 PdC DLGS 118_2011_PE e PP'!$H$4:$H$5622)</f>
        <v>0</v>
      </c>
      <c r="K174" s="330"/>
      <c r="L174" s="408">
        <v>0</v>
      </c>
      <c r="M174" s="330"/>
      <c r="N174" s="220">
        <f t="shared" si="4"/>
        <v>0</v>
      </c>
    </row>
    <row r="175" spans="1:14" s="8" customFormat="1" ht="26" x14ac:dyDescent="0.35">
      <c r="A175" s="261">
        <v>2</v>
      </c>
      <c r="B175" s="83">
        <v>4</v>
      </c>
      <c r="C175" s="83">
        <v>0</v>
      </c>
      <c r="D175" s="83">
        <v>0</v>
      </c>
      <c r="E175" s="83">
        <v>0</v>
      </c>
      <c r="F175" s="83" t="str">
        <f t="shared" si="5"/>
        <v>2.4.0.0.0</v>
      </c>
      <c r="G175" s="81" t="s">
        <v>10</v>
      </c>
      <c r="H175" s="12" t="s">
        <v>10291</v>
      </c>
      <c r="I175" s="307"/>
      <c r="J175" s="219">
        <f>+J176+J177</f>
        <v>0</v>
      </c>
      <c r="K175" s="328"/>
      <c r="L175" s="404">
        <f>+L176+L177</f>
        <v>0</v>
      </c>
      <c r="M175" s="328"/>
      <c r="N175" s="219">
        <f>+N176+N177</f>
        <v>0</v>
      </c>
    </row>
    <row r="176" spans="1:14" s="8" customFormat="1" ht="23.5" x14ac:dyDescent="0.35">
      <c r="A176" s="256">
        <v>2</v>
      </c>
      <c r="B176" s="171">
        <v>4</v>
      </c>
      <c r="C176" s="171">
        <v>1</v>
      </c>
      <c r="D176" s="171">
        <v>0</v>
      </c>
      <c r="E176" s="171">
        <v>0</v>
      </c>
      <c r="F176" s="171" t="str">
        <f t="shared" si="5"/>
        <v>2.4.1.0.0</v>
      </c>
      <c r="G176" s="171" t="s">
        <v>13</v>
      </c>
      <c r="H176" s="172" t="s">
        <v>7622</v>
      </c>
      <c r="I176" s="308" t="s">
        <v>10292</v>
      </c>
      <c r="J176" s="220">
        <f>SUMIF('1 PdC DLGS 118_2011_PE e PP'!$E$4:$E$5622,'2 Pdc unico (segm A)'!F176,'1 PdC DLGS 118_2011_PE e PP'!$H$4:$H$5622)</f>
        <v>0</v>
      </c>
      <c r="K176" s="330"/>
      <c r="L176" s="408">
        <v>0</v>
      </c>
      <c r="M176" s="330"/>
      <c r="N176" s="220">
        <f t="shared" si="4"/>
        <v>0</v>
      </c>
    </row>
    <row r="177" spans="1:14" s="8" customFormat="1" ht="23.5" x14ac:dyDescent="0.35">
      <c r="A177" s="256">
        <v>2</v>
      </c>
      <c r="B177" s="171">
        <v>4</v>
      </c>
      <c r="C177" s="171">
        <v>2</v>
      </c>
      <c r="D177" s="171">
        <v>0</v>
      </c>
      <c r="E177" s="171">
        <v>0</v>
      </c>
      <c r="F177" s="171" t="str">
        <f t="shared" si="5"/>
        <v>2.4.2.0.0</v>
      </c>
      <c r="G177" s="171" t="s">
        <v>13</v>
      </c>
      <c r="H177" s="117" t="s">
        <v>10293</v>
      </c>
      <c r="I177" s="308" t="s">
        <v>10294</v>
      </c>
      <c r="J177" s="220">
        <f>SUMIF('1 PdC DLGS 118_2011_PE e PP'!$E$4:$E$5622,'2 Pdc unico (segm A)'!F177,'1 PdC DLGS 118_2011_PE e PP'!$H$4:$H$5622)</f>
        <v>0</v>
      </c>
      <c r="K177" s="330"/>
      <c r="L177" s="408">
        <v>0</v>
      </c>
      <c r="M177" s="330"/>
      <c r="N177" s="220">
        <f t="shared" si="4"/>
        <v>0</v>
      </c>
    </row>
    <row r="178" spans="1:14" s="8" customFormat="1" ht="26" x14ac:dyDescent="0.35">
      <c r="A178" s="255">
        <v>2</v>
      </c>
      <c r="B178" s="80">
        <v>5</v>
      </c>
      <c r="C178" s="80">
        <v>0</v>
      </c>
      <c r="D178" s="80">
        <v>0</v>
      </c>
      <c r="E178" s="80">
        <v>0</v>
      </c>
      <c r="F178" s="80" t="str">
        <f t="shared" si="5"/>
        <v>2.5.0.0.0</v>
      </c>
      <c r="G178" s="81" t="s">
        <v>10</v>
      </c>
      <c r="H178" s="82" t="s">
        <v>7574</v>
      </c>
      <c r="I178" s="307"/>
      <c r="J178" s="219">
        <f>+J179+J180+J181+J182+J183</f>
        <v>0</v>
      </c>
      <c r="K178" s="328"/>
      <c r="L178" s="404">
        <f>+L179+L180+L181+L182+L183</f>
        <v>0</v>
      </c>
      <c r="M178" s="328"/>
      <c r="N178" s="219">
        <f>+N179+N180+N181+N182+N183</f>
        <v>0</v>
      </c>
    </row>
    <row r="179" spans="1:14" s="8" customFormat="1" ht="23.5" x14ac:dyDescent="0.35">
      <c r="A179" s="256">
        <v>2</v>
      </c>
      <c r="B179" s="171">
        <v>5</v>
      </c>
      <c r="C179" s="171">
        <v>1</v>
      </c>
      <c r="D179" s="171">
        <v>0</v>
      </c>
      <c r="E179" s="171">
        <v>0</v>
      </c>
      <c r="F179" s="171" t="str">
        <f t="shared" si="5"/>
        <v>2.5.1.0.0</v>
      </c>
      <c r="G179" s="171" t="s">
        <v>13</v>
      </c>
      <c r="H179" s="172" t="s">
        <v>10295</v>
      </c>
      <c r="I179" s="308" t="s">
        <v>10296</v>
      </c>
      <c r="J179" s="220">
        <f>SUMIF('1 PdC DLGS 118_2011_PE e PP'!$E$4:$E$5622,'2 Pdc unico (segm A)'!F179,'1 PdC DLGS 118_2011_PE e PP'!$H$4:$H$5622)</f>
        <v>0</v>
      </c>
      <c r="K179" s="330"/>
      <c r="L179" s="408">
        <v>0</v>
      </c>
      <c r="M179" s="330"/>
      <c r="N179" s="220">
        <f t="shared" si="4"/>
        <v>0</v>
      </c>
    </row>
    <row r="180" spans="1:14" s="8" customFormat="1" ht="47" x14ac:dyDescent="0.35">
      <c r="A180" s="256">
        <v>2</v>
      </c>
      <c r="B180" s="171">
        <v>5</v>
      </c>
      <c r="C180" s="171">
        <v>2</v>
      </c>
      <c r="D180" s="171">
        <v>0</v>
      </c>
      <c r="E180" s="171">
        <v>0</v>
      </c>
      <c r="F180" s="171" t="str">
        <f t="shared" si="5"/>
        <v>2.5.2.0.0</v>
      </c>
      <c r="G180" s="171" t="s">
        <v>13</v>
      </c>
      <c r="H180" s="172" t="s">
        <v>10297</v>
      </c>
      <c r="I180" s="308" t="s">
        <v>10298</v>
      </c>
      <c r="J180" s="220">
        <f>SUMIF('1 PdC DLGS 118_2011_PE e PP'!$E$4:$E$5622,'2 Pdc unico (segm A)'!F180,'1 PdC DLGS 118_2011_PE e PP'!$H$4:$H$5622)</f>
        <v>0</v>
      </c>
      <c r="K180" s="330"/>
      <c r="L180" s="408">
        <v>0</v>
      </c>
      <c r="M180" s="330"/>
      <c r="N180" s="220">
        <f t="shared" si="4"/>
        <v>0</v>
      </c>
    </row>
    <row r="181" spans="1:14" s="8" customFormat="1" ht="23.5" x14ac:dyDescent="0.35">
      <c r="A181" s="256">
        <v>2</v>
      </c>
      <c r="B181" s="171">
        <v>5</v>
      </c>
      <c r="C181" s="171">
        <v>3</v>
      </c>
      <c r="D181" s="171">
        <v>0</v>
      </c>
      <c r="E181" s="171">
        <v>0</v>
      </c>
      <c r="F181" s="171" t="str">
        <f t="shared" si="5"/>
        <v>2.5.3.0.0</v>
      </c>
      <c r="G181" s="171" t="s">
        <v>13</v>
      </c>
      <c r="H181" s="172" t="s">
        <v>7599</v>
      </c>
      <c r="I181" s="308" t="s">
        <v>10299</v>
      </c>
      <c r="J181" s="220">
        <f>SUMIF('1 PdC DLGS 118_2011_PE e PP'!$E$4:$E$5622,'2 Pdc unico (segm A)'!F181,'1 PdC DLGS 118_2011_PE e PP'!$H$4:$H$5622)</f>
        <v>0</v>
      </c>
      <c r="K181" s="330"/>
      <c r="L181" s="408">
        <v>0</v>
      </c>
      <c r="M181" s="330"/>
      <c r="N181" s="220">
        <f t="shared" si="4"/>
        <v>0</v>
      </c>
    </row>
    <row r="182" spans="1:14" s="8" customFormat="1" ht="23.5" x14ac:dyDescent="0.35">
      <c r="A182" s="256">
        <v>2</v>
      </c>
      <c r="B182" s="171">
        <v>5</v>
      </c>
      <c r="C182" s="171">
        <v>4</v>
      </c>
      <c r="D182" s="171">
        <v>0</v>
      </c>
      <c r="E182" s="171">
        <v>0</v>
      </c>
      <c r="F182" s="171" t="str">
        <f t="shared" si="5"/>
        <v>2.5.4.0.0</v>
      </c>
      <c r="G182" s="171" t="s">
        <v>13</v>
      </c>
      <c r="H182" s="172" t="s">
        <v>7616</v>
      </c>
      <c r="I182" s="308" t="s">
        <v>10300</v>
      </c>
      <c r="J182" s="220">
        <f>SUMIF('1 PdC DLGS 118_2011_PE e PP'!$E$4:$E$5622,'2 Pdc unico (segm A)'!F182,'1 PdC DLGS 118_2011_PE e PP'!$H$4:$H$5622)</f>
        <v>0</v>
      </c>
      <c r="K182" s="330"/>
      <c r="L182" s="408">
        <v>0</v>
      </c>
      <c r="M182" s="330"/>
      <c r="N182" s="220">
        <f t="shared" si="4"/>
        <v>0</v>
      </c>
    </row>
    <row r="183" spans="1:14" s="8" customFormat="1" ht="47" x14ac:dyDescent="0.35">
      <c r="A183" s="256">
        <v>2</v>
      </c>
      <c r="B183" s="171">
        <v>5</v>
      </c>
      <c r="C183" s="171">
        <v>5</v>
      </c>
      <c r="D183" s="171">
        <v>0</v>
      </c>
      <c r="E183" s="171">
        <v>0</v>
      </c>
      <c r="F183" s="171" t="str">
        <f t="shared" si="5"/>
        <v>2.5.5.0.0</v>
      </c>
      <c r="G183" s="171" t="s">
        <v>13</v>
      </c>
      <c r="H183" s="172" t="s">
        <v>10301</v>
      </c>
      <c r="I183" s="308" t="s">
        <v>10302</v>
      </c>
      <c r="J183" s="220">
        <f>SUMIF('1 PdC DLGS 118_2011_PE e PP'!$E$4:$E$5622,'2 Pdc unico (segm A)'!F183,'1 PdC DLGS 118_2011_PE e PP'!$H$4:$H$5622)</f>
        <v>0</v>
      </c>
      <c r="K183" s="330"/>
      <c r="L183" s="408">
        <v>0</v>
      </c>
      <c r="M183" s="330"/>
      <c r="N183" s="220">
        <f t="shared" si="4"/>
        <v>0</v>
      </c>
    </row>
    <row r="184" spans="1:14" s="8" customFormat="1" ht="33.5" x14ac:dyDescent="0.35">
      <c r="A184" s="254">
        <v>3</v>
      </c>
      <c r="B184" s="77">
        <v>0</v>
      </c>
      <c r="C184" s="77">
        <v>0</v>
      </c>
      <c r="D184" s="77">
        <v>0</v>
      </c>
      <c r="E184" s="77">
        <v>0</v>
      </c>
      <c r="F184" s="77" t="str">
        <f t="shared" si="5"/>
        <v>3.0.0.0.0</v>
      </c>
      <c r="G184" s="78" t="s">
        <v>8</v>
      </c>
      <c r="H184" s="79" t="s">
        <v>7631</v>
      </c>
      <c r="I184" s="322" t="s">
        <v>10262</v>
      </c>
      <c r="J184" s="358"/>
      <c r="K184" s="359"/>
      <c r="L184" s="409"/>
      <c r="M184" s="360"/>
      <c r="N184" s="361"/>
    </row>
    <row r="185" spans="1:14" s="8" customFormat="1" ht="26" x14ac:dyDescent="0.35">
      <c r="A185" s="255">
        <v>3</v>
      </c>
      <c r="B185" s="80">
        <v>1</v>
      </c>
      <c r="C185" s="80">
        <v>0</v>
      </c>
      <c r="D185" s="80">
        <v>0</v>
      </c>
      <c r="E185" s="80">
        <v>0</v>
      </c>
      <c r="F185" s="80" t="str">
        <f t="shared" si="5"/>
        <v>3.1.0.0.0</v>
      </c>
      <c r="G185" s="81" t="s">
        <v>10</v>
      </c>
      <c r="H185" s="82" t="s">
        <v>7633</v>
      </c>
      <c r="I185" s="307" t="s">
        <v>10303</v>
      </c>
      <c r="J185" s="358"/>
      <c r="K185" s="359"/>
      <c r="L185" s="409"/>
      <c r="M185" s="360"/>
      <c r="N185" s="361"/>
    </row>
    <row r="186" spans="1:14" s="8" customFormat="1" ht="26" x14ac:dyDescent="0.35">
      <c r="A186" s="261">
        <v>3</v>
      </c>
      <c r="B186" s="83">
        <v>2</v>
      </c>
      <c r="C186" s="83">
        <v>0</v>
      </c>
      <c r="D186" s="83">
        <v>0</v>
      </c>
      <c r="E186" s="83">
        <v>0</v>
      </c>
      <c r="F186" s="83" t="str">
        <f t="shared" si="5"/>
        <v>3.2.0.0.0</v>
      </c>
      <c r="G186" s="81" t="s">
        <v>10</v>
      </c>
      <c r="H186" s="82" t="s">
        <v>7638</v>
      </c>
      <c r="I186" s="307"/>
      <c r="J186" s="219">
        <f>SUM(J187+J188)</f>
        <v>0</v>
      </c>
      <c r="K186" s="328"/>
      <c r="L186" s="404">
        <f>SUM(L187+L188)</f>
        <v>0</v>
      </c>
      <c r="M186" s="328"/>
      <c r="N186" s="219">
        <f>SUM(N187+N188)</f>
        <v>0</v>
      </c>
    </row>
    <row r="187" spans="1:14" s="8" customFormat="1" ht="23.5" x14ac:dyDescent="0.35">
      <c r="A187" s="256">
        <v>3</v>
      </c>
      <c r="B187" s="171">
        <v>2</v>
      </c>
      <c r="C187" s="171">
        <v>1</v>
      </c>
      <c r="D187" s="171">
        <v>0</v>
      </c>
      <c r="E187" s="171">
        <v>0</v>
      </c>
      <c r="F187" s="171" t="str">
        <f t="shared" si="5"/>
        <v>3.2.1.0.0</v>
      </c>
      <c r="G187" s="171" t="s">
        <v>13</v>
      </c>
      <c r="H187" s="172" t="s">
        <v>10304</v>
      </c>
      <c r="I187" s="308" t="s">
        <v>10305</v>
      </c>
      <c r="J187" s="220">
        <f>SUMIF('1 PdC DLGS 118_2011_PE e PP'!$E$4:$E$5622,'2 Pdc unico (segm A)'!F187,'1 PdC DLGS 118_2011_PE e PP'!$H$4:$H$5622)</f>
        <v>0</v>
      </c>
      <c r="K187" s="330"/>
      <c r="L187" s="408">
        <v>0</v>
      </c>
      <c r="M187" s="330"/>
      <c r="N187" s="220">
        <f t="shared" si="4"/>
        <v>0</v>
      </c>
    </row>
    <row r="188" spans="1:14" s="8" customFormat="1" ht="23.5" x14ac:dyDescent="0.35">
      <c r="A188" s="256">
        <v>3</v>
      </c>
      <c r="B188" s="171">
        <v>2</v>
      </c>
      <c r="C188" s="171">
        <v>2</v>
      </c>
      <c r="D188" s="171">
        <v>0</v>
      </c>
      <c r="E188" s="171">
        <v>0</v>
      </c>
      <c r="F188" s="171" t="str">
        <f t="shared" si="5"/>
        <v>3.2.2.0.0</v>
      </c>
      <c r="G188" s="171" t="s">
        <v>13</v>
      </c>
      <c r="H188" s="332" t="s">
        <v>10306</v>
      </c>
      <c r="I188" s="308"/>
      <c r="J188" s="220">
        <f>SUM(J189:J191)</f>
        <v>0</v>
      </c>
      <c r="K188" s="330"/>
      <c r="L188" s="408">
        <f>SUM(L189:L191)</f>
        <v>0</v>
      </c>
      <c r="M188" s="330"/>
      <c r="N188" s="220">
        <f>SUM(N189:N191)</f>
        <v>0</v>
      </c>
    </row>
    <row r="189" spans="1:14" s="8" customFormat="1" ht="37" x14ac:dyDescent="0.35">
      <c r="A189" s="257">
        <v>3</v>
      </c>
      <c r="B189" s="84">
        <v>2</v>
      </c>
      <c r="C189" s="84">
        <v>2</v>
      </c>
      <c r="D189" s="84">
        <v>1</v>
      </c>
      <c r="E189" s="84">
        <v>0</v>
      </c>
      <c r="F189" s="84" t="str">
        <f t="shared" si="5"/>
        <v>3.2.2.1.0</v>
      </c>
      <c r="G189" s="84" t="s">
        <v>16</v>
      </c>
      <c r="H189" s="333" t="s">
        <v>10307</v>
      </c>
      <c r="I189" s="309" t="s">
        <v>10308</v>
      </c>
      <c r="J189" s="215">
        <f>SUMIF('1 PdC DLGS 118_2011_PE e PP'!$E$4:$E$5622,'2 Pdc unico (segm A)'!F189,'1 PdC DLGS 118_2011_PE e PP'!$H$4:$H$5622)</f>
        <v>0</v>
      </c>
      <c r="K189" s="213"/>
      <c r="L189" s="403">
        <v>0</v>
      </c>
      <c r="M189" s="213"/>
      <c r="N189" s="215">
        <f t="shared" si="4"/>
        <v>0</v>
      </c>
    </row>
    <row r="190" spans="1:14" s="8" customFormat="1" ht="18.5" x14ac:dyDescent="0.35">
      <c r="A190" s="257">
        <v>3</v>
      </c>
      <c r="B190" s="84">
        <v>2</v>
      </c>
      <c r="C190" s="84">
        <v>2</v>
      </c>
      <c r="D190" s="84">
        <v>2</v>
      </c>
      <c r="E190" s="84">
        <v>0</v>
      </c>
      <c r="F190" s="84" t="str">
        <f>CONCATENATE(A190,".",B190,".",C190,".",D190,".",E190)</f>
        <v>3.2.2.2.0</v>
      </c>
      <c r="G190" s="84" t="s">
        <v>16</v>
      </c>
      <c r="H190" s="333" t="s">
        <v>10309</v>
      </c>
      <c r="I190" s="309" t="s">
        <v>10310</v>
      </c>
      <c r="J190" s="215">
        <f>SUMIF('1 PdC DLGS 118_2011_PE e PP'!$E$4:$E$5622,'2 Pdc unico (segm A)'!F190,'1 PdC DLGS 118_2011_PE e PP'!$H$4:$H$5622)</f>
        <v>0</v>
      </c>
      <c r="K190" s="213"/>
      <c r="L190" s="403">
        <v>0</v>
      </c>
      <c r="M190" s="213"/>
      <c r="N190" s="215">
        <f t="shared" si="4"/>
        <v>0</v>
      </c>
    </row>
    <row r="191" spans="1:14" s="8" customFormat="1" ht="18.5" x14ac:dyDescent="0.35">
      <c r="A191" s="257">
        <v>3</v>
      </c>
      <c r="B191" s="84">
        <v>2</v>
      </c>
      <c r="C191" s="84">
        <v>2</v>
      </c>
      <c r="D191" s="84">
        <v>3</v>
      </c>
      <c r="E191" s="84">
        <v>0</v>
      </c>
      <c r="F191" s="84" t="str">
        <f>CONCATENATE(A191,".",B191,".",C191,".",D191,".",E191)</f>
        <v>3.2.2.3.0</v>
      </c>
      <c r="G191" s="84" t="s">
        <v>16</v>
      </c>
      <c r="H191" s="333" t="s">
        <v>7676</v>
      </c>
      <c r="I191" s="309" t="s">
        <v>10311</v>
      </c>
      <c r="J191" s="215">
        <f>SUMIF('1 PdC DLGS 118_2011_PE e PP'!$E$4:$E$5622,'2 Pdc unico (segm A)'!F191,'1 PdC DLGS 118_2011_PE e PP'!$H$4:$H$5622)</f>
        <v>0</v>
      </c>
      <c r="K191" s="213"/>
      <c r="L191" s="403">
        <v>0</v>
      </c>
      <c r="M191" s="213"/>
      <c r="N191" s="215">
        <f t="shared" si="4"/>
        <v>0</v>
      </c>
    </row>
    <row r="192" spans="1:14" s="8" customFormat="1" ht="26" x14ac:dyDescent="0.35">
      <c r="A192" s="255">
        <v>3</v>
      </c>
      <c r="B192" s="80">
        <v>3</v>
      </c>
      <c r="C192" s="80">
        <v>0</v>
      </c>
      <c r="D192" s="80">
        <v>0</v>
      </c>
      <c r="E192" s="80">
        <v>0</v>
      </c>
      <c r="F192" s="80" t="str">
        <f t="shared" ref="F192:F198" si="6">CONCATENATE(A192,".",B192,".",C192,".",D192,".",E192)</f>
        <v>3.3.0.0.0</v>
      </c>
      <c r="G192" s="81" t="s">
        <v>10</v>
      </c>
      <c r="H192" s="82" t="s">
        <v>10312</v>
      </c>
      <c r="I192" s="307" t="s">
        <v>10313</v>
      </c>
      <c r="J192" s="219">
        <f>SUMIF('1 PdC DLGS 118_2011_PE e PP'!$E$4:$E$5622,'2 Pdc unico (segm A)'!F192,'1 PdC DLGS 118_2011_PE e PP'!$H$4:$H$5622)</f>
        <v>0</v>
      </c>
      <c r="K192" s="328"/>
      <c r="L192" s="404">
        <v>0</v>
      </c>
      <c r="M192" s="328"/>
      <c r="N192" s="219">
        <f t="shared" si="4"/>
        <v>0</v>
      </c>
    </row>
    <row r="193" spans="1:14" s="8" customFormat="1" ht="26" x14ac:dyDescent="0.35">
      <c r="A193" s="255">
        <v>3</v>
      </c>
      <c r="B193" s="80">
        <v>4</v>
      </c>
      <c r="C193" s="80">
        <v>0</v>
      </c>
      <c r="D193" s="80">
        <v>0</v>
      </c>
      <c r="E193" s="80">
        <v>0</v>
      </c>
      <c r="F193" s="80" t="str">
        <f t="shared" si="6"/>
        <v>3.4.0.0.0</v>
      </c>
      <c r="G193" s="81" t="s">
        <v>10</v>
      </c>
      <c r="H193" s="82" t="s">
        <v>7697</v>
      </c>
      <c r="I193" s="307" t="s">
        <v>10314</v>
      </c>
      <c r="J193" s="358"/>
      <c r="K193" s="359"/>
      <c r="L193" s="409"/>
      <c r="M193" s="360"/>
      <c r="N193" s="361"/>
    </row>
    <row r="194" spans="1:14" s="8" customFormat="1" ht="33.5" x14ac:dyDescent="0.35">
      <c r="A194" s="254">
        <v>4</v>
      </c>
      <c r="B194" s="77">
        <v>0</v>
      </c>
      <c r="C194" s="77">
        <v>0</v>
      </c>
      <c r="D194" s="77">
        <v>0</v>
      </c>
      <c r="E194" s="77">
        <v>0</v>
      </c>
      <c r="F194" s="77" t="str">
        <f t="shared" si="6"/>
        <v>4.0.0.0.0</v>
      </c>
      <c r="G194" s="78" t="s">
        <v>8</v>
      </c>
      <c r="H194" s="79" t="s">
        <v>10315</v>
      </c>
      <c r="I194" s="322"/>
      <c r="J194" s="323">
        <f>+J195+J196+J197+J198+J202+J203+J206+J207+J208+J209+J213+J235+J353+J363+J384+J484</f>
        <v>0</v>
      </c>
      <c r="K194" s="321"/>
      <c r="L194" s="407">
        <f>+L195+L196+L197+L198+L202+L203+L206+L207+L208+L209+L213+L235+L353+L363+L384+L484</f>
        <v>0</v>
      </c>
      <c r="M194" s="321"/>
      <c r="N194" s="323">
        <f>+N195+N196+N197+N198+N202+N203+N206+N207+N208+N209+N213+N235+N353+N363+N384+N484</f>
        <v>0</v>
      </c>
    </row>
    <row r="195" spans="1:14" s="8" customFormat="1" ht="52" x14ac:dyDescent="0.35">
      <c r="A195" s="255">
        <v>4</v>
      </c>
      <c r="B195" s="80">
        <v>1</v>
      </c>
      <c r="C195" s="80">
        <v>0</v>
      </c>
      <c r="D195" s="80">
        <v>0</v>
      </c>
      <c r="E195" s="80">
        <v>0</v>
      </c>
      <c r="F195" s="80" t="str">
        <f t="shared" si="6"/>
        <v>4.1.0.0.0</v>
      </c>
      <c r="G195" s="81" t="s">
        <v>10</v>
      </c>
      <c r="H195" s="82" t="s">
        <v>10316</v>
      </c>
      <c r="I195" s="307" t="s">
        <v>10317</v>
      </c>
      <c r="J195" s="219">
        <f>SUMIF('1 PdC DLGS 118_2011_PE e PP'!$E$4:$E$5622,'2 Pdc unico (segm A)'!F195,'1 PdC DLGS 118_2011_PE e PP'!$H$4:$H$5622)</f>
        <v>0</v>
      </c>
      <c r="K195" s="328"/>
      <c r="L195" s="404">
        <v>0</v>
      </c>
      <c r="M195" s="328"/>
      <c r="N195" s="219">
        <f t="shared" si="4"/>
        <v>0</v>
      </c>
    </row>
    <row r="196" spans="1:14" s="8" customFormat="1" ht="26" x14ac:dyDescent="0.35">
      <c r="A196" s="255">
        <v>4</v>
      </c>
      <c r="B196" s="80">
        <v>2</v>
      </c>
      <c r="C196" s="80">
        <v>0</v>
      </c>
      <c r="D196" s="80">
        <v>0</v>
      </c>
      <c r="E196" s="80">
        <v>0</v>
      </c>
      <c r="F196" s="80" t="str">
        <f t="shared" si="6"/>
        <v>4.2.0.0.0</v>
      </c>
      <c r="G196" s="81" t="s">
        <v>10</v>
      </c>
      <c r="H196" s="82" t="s">
        <v>10318</v>
      </c>
      <c r="I196" s="307" t="s">
        <v>10319</v>
      </c>
      <c r="J196" s="219">
        <f>SUMIF('1 PdC DLGS 118_2011_PE e PP'!$E$4:$E$5622,'2 Pdc unico (segm A)'!F196,'1 PdC DLGS 118_2011_PE e PP'!$H$4:$H$5622)</f>
        <v>0</v>
      </c>
      <c r="K196" s="328"/>
      <c r="L196" s="404">
        <v>0</v>
      </c>
      <c r="M196" s="328"/>
      <c r="N196" s="219">
        <f t="shared" si="4"/>
        <v>0</v>
      </c>
    </row>
    <row r="197" spans="1:14" s="8" customFormat="1" ht="26" x14ac:dyDescent="0.35">
      <c r="A197" s="255">
        <v>4</v>
      </c>
      <c r="B197" s="80">
        <v>3</v>
      </c>
      <c r="C197" s="80">
        <v>0</v>
      </c>
      <c r="D197" s="80">
        <v>0</v>
      </c>
      <c r="E197" s="80">
        <v>0</v>
      </c>
      <c r="F197" s="80" t="str">
        <f t="shared" si="6"/>
        <v>4.3.0.0.0</v>
      </c>
      <c r="G197" s="81" t="s">
        <v>10</v>
      </c>
      <c r="H197" s="82" t="s">
        <v>10320</v>
      </c>
      <c r="I197" s="307" t="s">
        <v>10321</v>
      </c>
      <c r="J197" s="219">
        <f>SUMIF('1 PdC DLGS 118_2011_PE e PP'!$E$4:$E$5622,'2 Pdc unico (segm A)'!F197,'1 PdC DLGS 118_2011_PE e PP'!$H$4:$H$5622)</f>
        <v>0</v>
      </c>
      <c r="K197" s="328"/>
      <c r="L197" s="404">
        <v>0</v>
      </c>
      <c r="M197" s="328"/>
      <c r="N197" s="219">
        <f t="shared" ref="N197:N259" si="7">+J197+L197</f>
        <v>0</v>
      </c>
    </row>
    <row r="198" spans="1:14" s="8" customFormat="1" ht="52" x14ac:dyDescent="0.35">
      <c r="A198" s="255">
        <v>4</v>
      </c>
      <c r="B198" s="80">
        <v>4</v>
      </c>
      <c r="C198" s="80">
        <v>0</v>
      </c>
      <c r="D198" s="80">
        <v>0</v>
      </c>
      <c r="E198" s="80">
        <v>0</v>
      </c>
      <c r="F198" s="80" t="str">
        <f t="shared" si="6"/>
        <v>4.4.0.0.0</v>
      </c>
      <c r="G198" s="81" t="s">
        <v>10</v>
      </c>
      <c r="H198" s="82" t="s">
        <v>10322</v>
      </c>
      <c r="I198" s="307" t="s">
        <v>10323</v>
      </c>
      <c r="J198" s="219">
        <f>SUM(J199:J201)</f>
        <v>0</v>
      </c>
      <c r="K198" s="328"/>
      <c r="L198" s="404">
        <f>SUM(L199:L201)</f>
        <v>0</v>
      </c>
      <c r="M198" s="328"/>
      <c r="N198" s="219">
        <f>SUM(N199:N201)</f>
        <v>0</v>
      </c>
    </row>
    <row r="199" spans="1:14" s="8" customFormat="1" ht="47" x14ac:dyDescent="0.35">
      <c r="A199" s="259">
        <v>4</v>
      </c>
      <c r="B199" s="89">
        <v>4</v>
      </c>
      <c r="C199" s="89">
        <v>1</v>
      </c>
      <c r="D199" s="89">
        <v>0</v>
      </c>
      <c r="E199" s="89">
        <v>0</v>
      </c>
      <c r="F199" s="89" t="str">
        <f>CONCATENATE(A199,".",B199,".",C199,".",D199,".",E199)</f>
        <v>4.4.1.0.0</v>
      </c>
      <c r="G199" s="89" t="s">
        <v>13</v>
      </c>
      <c r="H199" s="176" t="s">
        <v>10324</v>
      </c>
      <c r="I199" s="308" t="s">
        <v>10325</v>
      </c>
      <c r="J199" s="220">
        <f>SUMIF('1 PdC DLGS 118_2011_PE e PP'!$E$4:$E$5622,'2 Pdc unico (segm A)'!F199,'1 PdC DLGS 118_2011_PE e PP'!$H$4:$H$5622)</f>
        <v>0</v>
      </c>
      <c r="K199" s="330"/>
      <c r="L199" s="408">
        <v>0</v>
      </c>
      <c r="M199" s="330"/>
      <c r="N199" s="220">
        <f t="shared" si="7"/>
        <v>0</v>
      </c>
    </row>
    <row r="200" spans="1:14" s="8" customFormat="1" ht="47" x14ac:dyDescent="0.35">
      <c r="A200" s="259">
        <v>4</v>
      </c>
      <c r="B200" s="89">
        <v>4</v>
      </c>
      <c r="C200" s="89">
        <v>2</v>
      </c>
      <c r="D200" s="89">
        <v>0</v>
      </c>
      <c r="E200" s="89">
        <v>0</v>
      </c>
      <c r="F200" s="89" t="str">
        <f>CONCATENATE(A200,".",B200,".",C200,".",D200,".",E200)</f>
        <v>4.4.2.0.0</v>
      </c>
      <c r="G200" s="89" t="s">
        <v>13</v>
      </c>
      <c r="H200" s="176" t="s">
        <v>10326</v>
      </c>
      <c r="I200" s="308" t="s">
        <v>10327</v>
      </c>
      <c r="J200" s="220">
        <f>SUMIF('1 PdC DLGS 118_2011_PE e PP'!$E$4:$E$5622,'2 Pdc unico (segm A)'!F200,'1 PdC DLGS 118_2011_PE e PP'!$H$4:$H$5622)</f>
        <v>0</v>
      </c>
      <c r="K200" s="330"/>
      <c r="L200" s="408">
        <v>0</v>
      </c>
      <c r="M200" s="330"/>
      <c r="N200" s="220">
        <f t="shared" si="7"/>
        <v>0</v>
      </c>
    </row>
    <row r="201" spans="1:14" s="8" customFormat="1" ht="47" x14ac:dyDescent="0.35">
      <c r="A201" s="259">
        <v>4</v>
      </c>
      <c r="B201" s="89">
        <v>4</v>
      </c>
      <c r="C201" s="89">
        <v>3</v>
      </c>
      <c r="D201" s="89">
        <v>0</v>
      </c>
      <c r="E201" s="89">
        <v>0</v>
      </c>
      <c r="F201" s="89" t="str">
        <f>CONCATENATE(A201,".",B201,".",C201,".",D201,".",E201)</f>
        <v>4.4.3.0.0</v>
      </c>
      <c r="G201" s="89" t="s">
        <v>13</v>
      </c>
      <c r="H201" s="176" t="s">
        <v>10328</v>
      </c>
      <c r="I201" s="308" t="s">
        <v>10329</v>
      </c>
      <c r="J201" s="220">
        <f>SUMIF('1 PdC DLGS 118_2011_PE e PP'!$E$4:$E$5622,'2 Pdc unico (segm A)'!F201,'1 PdC DLGS 118_2011_PE e PP'!$H$4:$H$5622)</f>
        <v>0</v>
      </c>
      <c r="K201" s="330"/>
      <c r="L201" s="408">
        <v>0</v>
      </c>
      <c r="M201" s="330"/>
      <c r="N201" s="220">
        <f t="shared" si="7"/>
        <v>0</v>
      </c>
    </row>
    <row r="202" spans="1:14" s="8" customFormat="1" ht="26" x14ac:dyDescent="0.35">
      <c r="A202" s="261">
        <v>4</v>
      </c>
      <c r="B202" s="83">
        <v>5</v>
      </c>
      <c r="C202" s="83">
        <v>0</v>
      </c>
      <c r="D202" s="83">
        <v>0</v>
      </c>
      <c r="E202" s="83">
        <v>0</v>
      </c>
      <c r="F202" s="83" t="str">
        <f t="shared" ref="F202:F203" si="8">CONCATENATE(A202,".",B202,".",C202,".",D202,".",E202)</f>
        <v>4.5.0.0.0</v>
      </c>
      <c r="G202" s="81" t="s">
        <v>10</v>
      </c>
      <c r="H202" s="82" t="s">
        <v>10330</v>
      </c>
      <c r="I202" s="307" t="s">
        <v>10331</v>
      </c>
      <c r="J202" s="219">
        <f>SUMIF('1 PdC DLGS 118_2011_PE e PP'!$E$4:$E$5622,'2 Pdc unico (segm A)'!F202,'1 PdC DLGS 118_2011_PE e PP'!$H$4:$H$5622)</f>
        <v>0</v>
      </c>
      <c r="K202" s="328"/>
      <c r="L202" s="404">
        <v>0</v>
      </c>
      <c r="M202" s="328"/>
      <c r="N202" s="219">
        <f t="shared" si="7"/>
        <v>0</v>
      </c>
    </row>
    <row r="203" spans="1:14" s="8" customFormat="1" ht="26" x14ac:dyDescent="0.35">
      <c r="A203" s="261">
        <v>4</v>
      </c>
      <c r="B203" s="83">
        <v>6</v>
      </c>
      <c r="C203" s="83">
        <v>0</v>
      </c>
      <c r="D203" s="83">
        <v>0</v>
      </c>
      <c r="E203" s="83">
        <v>0</v>
      </c>
      <c r="F203" s="83" t="str">
        <f t="shared" si="8"/>
        <v>4.6.0.0.0</v>
      </c>
      <c r="G203" s="81" t="s">
        <v>10</v>
      </c>
      <c r="H203" s="82" t="s">
        <v>10332</v>
      </c>
      <c r="I203" s="307" t="s">
        <v>10333</v>
      </c>
      <c r="J203" s="353">
        <f>SUM(J204:J205)</f>
        <v>0</v>
      </c>
      <c r="K203" s="328"/>
      <c r="L203" s="404">
        <f>SUM(L204:L205)</f>
        <v>0</v>
      </c>
      <c r="M203" s="328"/>
      <c r="N203" s="219">
        <f>SUM(N204:N205)</f>
        <v>0</v>
      </c>
    </row>
    <row r="204" spans="1:14" s="8" customFormat="1" ht="47" x14ac:dyDescent="0.35">
      <c r="A204" s="259">
        <v>4</v>
      </c>
      <c r="B204" s="89">
        <v>6</v>
      </c>
      <c r="C204" s="89">
        <v>1</v>
      </c>
      <c r="D204" s="89">
        <v>0</v>
      </c>
      <c r="E204" s="89">
        <v>0</v>
      </c>
      <c r="F204" s="89" t="str">
        <f>CONCATENATE(A204,".",B204,".",C204,".",D204,".",E204)</f>
        <v>4.6.1.0.0</v>
      </c>
      <c r="G204" s="89" t="s">
        <v>13</v>
      </c>
      <c r="H204" s="176" t="s">
        <v>10334</v>
      </c>
      <c r="I204" s="308" t="s">
        <v>10335</v>
      </c>
      <c r="J204" s="220">
        <f>SUMIF('1 PdC DLGS 118_2011_PE e PP'!$E$4:$E$5622,'2 Pdc unico (segm A)'!F204,'1 PdC DLGS 118_2011_PE e PP'!$H$4:$H$5622)</f>
        <v>0</v>
      </c>
      <c r="K204" s="330"/>
      <c r="L204" s="408">
        <v>0</v>
      </c>
      <c r="M204" s="330"/>
      <c r="N204" s="220">
        <f t="shared" si="7"/>
        <v>0</v>
      </c>
    </row>
    <row r="205" spans="1:14" s="8" customFormat="1" ht="70.5" x14ac:dyDescent="0.35">
      <c r="A205" s="259">
        <v>4</v>
      </c>
      <c r="B205" s="89">
        <v>6</v>
      </c>
      <c r="C205" s="89">
        <v>2</v>
      </c>
      <c r="D205" s="89">
        <v>0</v>
      </c>
      <c r="E205" s="89">
        <v>0</v>
      </c>
      <c r="F205" s="89" t="str">
        <f>CONCATENATE(A205,".",B205,".",C205,".",D205,".",E205)</f>
        <v>4.6.2.0.0</v>
      </c>
      <c r="G205" s="89" t="s">
        <v>13</v>
      </c>
      <c r="H205" s="176" t="s">
        <v>10336</v>
      </c>
      <c r="I205" s="308" t="s">
        <v>10337</v>
      </c>
      <c r="J205" s="220">
        <f>SUMIF('1 PdC DLGS 118_2011_PE e PP'!$E$4:$E$5622,'2 Pdc unico (segm A)'!F205,'1 PdC DLGS 118_2011_PE e PP'!$H$4:$H$5622)</f>
        <v>0</v>
      </c>
      <c r="K205" s="330"/>
      <c r="L205" s="408">
        <v>0</v>
      </c>
      <c r="M205" s="330"/>
      <c r="N205" s="220">
        <f t="shared" si="7"/>
        <v>0</v>
      </c>
    </row>
    <row r="206" spans="1:14" s="8" customFormat="1" ht="26" x14ac:dyDescent="0.35">
      <c r="A206" s="261">
        <v>4</v>
      </c>
      <c r="B206" s="83">
        <v>7</v>
      </c>
      <c r="C206" s="83">
        <v>0</v>
      </c>
      <c r="D206" s="83">
        <v>0</v>
      </c>
      <c r="E206" s="83">
        <v>0</v>
      </c>
      <c r="F206" s="83" t="str">
        <f t="shared" ref="F206:F269" si="9">CONCATENATE(A206,".",B206,".",C206,".",D206,".",E206)</f>
        <v>4.7.0.0.0</v>
      </c>
      <c r="G206" s="81" t="s">
        <v>10</v>
      </c>
      <c r="H206" s="82" t="s">
        <v>10338</v>
      </c>
      <c r="I206" s="307" t="s">
        <v>10339</v>
      </c>
      <c r="J206" s="219">
        <f>SUMIF('1 PdC DLGS 118_2011_PE e PP'!$E$4:$E$5622,'2 Pdc unico (segm A)'!F206,'1 PdC DLGS 118_2011_PE e PP'!$H$4:$H$5622)</f>
        <v>0</v>
      </c>
      <c r="K206" s="328"/>
      <c r="L206" s="404">
        <v>0</v>
      </c>
      <c r="M206" s="328"/>
      <c r="N206" s="219">
        <f t="shared" si="7"/>
        <v>0</v>
      </c>
    </row>
    <row r="207" spans="1:14" s="8" customFormat="1" ht="26" x14ac:dyDescent="0.35">
      <c r="A207" s="261">
        <v>4</v>
      </c>
      <c r="B207" s="83">
        <v>8</v>
      </c>
      <c r="C207" s="83">
        <v>0</v>
      </c>
      <c r="D207" s="83">
        <v>0</v>
      </c>
      <c r="E207" s="83">
        <v>0</v>
      </c>
      <c r="F207" s="83" t="str">
        <f t="shared" si="9"/>
        <v>4.8.0.0.0</v>
      </c>
      <c r="G207" s="81" t="s">
        <v>10</v>
      </c>
      <c r="H207" s="82" t="s">
        <v>10340</v>
      </c>
      <c r="I207" s="307" t="s">
        <v>10341</v>
      </c>
      <c r="J207" s="219">
        <f>SUMIF('1 PdC DLGS 118_2011_PE e PP'!$E$4:$E$5622,'2 Pdc unico (segm A)'!F207,'1 PdC DLGS 118_2011_PE e PP'!$H$4:$H$5622)</f>
        <v>0</v>
      </c>
      <c r="K207" s="328"/>
      <c r="L207" s="404">
        <v>0</v>
      </c>
      <c r="M207" s="328"/>
      <c r="N207" s="219">
        <f t="shared" si="7"/>
        <v>0</v>
      </c>
    </row>
    <row r="208" spans="1:14" s="8" customFormat="1" ht="26" x14ac:dyDescent="0.35">
      <c r="A208" s="261">
        <v>4</v>
      </c>
      <c r="B208" s="83">
        <v>9</v>
      </c>
      <c r="C208" s="83">
        <v>0</v>
      </c>
      <c r="D208" s="83">
        <v>0</v>
      </c>
      <c r="E208" s="83">
        <v>0</v>
      </c>
      <c r="F208" s="83" t="str">
        <f t="shared" si="9"/>
        <v>4.9.0.0.0</v>
      </c>
      <c r="G208" s="81" t="s">
        <v>10</v>
      </c>
      <c r="H208" s="82" t="s">
        <v>10342</v>
      </c>
      <c r="I208" s="307" t="s">
        <v>10343</v>
      </c>
      <c r="J208" s="219">
        <f>SUMIF('1 PdC DLGS 118_2011_PE e PP'!$E$4:$E$5622,'2 Pdc unico (segm A)'!F208,'1 PdC DLGS 118_2011_PE e PP'!$H$4:$H$5622)</f>
        <v>0</v>
      </c>
      <c r="K208" s="328"/>
      <c r="L208" s="404">
        <v>0</v>
      </c>
      <c r="M208" s="328"/>
      <c r="N208" s="219">
        <f t="shared" si="7"/>
        <v>0</v>
      </c>
    </row>
    <row r="209" spans="1:14" s="8" customFormat="1" ht="26" x14ac:dyDescent="0.35">
      <c r="A209" s="261">
        <v>4</v>
      </c>
      <c r="B209" s="83">
        <v>10</v>
      </c>
      <c r="C209" s="83">
        <v>0</v>
      </c>
      <c r="D209" s="83">
        <v>0</v>
      </c>
      <c r="E209" s="83">
        <v>0</v>
      </c>
      <c r="F209" s="83" t="str">
        <f t="shared" si="9"/>
        <v>4.10.0.0.0</v>
      </c>
      <c r="G209" s="81" t="s">
        <v>10</v>
      </c>
      <c r="H209" s="82" t="s">
        <v>10344</v>
      </c>
      <c r="I209" s="307" t="s">
        <v>10345</v>
      </c>
      <c r="J209" s="219">
        <f>+J210+J211+J212</f>
        <v>0</v>
      </c>
      <c r="K209" s="328"/>
      <c r="L209" s="404">
        <f>+L210+L211+L212</f>
        <v>0</v>
      </c>
      <c r="M209" s="328"/>
      <c r="N209" s="219">
        <f>+N210+N211+N212</f>
        <v>0</v>
      </c>
    </row>
    <row r="210" spans="1:14" s="8" customFormat="1" ht="47" x14ac:dyDescent="0.35">
      <c r="A210" s="256">
        <v>4</v>
      </c>
      <c r="B210" s="171">
        <v>10</v>
      </c>
      <c r="C210" s="171">
        <v>1</v>
      </c>
      <c r="D210" s="171">
        <v>0</v>
      </c>
      <c r="E210" s="171">
        <v>0</v>
      </c>
      <c r="F210" s="171" t="str">
        <f t="shared" si="9"/>
        <v>4.10.1.0.0</v>
      </c>
      <c r="G210" s="171" t="s">
        <v>13</v>
      </c>
      <c r="H210" s="172" t="s">
        <v>10346</v>
      </c>
      <c r="I210" s="308" t="s">
        <v>10347</v>
      </c>
      <c r="J210" s="220">
        <f>SUMIF('1 PdC DLGS 118_2011_PE e PP'!$E$4:$E$5622,'2 Pdc unico (segm A)'!F210,'1 PdC DLGS 118_2011_PE e PP'!$H$4:$H$5622)</f>
        <v>0</v>
      </c>
      <c r="K210" s="330"/>
      <c r="L210" s="408">
        <v>0</v>
      </c>
      <c r="M210" s="330"/>
      <c r="N210" s="220">
        <f t="shared" si="7"/>
        <v>0</v>
      </c>
    </row>
    <row r="211" spans="1:14" s="8" customFormat="1" ht="23.5" x14ac:dyDescent="0.35">
      <c r="A211" s="256">
        <v>4</v>
      </c>
      <c r="B211" s="171">
        <v>10</v>
      </c>
      <c r="C211" s="171">
        <v>2</v>
      </c>
      <c r="D211" s="171">
        <v>0</v>
      </c>
      <c r="E211" s="171">
        <v>0</v>
      </c>
      <c r="F211" s="171" t="str">
        <f t="shared" si="9"/>
        <v>4.10.2.0.0</v>
      </c>
      <c r="G211" s="171" t="s">
        <v>13</v>
      </c>
      <c r="H211" s="172" t="s">
        <v>10348</v>
      </c>
      <c r="I211" s="308" t="s">
        <v>10349</v>
      </c>
      <c r="J211" s="220">
        <f>SUMIF('1 PdC DLGS 118_2011_PE e PP'!$E$4:$E$5622,'2 Pdc unico (segm A)'!F211,'1 PdC DLGS 118_2011_PE e PP'!$H$4:$H$5622)</f>
        <v>0</v>
      </c>
      <c r="K211" s="330"/>
      <c r="L211" s="408">
        <v>0</v>
      </c>
      <c r="M211" s="330"/>
      <c r="N211" s="220">
        <f t="shared" si="7"/>
        <v>0</v>
      </c>
    </row>
    <row r="212" spans="1:14" s="8" customFormat="1" ht="23.5" x14ac:dyDescent="0.35">
      <c r="A212" s="256">
        <v>4</v>
      </c>
      <c r="B212" s="171">
        <v>10</v>
      </c>
      <c r="C212" s="171">
        <v>3</v>
      </c>
      <c r="D212" s="171">
        <v>0</v>
      </c>
      <c r="E212" s="171">
        <v>0</v>
      </c>
      <c r="F212" s="171" t="str">
        <f t="shared" si="9"/>
        <v>4.10.3.0.0</v>
      </c>
      <c r="G212" s="171" t="s">
        <v>13</v>
      </c>
      <c r="H212" s="172" t="s">
        <v>10350</v>
      </c>
      <c r="I212" s="308" t="s">
        <v>10351</v>
      </c>
      <c r="J212" s="220">
        <f>SUMIF('1 PdC DLGS 118_2011_PE e PP'!$E$4:$E$5622,'2 Pdc unico (segm A)'!F212,'1 PdC DLGS 118_2011_PE e PP'!$H$4:$H$5622)</f>
        <v>0</v>
      </c>
      <c r="K212" s="330"/>
      <c r="L212" s="408">
        <v>0</v>
      </c>
      <c r="M212" s="330"/>
      <c r="N212" s="220">
        <f t="shared" si="7"/>
        <v>0</v>
      </c>
    </row>
    <row r="213" spans="1:14" s="8" customFormat="1" ht="52" x14ac:dyDescent="0.35">
      <c r="A213" s="255">
        <v>4</v>
      </c>
      <c r="B213" s="80">
        <v>11</v>
      </c>
      <c r="C213" s="80">
        <v>0</v>
      </c>
      <c r="D213" s="80">
        <v>0</v>
      </c>
      <c r="E213" s="80">
        <v>0</v>
      </c>
      <c r="F213" s="80" t="str">
        <f t="shared" si="9"/>
        <v>4.11.0.0.0</v>
      </c>
      <c r="G213" s="81" t="s">
        <v>10</v>
      </c>
      <c r="H213" s="82" t="s">
        <v>10352</v>
      </c>
      <c r="I213" s="313" t="s">
        <v>10262</v>
      </c>
      <c r="J213" s="219">
        <f>SUMIF('1 PdC DLGS 118_2011_PE e PP'!$E$4:$E$5622,'2 Pdc unico (segm A)'!F213,'1 PdC DLGS 118_2011_PE e PP'!$H$4:$H$5622)</f>
        <v>0</v>
      </c>
      <c r="K213" s="328"/>
      <c r="L213" s="404">
        <v>0</v>
      </c>
      <c r="M213" s="328"/>
      <c r="N213" s="219">
        <f t="shared" si="7"/>
        <v>0</v>
      </c>
    </row>
    <row r="214" spans="1:14" s="8" customFormat="1" ht="47" x14ac:dyDescent="0.35">
      <c r="A214" s="256">
        <v>4</v>
      </c>
      <c r="B214" s="171">
        <v>11</v>
      </c>
      <c r="C214" s="171">
        <v>1</v>
      </c>
      <c r="D214" s="171">
        <v>0</v>
      </c>
      <c r="E214" s="171">
        <v>0</v>
      </c>
      <c r="F214" s="171" t="str">
        <f t="shared" si="9"/>
        <v>4.11.1.0.0</v>
      </c>
      <c r="G214" s="171" t="s">
        <v>13</v>
      </c>
      <c r="H214" s="172" t="s">
        <v>10353</v>
      </c>
      <c r="I214" s="308" t="s">
        <v>10354</v>
      </c>
      <c r="J214" s="216">
        <f>SUM(J215:J217)</f>
        <v>0</v>
      </c>
      <c r="K214" s="330"/>
      <c r="L214" s="402">
        <f>SUM(L215:L217)</f>
        <v>0</v>
      </c>
      <c r="M214" s="330"/>
      <c r="N214" s="216">
        <f>SUM(N215:N217)</f>
        <v>0</v>
      </c>
    </row>
    <row r="215" spans="1:14" s="8" customFormat="1" ht="37" x14ac:dyDescent="0.35">
      <c r="A215" s="257">
        <v>4</v>
      </c>
      <c r="B215" s="84">
        <v>11</v>
      </c>
      <c r="C215" s="84">
        <v>1</v>
      </c>
      <c r="D215" s="84">
        <v>1</v>
      </c>
      <c r="E215" s="84">
        <v>0</v>
      </c>
      <c r="F215" s="84" t="str">
        <f t="shared" si="9"/>
        <v>4.11.1.1.0</v>
      </c>
      <c r="G215" s="84" t="s">
        <v>16</v>
      </c>
      <c r="H215" s="85" t="s">
        <v>10355</v>
      </c>
      <c r="I215" s="309" t="s">
        <v>10356</v>
      </c>
      <c r="J215" s="215">
        <f>SUMIF('1 PdC DLGS 118_2011_PE e PP'!$E$4:$E$5622,'2 Pdc unico (segm A)'!F215,'1 PdC DLGS 118_2011_PE e PP'!$H$4:$H$5622)</f>
        <v>0</v>
      </c>
      <c r="K215" s="213"/>
      <c r="L215" s="403">
        <v>0</v>
      </c>
      <c r="M215" s="213"/>
      <c r="N215" s="215">
        <f t="shared" si="7"/>
        <v>0</v>
      </c>
    </row>
    <row r="216" spans="1:14" s="8" customFormat="1" ht="37" x14ac:dyDescent="0.35">
      <c r="A216" s="257">
        <v>4</v>
      </c>
      <c r="B216" s="84">
        <v>11</v>
      </c>
      <c r="C216" s="84">
        <v>1</v>
      </c>
      <c r="D216" s="84">
        <v>2</v>
      </c>
      <c r="E216" s="84">
        <v>0</v>
      </c>
      <c r="F216" s="84" t="str">
        <f t="shared" si="9"/>
        <v>4.11.1.2.0</v>
      </c>
      <c r="G216" s="84" t="s">
        <v>16</v>
      </c>
      <c r="H216" s="85" t="s">
        <v>10357</v>
      </c>
      <c r="I216" s="309" t="s">
        <v>10358</v>
      </c>
      <c r="J216" s="215">
        <f>SUMIF('1 PdC DLGS 118_2011_PE e PP'!$E$4:$E$5622,'2 Pdc unico (segm A)'!F216,'1 PdC DLGS 118_2011_PE e PP'!$H$4:$H$5622)</f>
        <v>0</v>
      </c>
      <c r="K216" s="213"/>
      <c r="L216" s="403">
        <v>0</v>
      </c>
      <c r="M216" s="213"/>
      <c r="N216" s="215">
        <f t="shared" si="7"/>
        <v>0</v>
      </c>
    </row>
    <row r="217" spans="1:14" s="8" customFormat="1" ht="55.5" x14ac:dyDescent="0.35">
      <c r="A217" s="257">
        <v>4</v>
      </c>
      <c r="B217" s="84">
        <v>11</v>
      </c>
      <c r="C217" s="84">
        <v>1</v>
      </c>
      <c r="D217" s="84">
        <v>3</v>
      </c>
      <c r="E217" s="84">
        <v>0</v>
      </c>
      <c r="F217" s="84" t="str">
        <f t="shared" si="9"/>
        <v>4.11.1.3.0</v>
      </c>
      <c r="G217" s="84" t="s">
        <v>16</v>
      </c>
      <c r="H217" s="85" t="s">
        <v>10359</v>
      </c>
      <c r="I217" s="309" t="s">
        <v>10360</v>
      </c>
      <c r="J217" s="215">
        <f>SUMIF('1 PdC DLGS 118_2011_PE e PP'!$E$4:$E$5622,'2 Pdc unico (segm A)'!F217,'1 PdC DLGS 118_2011_PE e PP'!$H$4:$H$5622)</f>
        <v>0</v>
      </c>
      <c r="K217" s="213"/>
      <c r="L217" s="403">
        <v>0</v>
      </c>
      <c r="M217" s="213"/>
      <c r="N217" s="215">
        <f t="shared" si="7"/>
        <v>0</v>
      </c>
    </row>
    <row r="218" spans="1:14" s="8" customFormat="1" ht="23.5" x14ac:dyDescent="0.35">
      <c r="A218" s="256">
        <v>4</v>
      </c>
      <c r="B218" s="171">
        <v>11</v>
      </c>
      <c r="C218" s="171">
        <v>2</v>
      </c>
      <c r="D218" s="171">
        <v>0</v>
      </c>
      <c r="E218" s="171">
        <v>0</v>
      </c>
      <c r="F218" s="171" t="str">
        <f t="shared" si="9"/>
        <v>4.11.2.0.0</v>
      </c>
      <c r="G218" s="171" t="s">
        <v>13</v>
      </c>
      <c r="H218" s="172" t="s">
        <v>10361</v>
      </c>
      <c r="I218" s="308" t="s">
        <v>10362</v>
      </c>
      <c r="J218" s="216">
        <f>SUM(J219:J221)</f>
        <v>0</v>
      </c>
      <c r="K218" s="330"/>
      <c r="L218" s="402">
        <f>SUM(L219:L221)</f>
        <v>0</v>
      </c>
      <c r="M218" s="330"/>
      <c r="N218" s="216">
        <f>SUM(N219:N221)</f>
        <v>0</v>
      </c>
    </row>
    <row r="219" spans="1:14" s="8" customFormat="1" ht="37" x14ac:dyDescent="0.35">
      <c r="A219" s="257">
        <v>4</v>
      </c>
      <c r="B219" s="84">
        <v>11</v>
      </c>
      <c r="C219" s="84">
        <v>2</v>
      </c>
      <c r="D219" s="84">
        <v>1</v>
      </c>
      <c r="E219" s="84">
        <v>0</v>
      </c>
      <c r="F219" s="84" t="str">
        <f t="shared" si="9"/>
        <v>4.11.2.1.0</v>
      </c>
      <c r="G219" s="84" t="s">
        <v>16</v>
      </c>
      <c r="H219" s="85" t="s">
        <v>10363</v>
      </c>
      <c r="I219" s="309" t="s">
        <v>10364</v>
      </c>
      <c r="J219" s="215">
        <f>SUMIF('1 PdC DLGS 118_2011_PE e PP'!$E$4:$E$5622,'2 Pdc unico (segm A)'!F219,'1 PdC DLGS 118_2011_PE e PP'!$H$4:$H$5622)</f>
        <v>0</v>
      </c>
      <c r="K219" s="213"/>
      <c r="L219" s="403">
        <v>0</v>
      </c>
      <c r="M219" s="213"/>
      <c r="N219" s="215">
        <f t="shared" si="7"/>
        <v>0</v>
      </c>
    </row>
    <row r="220" spans="1:14" s="8" customFormat="1" ht="18.5" x14ac:dyDescent="0.35">
      <c r="A220" s="257">
        <v>4</v>
      </c>
      <c r="B220" s="84">
        <v>11</v>
      </c>
      <c r="C220" s="84">
        <v>2</v>
      </c>
      <c r="D220" s="84">
        <v>2</v>
      </c>
      <c r="E220" s="84">
        <v>0</v>
      </c>
      <c r="F220" s="84" t="str">
        <f t="shared" si="9"/>
        <v>4.11.2.2.0</v>
      </c>
      <c r="G220" s="84" t="s">
        <v>16</v>
      </c>
      <c r="H220" s="85" t="s">
        <v>10365</v>
      </c>
      <c r="I220" s="309" t="s">
        <v>10366</v>
      </c>
      <c r="J220" s="215">
        <f>SUMIF('1 PdC DLGS 118_2011_PE e PP'!$E$4:$E$5622,'2 Pdc unico (segm A)'!F220,'1 PdC DLGS 118_2011_PE e PP'!$H$4:$H$5622)</f>
        <v>0</v>
      </c>
      <c r="K220" s="213"/>
      <c r="L220" s="403">
        <v>0</v>
      </c>
      <c r="M220" s="213"/>
      <c r="N220" s="215">
        <f t="shared" si="7"/>
        <v>0</v>
      </c>
    </row>
    <row r="221" spans="1:14" s="8" customFormat="1" ht="37" x14ac:dyDescent="0.35">
      <c r="A221" s="257">
        <v>4</v>
      </c>
      <c r="B221" s="84">
        <v>11</v>
      </c>
      <c r="C221" s="84">
        <v>2</v>
      </c>
      <c r="D221" s="84">
        <v>3</v>
      </c>
      <c r="E221" s="84">
        <v>0</v>
      </c>
      <c r="F221" s="84" t="str">
        <f t="shared" si="9"/>
        <v>4.11.2.3.0</v>
      </c>
      <c r="G221" s="84" t="s">
        <v>16</v>
      </c>
      <c r="H221" s="85" t="s">
        <v>10367</v>
      </c>
      <c r="I221" s="309" t="s">
        <v>10368</v>
      </c>
      <c r="J221" s="215">
        <f>SUMIF('1 PdC DLGS 118_2011_PE e PP'!$E$4:$E$5622,'2 Pdc unico (segm A)'!F221,'1 PdC DLGS 118_2011_PE e PP'!$H$4:$H$5622)</f>
        <v>0</v>
      </c>
      <c r="K221" s="213"/>
      <c r="L221" s="403">
        <v>0</v>
      </c>
      <c r="M221" s="213"/>
      <c r="N221" s="215">
        <f t="shared" si="7"/>
        <v>0</v>
      </c>
    </row>
    <row r="222" spans="1:14" s="8" customFormat="1" ht="23.5" x14ac:dyDescent="0.35">
      <c r="A222" s="256">
        <v>4</v>
      </c>
      <c r="B222" s="171">
        <v>11</v>
      </c>
      <c r="C222" s="171">
        <v>3</v>
      </c>
      <c r="D222" s="171">
        <v>0</v>
      </c>
      <c r="E222" s="171">
        <v>0</v>
      </c>
      <c r="F222" s="171" t="str">
        <f t="shared" si="9"/>
        <v>4.11.3.0.0</v>
      </c>
      <c r="G222" s="171" t="s">
        <v>13</v>
      </c>
      <c r="H222" s="172" t="s">
        <v>10369</v>
      </c>
      <c r="I222" s="308" t="s">
        <v>10370</v>
      </c>
      <c r="J222" s="216">
        <f>SUM(J223:J225)</f>
        <v>0</v>
      </c>
      <c r="K222" s="330"/>
      <c r="L222" s="402">
        <f>SUM(L223:L225)</f>
        <v>0</v>
      </c>
      <c r="M222" s="330"/>
      <c r="N222" s="216">
        <f>SUM(N223:N225)</f>
        <v>0</v>
      </c>
    </row>
    <row r="223" spans="1:14" s="8" customFormat="1" ht="18.5" x14ac:dyDescent="0.35">
      <c r="A223" s="257">
        <v>4</v>
      </c>
      <c r="B223" s="84">
        <v>11</v>
      </c>
      <c r="C223" s="84">
        <v>3</v>
      </c>
      <c r="D223" s="84">
        <v>1</v>
      </c>
      <c r="E223" s="84">
        <v>0</v>
      </c>
      <c r="F223" s="84" t="str">
        <f t="shared" si="9"/>
        <v>4.11.3.1.0</v>
      </c>
      <c r="G223" s="84" t="s">
        <v>16</v>
      </c>
      <c r="H223" s="85" t="s">
        <v>10371</v>
      </c>
      <c r="I223" s="309" t="s">
        <v>10372</v>
      </c>
      <c r="J223" s="215">
        <f>SUMIF('1 PdC DLGS 118_2011_PE e PP'!$E$4:$E$5622,'2 Pdc unico (segm A)'!F223,'1 PdC DLGS 118_2011_PE e PP'!$H$4:$H$5622)</f>
        <v>0</v>
      </c>
      <c r="K223" s="213"/>
      <c r="L223" s="403">
        <v>0</v>
      </c>
      <c r="M223" s="213"/>
      <c r="N223" s="215">
        <f t="shared" si="7"/>
        <v>0</v>
      </c>
    </row>
    <row r="224" spans="1:14" s="8" customFormat="1" ht="18.5" x14ac:dyDescent="0.35">
      <c r="A224" s="257">
        <v>4</v>
      </c>
      <c r="B224" s="84">
        <v>11</v>
      </c>
      <c r="C224" s="84">
        <v>3</v>
      </c>
      <c r="D224" s="84">
        <v>2</v>
      </c>
      <c r="E224" s="84">
        <v>0</v>
      </c>
      <c r="F224" s="84" t="str">
        <f t="shared" si="9"/>
        <v>4.11.3.2.0</v>
      </c>
      <c r="G224" s="84" t="s">
        <v>16</v>
      </c>
      <c r="H224" s="85" t="s">
        <v>10373</v>
      </c>
      <c r="I224" s="309" t="s">
        <v>10374</v>
      </c>
      <c r="J224" s="215">
        <f>SUMIF('1 PdC DLGS 118_2011_PE e PP'!$E$4:$E$5622,'2 Pdc unico (segm A)'!F224,'1 PdC DLGS 118_2011_PE e PP'!$H$4:$H$5622)</f>
        <v>0</v>
      </c>
      <c r="K224" s="213"/>
      <c r="L224" s="403">
        <v>0</v>
      </c>
      <c r="M224" s="213"/>
      <c r="N224" s="215">
        <f t="shared" si="7"/>
        <v>0</v>
      </c>
    </row>
    <row r="225" spans="1:14" s="8" customFormat="1" ht="37" x14ac:dyDescent="0.35">
      <c r="A225" s="257">
        <v>4</v>
      </c>
      <c r="B225" s="84">
        <v>11</v>
      </c>
      <c r="C225" s="84">
        <v>3</v>
      </c>
      <c r="D225" s="84">
        <v>3</v>
      </c>
      <c r="E225" s="84">
        <v>0</v>
      </c>
      <c r="F225" s="84" t="str">
        <f t="shared" si="9"/>
        <v>4.11.3.3.0</v>
      </c>
      <c r="G225" s="84" t="s">
        <v>16</v>
      </c>
      <c r="H225" s="85" t="s">
        <v>10375</v>
      </c>
      <c r="I225" s="309" t="s">
        <v>10376</v>
      </c>
      <c r="J225" s="215">
        <f>SUMIF('1 PdC DLGS 118_2011_PE e PP'!$E$4:$E$5622,'2 Pdc unico (segm A)'!F225,'1 PdC DLGS 118_2011_PE e PP'!$H$4:$H$5622)</f>
        <v>0</v>
      </c>
      <c r="K225" s="213"/>
      <c r="L225" s="403">
        <v>0</v>
      </c>
      <c r="M225" s="213"/>
      <c r="N225" s="215">
        <f t="shared" si="7"/>
        <v>0</v>
      </c>
    </row>
    <row r="226" spans="1:14" s="8" customFormat="1" ht="23.5" x14ac:dyDescent="0.35">
      <c r="A226" s="256">
        <v>4</v>
      </c>
      <c r="B226" s="171">
        <v>11</v>
      </c>
      <c r="C226" s="171">
        <v>4</v>
      </c>
      <c r="D226" s="171">
        <v>0</v>
      </c>
      <c r="E226" s="171">
        <v>0</v>
      </c>
      <c r="F226" s="171" t="str">
        <f t="shared" si="9"/>
        <v>4.11.4.0.0</v>
      </c>
      <c r="G226" s="171" t="s">
        <v>13</v>
      </c>
      <c r="H226" s="172" t="s">
        <v>10377</v>
      </c>
      <c r="I226" s="308" t="s">
        <v>10378</v>
      </c>
      <c r="J226" s="216">
        <f>SUM(J227:J229)</f>
        <v>0</v>
      </c>
      <c r="K226" s="330"/>
      <c r="L226" s="402">
        <f>SUM(L227:L229)</f>
        <v>0</v>
      </c>
      <c r="M226" s="330"/>
      <c r="N226" s="216">
        <f>SUM(N227:N229)</f>
        <v>0</v>
      </c>
    </row>
    <row r="227" spans="1:14" s="8" customFormat="1" ht="18.5" x14ac:dyDescent="0.35">
      <c r="A227" s="257">
        <v>4</v>
      </c>
      <c r="B227" s="84">
        <v>11</v>
      </c>
      <c r="C227" s="84">
        <v>4</v>
      </c>
      <c r="D227" s="84">
        <v>1</v>
      </c>
      <c r="E227" s="84">
        <v>0</v>
      </c>
      <c r="F227" s="84" t="str">
        <f t="shared" si="9"/>
        <v>4.11.4.1.0</v>
      </c>
      <c r="G227" s="84" t="s">
        <v>16</v>
      </c>
      <c r="H227" s="85" t="s">
        <v>10379</v>
      </c>
      <c r="I227" s="309" t="s">
        <v>10380</v>
      </c>
      <c r="J227" s="215">
        <f>SUMIF('1 PdC DLGS 118_2011_PE e PP'!$E$4:$E$5622,'2 Pdc unico (segm A)'!F227,'1 PdC DLGS 118_2011_PE e PP'!$H$4:$H$5622)</f>
        <v>0</v>
      </c>
      <c r="K227" s="213"/>
      <c r="L227" s="403">
        <v>0</v>
      </c>
      <c r="M227" s="213"/>
      <c r="N227" s="215">
        <f t="shared" si="7"/>
        <v>0</v>
      </c>
    </row>
    <row r="228" spans="1:14" s="8" customFormat="1" ht="18.5" x14ac:dyDescent="0.35">
      <c r="A228" s="257">
        <v>4</v>
      </c>
      <c r="B228" s="84">
        <v>11</v>
      </c>
      <c r="C228" s="84">
        <v>4</v>
      </c>
      <c r="D228" s="84">
        <v>2</v>
      </c>
      <c r="E228" s="84">
        <v>0</v>
      </c>
      <c r="F228" s="84" t="str">
        <f t="shared" si="9"/>
        <v>4.11.4.2.0</v>
      </c>
      <c r="G228" s="84" t="s">
        <v>16</v>
      </c>
      <c r="H228" s="85" t="s">
        <v>10381</v>
      </c>
      <c r="I228" s="309" t="s">
        <v>10382</v>
      </c>
      <c r="J228" s="215">
        <f>SUMIF('1 PdC DLGS 118_2011_PE e PP'!$E$4:$E$5622,'2 Pdc unico (segm A)'!F228,'1 PdC DLGS 118_2011_PE e PP'!$H$4:$H$5622)</f>
        <v>0</v>
      </c>
      <c r="K228" s="213"/>
      <c r="L228" s="403">
        <v>0</v>
      </c>
      <c r="M228" s="213"/>
      <c r="N228" s="215">
        <f t="shared" si="7"/>
        <v>0</v>
      </c>
    </row>
    <row r="229" spans="1:14" s="8" customFormat="1" ht="37" x14ac:dyDescent="0.35">
      <c r="A229" s="257">
        <v>4</v>
      </c>
      <c r="B229" s="84">
        <v>11</v>
      </c>
      <c r="C229" s="84">
        <v>4</v>
      </c>
      <c r="D229" s="84">
        <v>3</v>
      </c>
      <c r="E229" s="84">
        <v>0</v>
      </c>
      <c r="F229" s="84" t="str">
        <f t="shared" si="9"/>
        <v>4.11.4.3.0</v>
      </c>
      <c r="G229" s="84" t="s">
        <v>16</v>
      </c>
      <c r="H229" s="85" t="s">
        <v>10383</v>
      </c>
      <c r="I229" s="309" t="s">
        <v>10384</v>
      </c>
      <c r="J229" s="215">
        <f>SUMIF('1 PdC DLGS 118_2011_PE e PP'!$E$4:$E$5622,'2 Pdc unico (segm A)'!F229,'1 PdC DLGS 118_2011_PE e PP'!$H$4:$H$5622)</f>
        <v>0</v>
      </c>
      <c r="K229" s="213"/>
      <c r="L229" s="403">
        <v>0</v>
      </c>
      <c r="M229" s="213"/>
      <c r="N229" s="215">
        <f t="shared" si="7"/>
        <v>0</v>
      </c>
    </row>
    <row r="230" spans="1:14" s="8" customFormat="1" ht="47" x14ac:dyDescent="0.35">
      <c r="A230" s="256">
        <v>4</v>
      </c>
      <c r="B230" s="171">
        <v>11</v>
      </c>
      <c r="C230" s="171">
        <v>5</v>
      </c>
      <c r="D230" s="171">
        <v>0</v>
      </c>
      <c r="E230" s="171">
        <v>0</v>
      </c>
      <c r="F230" s="171" t="str">
        <f t="shared" si="9"/>
        <v>4.11.5.0.0</v>
      </c>
      <c r="G230" s="171" t="s">
        <v>13</v>
      </c>
      <c r="H230" s="172" t="s">
        <v>10385</v>
      </c>
      <c r="I230" s="308" t="s">
        <v>10386</v>
      </c>
      <c r="J230" s="216">
        <f>SUMIF('1 PdC DLGS 118_2011_PE e PP'!$E$4:$E$5622,'2 Pdc unico (segm A)'!F230,'1 PdC DLGS 118_2011_PE e PP'!$H$4:$H$5622)</f>
        <v>0</v>
      </c>
      <c r="K230" s="330"/>
      <c r="L230" s="402">
        <v>0</v>
      </c>
      <c r="M230" s="330"/>
      <c r="N230" s="216">
        <f t="shared" si="7"/>
        <v>0</v>
      </c>
    </row>
    <row r="231" spans="1:14" s="8" customFormat="1" ht="23.5" x14ac:dyDescent="0.35">
      <c r="A231" s="256">
        <v>4</v>
      </c>
      <c r="B231" s="171">
        <v>11</v>
      </c>
      <c r="C231" s="171">
        <v>6</v>
      </c>
      <c r="D231" s="171">
        <v>0</v>
      </c>
      <c r="E231" s="171">
        <v>0</v>
      </c>
      <c r="F231" s="171" t="str">
        <f t="shared" si="9"/>
        <v>4.11.6.0.0</v>
      </c>
      <c r="G231" s="171" t="s">
        <v>13</v>
      </c>
      <c r="H231" s="172" t="s">
        <v>10387</v>
      </c>
      <c r="I231" s="308" t="s">
        <v>10388</v>
      </c>
      <c r="J231" s="216">
        <f>SUM(J232:J234)</f>
        <v>0</v>
      </c>
      <c r="K231" s="330"/>
      <c r="L231" s="402">
        <f>SUM(L232:L234)</f>
        <v>0</v>
      </c>
      <c r="M231" s="330"/>
      <c r="N231" s="216">
        <f>SUM(N232:N234)</f>
        <v>0</v>
      </c>
    </row>
    <row r="232" spans="1:14" s="8" customFormat="1" ht="37" x14ac:dyDescent="0.35">
      <c r="A232" s="257">
        <v>4</v>
      </c>
      <c r="B232" s="84">
        <v>11</v>
      </c>
      <c r="C232" s="84">
        <v>6</v>
      </c>
      <c r="D232" s="84">
        <v>1</v>
      </c>
      <c r="E232" s="84">
        <v>0</v>
      </c>
      <c r="F232" s="84" t="str">
        <f t="shared" si="9"/>
        <v>4.11.6.1.0</v>
      </c>
      <c r="G232" s="84" t="s">
        <v>16</v>
      </c>
      <c r="H232" s="85" t="s">
        <v>10389</v>
      </c>
      <c r="I232" s="309" t="s">
        <v>10390</v>
      </c>
      <c r="J232" s="215">
        <f>SUMIF('1 PdC DLGS 118_2011_PE e PP'!$E$4:$E$5622,'2 Pdc unico (segm A)'!F232,'1 PdC DLGS 118_2011_PE e PP'!$H$4:$H$5622)</f>
        <v>0</v>
      </c>
      <c r="K232" s="213"/>
      <c r="L232" s="403">
        <v>0</v>
      </c>
      <c r="M232" s="213"/>
      <c r="N232" s="215">
        <f t="shared" si="7"/>
        <v>0</v>
      </c>
    </row>
    <row r="233" spans="1:14" s="8" customFormat="1" ht="37" x14ac:dyDescent="0.35">
      <c r="A233" s="257">
        <v>4</v>
      </c>
      <c r="B233" s="84">
        <v>11</v>
      </c>
      <c r="C233" s="84">
        <v>6</v>
      </c>
      <c r="D233" s="84">
        <v>2</v>
      </c>
      <c r="E233" s="84">
        <v>0</v>
      </c>
      <c r="F233" s="84" t="str">
        <f t="shared" si="9"/>
        <v>4.11.6.2.0</v>
      </c>
      <c r="G233" s="84" t="s">
        <v>16</v>
      </c>
      <c r="H233" s="85" t="s">
        <v>10391</v>
      </c>
      <c r="I233" s="309" t="s">
        <v>10392</v>
      </c>
      <c r="J233" s="215">
        <f>SUMIF('1 PdC DLGS 118_2011_PE e PP'!$E$4:$E$5622,'2 Pdc unico (segm A)'!F233,'1 PdC DLGS 118_2011_PE e PP'!$H$4:$H$5622)</f>
        <v>0</v>
      </c>
      <c r="K233" s="213"/>
      <c r="L233" s="403">
        <v>0</v>
      </c>
      <c r="M233" s="213"/>
      <c r="N233" s="215">
        <f t="shared" si="7"/>
        <v>0</v>
      </c>
    </row>
    <row r="234" spans="1:14" s="8" customFormat="1" ht="37" x14ac:dyDescent="0.35">
      <c r="A234" s="257">
        <v>4</v>
      </c>
      <c r="B234" s="84">
        <v>11</v>
      </c>
      <c r="C234" s="84">
        <v>6</v>
      </c>
      <c r="D234" s="84">
        <v>3</v>
      </c>
      <c r="E234" s="84">
        <v>0</v>
      </c>
      <c r="F234" s="84" t="str">
        <f t="shared" si="9"/>
        <v>4.11.6.3.0</v>
      </c>
      <c r="G234" s="84" t="s">
        <v>16</v>
      </c>
      <c r="H234" s="85" t="s">
        <v>10393</v>
      </c>
      <c r="I234" s="309" t="s">
        <v>10394</v>
      </c>
      <c r="J234" s="215">
        <f>SUMIF('1 PdC DLGS 118_2011_PE e PP'!$E$4:$E$5622,'2 Pdc unico (segm A)'!F234,'1 PdC DLGS 118_2011_PE e PP'!$H$4:$H$5622)</f>
        <v>0</v>
      </c>
      <c r="K234" s="213"/>
      <c r="L234" s="403">
        <v>0</v>
      </c>
      <c r="M234" s="213"/>
      <c r="N234" s="215">
        <f t="shared" si="7"/>
        <v>0</v>
      </c>
    </row>
    <row r="235" spans="1:14" s="8" customFormat="1" ht="26" x14ac:dyDescent="0.35">
      <c r="A235" s="255">
        <v>4</v>
      </c>
      <c r="B235" s="80">
        <v>12</v>
      </c>
      <c r="C235" s="80">
        <v>0</v>
      </c>
      <c r="D235" s="80">
        <v>0</v>
      </c>
      <c r="E235" s="80">
        <v>0</v>
      </c>
      <c r="F235" s="80" t="str">
        <f t="shared" si="9"/>
        <v>4.12.0.0.0</v>
      </c>
      <c r="G235" s="81" t="s">
        <v>10</v>
      </c>
      <c r="H235" s="82" t="s">
        <v>10395</v>
      </c>
      <c r="I235" s="313" t="s">
        <v>10262</v>
      </c>
      <c r="J235" s="219">
        <f>SUMIF('1 PdC DLGS 118_2011_PE e PP'!$E$4:$E$5622,'2 Pdc unico (segm A)'!F235,'1 PdC DLGS 118_2011_PE e PP'!$H$4:$H$5622)</f>
        <v>0</v>
      </c>
      <c r="K235" s="328"/>
      <c r="L235" s="404">
        <v>0</v>
      </c>
      <c r="M235" s="328"/>
      <c r="N235" s="219">
        <f t="shared" si="7"/>
        <v>0</v>
      </c>
    </row>
    <row r="236" spans="1:14" s="8" customFormat="1" ht="23.5" x14ac:dyDescent="0.35">
      <c r="A236" s="256">
        <v>4</v>
      </c>
      <c r="B236" s="171">
        <v>12</v>
      </c>
      <c r="C236" s="171">
        <v>1</v>
      </c>
      <c r="D236" s="171">
        <v>0</v>
      </c>
      <c r="E236" s="171">
        <v>0</v>
      </c>
      <c r="F236" s="171" t="str">
        <f t="shared" si="9"/>
        <v>4.12.1.0.0</v>
      </c>
      <c r="G236" s="171" t="s">
        <v>13</v>
      </c>
      <c r="H236" s="172" t="s">
        <v>10396</v>
      </c>
      <c r="I236" s="308" t="s">
        <v>10262</v>
      </c>
      <c r="J236" s="216">
        <f>SUMIF('1 PdC DLGS 118_2011_PE e PP'!$E$4:$E$5622,'2 Pdc unico (segm A)'!F236,'1 PdC DLGS 118_2011_PE e PP'!$H$4:$H$5622)</f>
        <v>0</v>
      </c>
      <c r="K236" s="330"/>
      <c r="L236" s="402">
        <v>0</v>
      </c>
      <c r="M236" s="330"/>
      <c r="N236" s="216">
        <f t="shared" si="7"/>
        <v>0</v>
      </c>
    </row>
    <row r="237" spans="1:14" s="8" customFormat="1" ht="18.5" x14ac:dyDescent="0.35">
      <c r="A237" s="257">
        <v>4</v>
      </c>
      <c r="B237" s="84">
        <v>12</v>
      </c>
      <c r="C237" s="84">
        <v>1</v>
      </c>
      <c r="D237" s="84">
        <v>1</v>
      </c>
      <c r="E237" s="84">
        <v>0</v>
      </c>
      <c r="F237" s="84" t="str">
        <f t="shared" si="9"/>
        <v>4.12.1.1.0</v>
      </c>
      <c r="G237" s="84" t="s">
        <v>16</v>
      </c>
      <c r="H237" s="85" t="s">
        <v>10397</v>
      </c>
      <c r="I237" s="309" t="s">
        <v>10398</v>
      </c>
      <c r="J237" s="215">
        <f>SUM(J238:J239)</f>
        <v>0</v>
      </c>
      <c r="K237" s="213"/>
      <c r="L237" s="403">
        <f>SUM(L238:L239)</f>
        <v>0</v>
      </c>
      <c r="M237" s="213"/>
      <c r="N237" s="215">
        <f>SUM(N238:N239)</f>
        <v>0</v>
      </c>
    </row>
    <row r="238" spans="1:14" s="8" customFormat="1" ht="18.5" x14ac:dyDescent="0.35">
      <c r="A238" s="258">
        <v>4</v>
      </c>
      <c r="B238" s="173">
        <v>12</v>
      </c>
      <c r="C238" s="173">
        <v>1</v>
      </c>
      <c r="D238" s="173">
        <v>1</v>
      </c>
      <c r="E238" s="173">
        <v>1</v>
      </c>
      <c r="F238" s="173" t="str">
        <f t="shared" si="9"/>
        <v>4.12.1.1.1</v>
      </c>
      <c r="G238" s="173" t="s">
        <v>19</v>
      </c>
      <c r="H238" s="86" t="s">
        <v>10399</v>
      </c>
      <c r="I238" s="310" t="s">
        <v>10400</v>
      </c>
      <c r="J238" s="214">
        <f>SUMIF('1 PdC DLGS 118_2011_PE e PP'!$E$4:$E$5622,'2 Pdc unico (segm A)'!F238,'1 PdC DLGS 118_2011_PE e PP'!$H$4:$H$5622)</f>
        <v>0</v>
      </c>
      <c r="K238" s="213"/>
      <c r="L238" s="405">
        <v>0</v>
      </c>
      <c r="M238" s="213"/>
      <c r="N238" s="214">
        <f t="shared" si="7"/>
        <v>0</v>
      </c>
    </row>
    <row r="239" spans="1:14" s="8" customFormat="1" ht="18.5" x14ac:dyDescent="0.35">
      <c r="A239" s="258">
        <v>4</v>
      </c>
      <c r="B239" s="173">
        <v>12</v>
      </c>
      <c r="C239" s="173">
        <v>1</v>
      </c>
      <c r="D239" s="173">
        <v>1</v>
      </c>
      <c r="E239" s="173">
        <v>2</v>
      </c>
      <c r="F239" s="173" t="str">
        <f t="shared" si="9"/>
        <v>4.12.1.1.2</v>
      </c>
      <c r="G239" s="173" t="s">
        <v>19</v>
      </c>
      <c r="H239" s="86" t="s">
        <v>10401</v>
      </c>
      <c r="I239" s="310" t="s">
        <v>10402</v>
      </c>
      <c r="J239" s="214">
        <f>SUMIF('1 PdC DLGS 118_2011_PE e PP'!$E$4:$E$5622,'2 Pdc unico (segm A)'!F239,'1 PdC DLGS 118_2011_PE e PP'!$H$4:$H$5622)</f>
        <v>0</v>
      </c>
      <c r="K239" s="213"/>
      <c r="L239" s="405">
        <v>0</v>
      </c>
      <c r="M239" s="213"/>
      <c r="N239" s="214">
        <f t="shared" si="7"/>
        <v>0</v>
      </c>
    </row>
    <row r="240" spans="1:14" s="8" customFormat="1" ht="18.5" x14ac:dyDescent="0.35">
      <c r="A240" s="257">
        <v>4</v>
      </c>
      <c r="B240" s="84">
        <v>12</v>
      </c>
      <c r="C240" s="84">
        <v>1</v>
      </c>
      <c r="D240" s="84">
        <v>2</v>
      </c>
      <c r="E240" s="84">
        <v>0</v>
      </c>
      <c r="F240" s="84" t="str">
        <f t="shared" si="9"/>
        <v>4.12.1.2.0</v>
      </c>
      <c r="G240" s="84" t="s">
        <v>16</v>
      </c>
      <c r="H240" s="85" t="s">
        <v>10403</v>
      </c>
      <c r="I240" s="309" t="s">
        <v>10404</v>
      </c>
      <c r="J240" s="215">
        <f>SUM(J241:J242)</f>
        <v>0</v>
      </c>
      <c r="K240" s="213"/>
      <c r="L240" s="403">
        <f>SUM(L241:L242)</f>
        <v>0</v>
      </c>
      <c r="M240" s="213"/>
      <c r="N240" s="215">
        <f>SUM(N241:N242)</f>
        <v>0</v>
      </c>
    </row>
    <row r="241" spans="1:14" s="8" customFormat="1" ht="18.5" x14ac:dyDescent="0.35">
      <c r="A241" s="258">
        <v>4</v>
      </c>
      <c r="B241" s="173">
        <v>12</v>
      </c>
      <c r="C241" s="173">
        <v>1</v>
      </c>
      <c r="D241" s="173">
        <v>2</v>
      </c>
      <c r="E241" s="173">
        <v>1</v>
      </c>
      <c r="F241" s="173" t="str">
        <f t="shared" si="9"/>
        <v>4.12.1.2.1</v>
      </c>
      <c r="G241" s="173" t="s">
        <v>19</v>
      </c>
      <c r="H241" s="86" t="s">
        <v>10405</v>
      </c>
      <c r="I241" s="310" t="s">
        <v>10406</v>
      </c>
      <c r="J241" s="214">
        <f>SUMIF('1 PdC DLGS 118_2011_PE e PP'!$E$4:$E$5622,'2 Pdc unico (segm A)'!F241,'1 PdC DLGS 118_2011_PE e PP'!$H$4:$H$5622)</f>
        <v>0</v>
      </c>
      <c r="K241" s="213"/>
      <c r="L241" s="405">
        <v>0</v>
      </c>
      <c r="M241" s="213"/>
      <c r="N241" s="214">
        <f t="shared" si="7"/>
        <v>0</v>
      </c>
    </row>
    <row r="242" spans="1:14" s="8" customFormat="1" ht="18.5" x14ac:dyDescent="0.35">
      <c r="A242" s="258">
        <v>4</v>
      </c>
      <c r="B242" s="173">
        <v>12</v>
      </c>
      <c r="C242" s="173">
        <v>1</v>
      </c>
      <c r="D242" s="173">
        <v>2</v>
      </c>
      <c r="E242" s="173">
        <v>2</v>
      </c>
      <c r="F242" s="173" t="str">
        <f t="shared" si="9"/>
        <v>4.12.1.2.2</v>
      </c>
      <c r="G242" s="173" t="s">
        <v>19</v>
      </c>
      <c r="H242" s="86" t="s">
        <v>10407</v>
      </c>
      <c r="I242" s="310" t="s">
        <v>10408</v>
      </c>
      <c r="J242" s="214">
        <f>SUMIF('1 PdC DLGS 118_2011_PE e PP'!$E$4:$E$5622,'2 Pdc unico (segm A)'!F242,'1 PdC DLGS 118_2011_PE e PP'!$H$4:$H$5622)</f>
        <v>0</v>
      </c>
      <c r="K242" s="213"/>
      <c r="L242" s="405">
        <v>0</v>
      </c>
      <c r="M242" s="213"/>
      <c r="N242" s="214">
        <f t="shared" si="7"/>
        <v>0</v>
      </c>
    </row>
    <row r="243" spans="1:14" s="8" customFormat="1" ht="18.5" x14ac:dyDescent="0.35">
      <c r="A243" s="257">
        <v>4</v>
      </c>
      <c r="B243" s="84">
        <v>12</v>
      </c>
      <c r="C243" s="84">
        <v>1</v>
      </c>
      <c r="D243" s="84">
        <v>3</v>
      </c>
      <c r="E243" s="84">
        <v>0</v>
      </c>
      <c r="F243" s="84" t="str">
        <f t="shared" si="9"/>
        <v>4.12.1.3.0</v>
      </c>
      <c r="G243" s="84" t="s">
        <v>16</v>
      </c>
      <c r="H243" s="85" t="s">
        <v>10409</v>
      </c>
      <c r="I243" s="309" t="s">
        <v>10410</v>
      </c>
      <c r="J243" s="215">
        <f>SUM(J244:J245)</f>
        <v>0</v>
      </c>
      <c r="K243" s="213"/>
      <c r="L243" s="403">
        <f>SUM(L244:L245)</f>
        <v>0</v>
      </c>
      <c r="M243" s="213"/>
      <c r="N243" s="215">
        <f>SUM(N244:N245)</f>
        <v>0</v>
      </c>
    </row>
    <row r="244" spans="1:14" s="8" customFormat="1" ht="18.5" x14ac:dyDescent="0.35">
      <c r="A244" s="258">
        <v>4</v>
      </c>
      <c r="B244" s="173">
        <v>12</v>
      </c>
      <c r="C244" s="173">
        <v>1</v>
      </c>
      <c r="D244" s="173">
        <v>3</v>
      </c>
      <c r="E244" s="173">
        <v>1</v>
      </c>
      <c r="F244" s="173" t="str">
        <f t="shared" si="9"/>
        <v>4.12.1.3.1</v>
      </c>
      <c r="G244" s="173" t="s">
        <v>19</v>
      </c>
      <c r="H244" s="86" t="s">
        <v>10411</v>
      </c>
      <c r="I244" s="310" t="s">
        <v>10412</v>
      </c>
      <c r="J244" s="214">
        <f>SUMIF('1 PdC DLGS 118_2011_PE e PP'!$E$4:$E$5622,'2 Pdc unico (segm A)'!F244,'1 PdC DLGS 118_2011_PE e PP'!$H$4:$H$5622)</f>
        <v>0</v>
      </c>
      <c r="K244" s="213"/>
      <c r="L244" s="405">
        <v>0</v>
      </c>
      <c r="M244" s="213"/>
      <c r="N244" s="214">
        <f t="shared" si="7"/>
        <v>0</v>
      </c>
    </row>
    <row r="245" spans="1:14" s="8" customFormat="1" ht="37" x14ac:dyDescent="0.35">
      <c r="A245" s="258">
        <v>4</v>
      </c>
      <c r="B245" s="173">
        <v>12</v>
      </c>
      <c r="C245" s="173">
        <v>1</v>
      </c>
      <c r="D245" s="173">
        <v>3</v>
      </c>
      <c r="E245" s="173">
        <v>2</v>
      </c>
      <c r="F245" s="173" t="str">
        <f t="shared" si="9"/>
        <v>4.12.1.3.2</v>
      </c>
      <c r="G245" s="173" t="s">
        <v>19</v>
      </c>
      <c r="H245" s="86" t="s">
        <v>10413</v>
      </c>
      <c r="I245" s="310" t="s">
        <v>10414</v>
      </c>
      <c r="J245" s="214">
        <f>SUMIF('1 PdC DLGS 118_2011_PE e PP'!$E$4:$E$5622,'2 Pdc unico (segm A)'!F245,'1 PdC DLGS 118_2011_PE e PP'!$H$4:$H$5622)</f>
        <v>0</v>
      </c>
      <c r="K245" s="213"/>
      <c r="L245" s="405">
        <v>0</v>
      </c>
      <c r="M245" s="213"/>
      <c r="N245" s="214">
        <f t="shared" si="7"/>
        <v>0</v>
      </c>
    </row>
    <row r="246" spans="1:14" s="8" customFormat="1" ht="18.5" x14ac:dyDescent="0.35">
      <c r="A246" s="257">
        <v>4</v>
      </c>
      <c r="B246" s="84">
        <v>12</v>
      </c>
      <c r="C246" s="84">
        <v>1</v>
      </c>
      <c r="D246" s="84">
        <v>4</v>
      </c>
      <c r="E246" s="84">
        <v>0</v>
      </c>
      <c r="F246" s="84" t="str">
        <f t="shared" si="9"/>
        <v>4.12.1.4.0</v>
      </c>
      <c r="G246" s="84" t="s">
        <v>16</v>
      </c>
      <c r="H246" s="85" t="s">
        <v>10415</v>
      </c>
      <c r="I246" s="309" t="s">
        <v>10416</v>
      </c>
      <c r="J246" s="215">
        <f>SUM(J247:J248)</f>
        <v>0</v>
      </c>
      <c r="K246" s="213"/>
      <c r="L246" s="403">
        <f>SUM(L247:L248)</f>
        <v>0</v>
      </c>
      <c r="M246" s="213"/>
      <c r="N246" s="215">
        <f>SUM(N247:N248)</f>
        <v>0</v>
      </c>
    </row>
    <row r="247" spans="1:14" s="8" customFormat="1" ht="37" x14ac:dyDescent="0.35">
      <c r="A247" s="258">
        <v>4</v>
      </c>
      <c r="B247" s="173">
        <v>12</v>
      </c>
      <c r="C247" s="173">
        <v>1</v>
      </c>
      <c r="D247" s="173">
        <v>4</v>
      </c>
      <c r="E247" s="173">
        <v>1</v>
      </c>
      <c r="F247" s="173" t="str">
        <f t="shared" si="9"/>
        <v>4.12.1.4.1</v>
      </c>
      <c r="G247" s="173" t="s">
        <v>19</v>
      </c>
      <c r="H247" s="86" t="s">
        <v>10417</v>
      </c>
      <c r="I247" s="310" t="s">
        <v>10418</v>
      </c>
      <c r="J247" s="214">
        <f>SUMIF('1 PdC DLGS 118_2011_PE e PP'!$E$4:$E$5622,'2 Pdc unico (segm A)'!F247,'1 PdC DLGS 118_2011_PE e PP'!$H$4:$H$5622)</f>
        <v>0</v>
      </c>
      <c r="K247" s="213"/>
      <c r="L247" s="405">
        <v>0</v>
      </c>
      <c r="M247" s="213"/>
      <c r="N247" s="214">
        <f t="shared" si="7"/>
        <v>0</v>
      </c>
    </row>
    <row r="248" spans="1:14" s="8" customFormat="1" ht="37" x14ac:dyDescent="0.35">
      <c r="A248" s="258">
        <v>4</v>
      </c>
      <c r="B248" s="173">
        <v>12</v>
      </c>
      <c r="C248" s="173">
        <v>1</v>
      </c>
      <c r="D248" s="173">
        <v>4</v>
      </c>
      <c r="E248" s="173">
        <v>2</v>
      </c>
      <c r="F248" s="173" t="str">
        <f t="shared" si="9"/>
        <v>4.12.1.4.2</v>
      </c>
      <c r="G248" s="173" t="s">
        <v>19</v>
      </c>
      <c r="H248" s="86" t="s">
        <v>10419</v>
      </c>
      <c r="I248" s="310" t="s">
        <v>10420</v>
      </c>
      <c r="J248" s="214">
        <f>SUMIF('1 PdC DLGS 118_2011_PE e PP'!$E$4:$E$5622,'2 Pdc unico (segm A)'!F248,'1 PdC DLGS 118_2011_PE e PP'!$H$4:$H$5622)</f>
        <v>0</v>
      </c>
      <c r="K248" s="213"/>
      <c r="L248" s="405">
        <v>0</v>
      </c>
      <c r="M248" s="213"/>
      <c r="N248" s="214">
        <f t="shared" si="7"/>
        <v>0</v>
      </c>
    </row>
    <row r="249" spans="1:14" s="8" customFormat="1" ht="37" x14ac:dyDescent="0.35">
      <c r="A249" s="257">
        <v>4</v>
      </c>
      <c r="B249" s="84">
        <v>12</v>
      </c>
      <c r="C249" s="84">
        <v>1</v>
      </c>
      <c r="D249" s="84">
        <v>5</v>
      </c>
      <c r="E249" s="84">
        <v>0</v>
      </c>
      <c r="F249" s="84" t="str">
        <f t="shared" si="9"/>
        <v>4.12.1.5.0</v>
      </c>
      <c r="G249" s="84" t="s">
        <v>16</v>
      </c>
      <c r="H249" s="85" t="s">
        <v>10421</v>
      </c>
      <c r="I249" s="309" t="s">
        <v>10422</v>
      </c>
      <c r="J249" s="215">
        <f>SUM(J250:J253)</f>
        <v>0</v>
      </c>
      <c r="K249" s="213"/>
      <c r="L249" s="403">
        <f>SUM(L250:L253)</f>
        <v>0</v>
      </c>
      <c r="M249" s="213"/>
      <c r="N249" s="215">
        <f>SUM(N250:N253)</f>
        <v>0</v>
      </c>
    </row>
    <row r="250" spans="1:14" s="8" customFormat="1" ht="37" x14ac:dyDescent="0.35">
      <c r="A250" s="258">
        <v>4</v>
      </c>
      <c r="B250" s="173">
        <v>12</v>
      </c>
      <c r="C250" s="173">
        <v>1</v>
      </c>
      <c r="D250" s="173">
        <v>5</v>
      </c>
      <c r="E250" s="173">
        <v>1</v>
      </c>
      <c r="F250" s="173" t="str">
        <f t="shared" si="9"/>
        <v>4.12.1.5.1</v>
      </c>
      <c r="G250" s="173" t="s">
        <v>19</v>
      </c>
      <c r="H250" s="86" t="s">
        <v>10423</v>
      </c>
      <c r="I250" s="310" t="s">
        <v>10424</v>
      </c>
      <c r="J250" s="214">
        <f>SUMIF('1 PdC DLGS 118_2011_PE e PP'!$E$4:$E$5622,'2 Pdc unico (segm A)'!F250,'1 PdC DLGS 118_2011_PE e PP'!$H$4:$H$5622)</f>
        <v>0</v>
      </c>
      <c r="K250" s="213"/>
      <c r="L250" s="405">
        <v>0</v>
      </c>
      <c r="M250" s="213"/>
      <c r="N250" s="214">
        <f t="shared" si="7"/>
        <v>0</v>
      </c>
    </row>
    <row r="251" spans="1:14" s="8" customFormat="1" ht="37" x14ac:dyDescent="0.35">
      <c r="A251" s="258">
        <v>4</v>
      </c>
      <c r="B251" s="173">
        <v>12</v>
      </c>
      <c r="C251" s="173">
        <v>1</v>
      </c>
      <c r="D251" s="173">
        <v>5</v>
      </c>
      <c r="E251" s="173">
        <v>2</v>
      </c>
      <c r="F251" s="173" t="str">
        <f t="shared" si="9"/>
        <v>4.12.1.5.2</v>
      </c>
      <c r="G251" s="173" t="s">
        <v>19</v>
      </c>
      <c r="H251" s="86" t="s">
        <v>10425</v>
      </c>
      <c r="I251" s="310" t="s">
        <v>10426</v>
      </c>
      <c r="J251" s="214">
        <f>SUMIF('1 PdC DLGS 118_2011_PE e PP'!$E$4:$E$5622,'2 Pdc unico (segm A)'!F251,'1 PdC DLGS 118_2011_PE e PP'!$H$4:$H$5622)</f>
        <v>0</v>
      </c>
      <c r="K251" s="213"/>
      <c r="L251" s="405">
        <v>0</v>
      </c>
      <c r="M251" s="213"/>
      <c r="N251" s="214">
        <f t="shared" si="7"/>
        <v>0</v>
      </c>
    </row>
    <row r="252" spans="1:14" s="8" customFormat="1" ht="37" x14ac:dyDescent="0.35">
      <c r="A252" s="258">
        <v>4</v>
      </c>
      <c r="B252" s="173">
        <v>12</v>
      </c>
      <c r="C252" s="173">
        <v>1</v>
      </c>
      <c r="D252" s="173">
        <v>5</v>
      </c>
      <c r="E252" s="173">
        <v>3</v>
      </c>
      <c r="F252" s="173" t="str">
        <f t="shared" si="9"/>
        <v>4.12.1.5.3</v>
      </c>
      <c r="G252" s="173" t="s">
        <v>19</v>
      </c>
      <c r="H252" s="86" t="s">
        <v>10427</v>
      </c>
      <c r="I252" s="310" t="s">
        <v>10424</v>
      </c>
      <c r="J252" s="214">
        <f>SUMIF('1 PdC DLGS 118_2011_PE e PP'!$E$4:$E$5622,'2 Pdc unico (segm A)'!F252,'1 PdC DLGS 118_2011_PE e PP'!$H$4:$H$5622)</f>
        <v>0</v>
      </c>
      <c r="K252" s="213"/>
      <c r="L252" s="405">
        <v>0</v>
      </c>
      <c r="M252" s="213"/>
      <c r="N252" s="214">
        <f t="shared" si="7"/>
        <v>0</v>
      </c>
    </row>
    <row r="253" spans="1:14" s="8" customFormat="1" ht="37" x14ac:dyDescent="0.35">
      <c r="A253" s="258">
        <v>4</v>
      </c>
      <c r="B253" s="173">
        <v>12</v>
      </c>
      <c r="C253" s="173">
        <v>1</v>
      </c>
      <c r="D253" s="173">
        <v>5</v>
      </c>
      <c r="E253" s="173">
        <v>4</v>
      </c>
      <c r="F253" s="173" t="str">
        <f t="shared" si="9"/>
        <v>4.12.1.5.4</v>
      </c>
      <c r="G253" s="173" t="s">
        <v>19</v>
      </c>
      <c r="H253" s="86" t="s">
        <v>10428</v>
      </c>
      <c r="I253" s="310" t="s">
        <v>10426</v>
      </c>
      <c r="J253" s="214">
        <f>SUMIF('1 PdC DLGS 118_2011_PE e PP'!$E$4:$E$5622,'2 Pdc unico (segm A)'!F253,'1 PdC DLGS 118_2011_PE e PP'!$H$4:$H$5622)</f>
        <v>0</v>
      </c>
      <c r="K253" s="213"/>
      <c r="L253" s="405">
        <v>0</v>
      </c>
      <c r="M253" s="213"/>
      <c r="N253" s="214">
        <f t="shared" si="7"/>
        <v>0</v>
      </c>
    </row>
    <row r="254" spans="1:14" s="8" customFormat="1" ht="18.5" x14ac:dyDescent="0.35">
      <c r="A254" s="257">
        <v>4</v>
      </c>
      <c r="B254" s="84">
        <v>12</v>
      </c>
      <c r="C254" s="84">
        <v>1</v>
      </c>
      <c r="D254" s="84">
        <v>6</v>
      </c>
      <c r="E254" s="84">
        <v>0</v>
      </c>
      <c r="F254" s="84" t="str">
        <f t="shared" si="9"/>
        <v>4.12.1.6.0</v>
      </c>
      <c r="G254" s="84" t="s">
        <v>16</v>
      </c>
      <c r="H254" s="85" t="s">
        <v>10429</v>
      </c>
      <c r="I254" s="309" t="s">
        <v>10430</v>
      </c>
      <c r="J254" s="215">
        <f>SUM(J255:J256)</f>
        <v>0</v>
      </c>
      <c r="K254" s="213"/>
      <c r="L254" s="403">
        <f>SUM(L255:L256)</f>
        <v>0</v>
      </c>
      <c r="M254" s="213"/>
      <c r="N254" s="215">
        <f>SUM(N255:N256)</f>
        <v>0</v>
      </c>
    </row>
    <row r="255" spans="1:14" s="8" customFormat="1" ht="37" x14ac:dyDescent="0.35">
      <c r="A255" s="258">
        <v>4</v>
      </c>
      <c r="B255" s="173">
        <v>12</v>
      </c>
      <c r="C255" s="173">
        <v>1</v>
      </c>
      <c r="D255" s="173">
        <v>6</v>
      </c>
      <c r="E255" s="173">
        <v>1</v>
      </c>
      <c r="F255" s="173" t="str">
        <f t="shared" si="9"/>
        <v>4.12.1.6.1</v>
      </c>
      <c r="G255" s="173" t="s">
        <v>19</v>
      </c>
      <c r="H255" s="86" t="s">
        <v>10431</v>
      </c>
      <c r="I255" s="310" t="s">
        <v>10432</v>
      </c>
      <c r="J255" s="214">
        <f>SUMIF('1 PdC DLGS 118_2011_PE e PP'!$E$4:$E$5622,'2 Pdc unico (segm A)'!F255,'1 PdC DLGS 118_2011_PE e PP'!$H$4:$H$5622)</f>
        <v>0</v>
      </c>
      <c r="K255" s="213"/>
      <c r="L255" s="405">
        <v>0</v>
      </c>
      <c r="M255" s="213"/>
      <c r="N255" s="214">
        <f t="shared" si="7"/>
        <v>0</v>
      </c>
    </row>
    <row r="256" spans="1:14" s="8" customFormat="1" ht="37" x14ac:dyDescent="0.35">
      <c r="A256" s="258">
        <v>4</v>
      </c>
      <c r="B256" s="173">
        <v>12</v>
      </c>
      <c r="C256" s="173">
        <v>1</v>
      </c>
      <c r="D256" s="173">
        <v>6</v>
      </c>
      <c r="E256" s="173">
        <v>2</v>
      </c>
      <c r="F256" s="173" t="str">
        <f t="shared" si="9"/>
        <v>4.12.1.6.2</v>
      </c>
      <c r="G256" s="173" t="s">
        <v>19</v>
      </c>
      <c r="H256" s="86" t="s">
        <v>10433</v>
      </c>
      <c r="I256" s="310" t="s">
        <v>10434</v>
      </c>
      <c r="J256" s="214">
        <f>SUMIF('1 PdC DLGS 118_2011_PE e PP'!$E$4:$E$5622,'2 Pdc unico (segm A)'!F256,'1 PdC DLGS 118_2011_PE e PP'!$H$4:$H$5622)</f>
        <v>0</v>
      </c>
      <c r="K256" s="213"/>
      <c r="L256" s="405">
        <v>0</v>
      </c>
      <c r="M256" s="213"/>
      <c r="N256" s="214">
        <f t="shared" si="7"/>
        <v>0</v>
      </c>
    </row>
    <row r="257" spans="1:14" s="8" customFormat="1" ht="18.5" x14ac:dyDescent="0.35">
      <c r="A257" s="257">
        <v>4</v>
      </c>
      <c r="B257" s="84">
        <v>12</v>
      </c>
      <c r="C257" s="84">
        <v>1</v>
      </c>
      <c r="D257" s="84">
        <v>7</v>
      </c>
      <c r="E257" s="84">
        <v>0</v>
      </c>
      <c r="F257" s="84" t="str">
        <f t="shared" si="9"/>
        <v>4.12.1.7.0</v>
      </c>
      <c r="G257" s="84" t="s">
        <v>16</v>
      </c>
      <c r="H257" s="85" t="s">
        <v>10435</v>
      </c>
      <c r="I257" s="309" t="s">
        <v>10430</v>
      </c>
      <c r="J257" s="215">
        <f>SUM(J258:J259)</f>
        <v>0</v>
      </c>
      <c r="K257" s="213"/>
      <c r="L257" s="403">
        <f>SUM(L258:L259)</f>
        <v>0</v>
      </c>
      <c r="M257" s="213"/>
      <c r="N257" s="215">
        <f>SUM(N258:N259)</f>
        <v>0</v>
      </c>
    </row>
    <row r="258" spans="1:14" s="8" customFormat="1" ht="18.5" x14ac:dyDescent="0.35">
      <c r="A258" s="258">
        <v>4</v>
      </c>
      <c r="B258" s="173">
        <v>12</v>
      </c>
      <c r="C258" s="173">
        <v>1</v>
      </c>
      <c r="D258" s="173">
        <v>7</v>
      </c>
      <c r="E258" s="173">
        <v>1</v>
      </c>
      <c r="F258" s="173" t="str">
        <f t="shared" si="9"/>
        <v>4.12.1.7.1</v>
      </c>
      <c r="G258" s="173" t="s">
        <v>19</v>
      </c>
      <c r="H258" s="86" t="s">
        <v>10436</v>
      </c>
      <c r="I258" s="310" t="s">
        <v>10432</v>
      </c>
      <c r="J258" s="214">
        <f>SUMIF('1 PdC DLGS 118_2011_PE e PP'!$E$4:$E$5622,'2 Pdc unico (segm A)'!F258,'1 PdC DLGS 118_2011_PE e PP'!$H$4:$H$5622)</f>
        <v>0</v>
      </c>
      <c r="K258" s="213"/>
      <c r="L258" s="405">
        <v>0</v>
      </c>
      <c r="M258" s="213"/>
      <c r="N258" s="214">
        <f t="shared" si="7"/>
        <v>0</v>
      </c>
    </row>
    <row r="259" spans="1:14" s="8" customFormat="1" ht="18.5" x14ac:dyDescent="0.35">
      <c r="A259" s="258">
        <v>4</v>
      </c>
      <c r="B259" s="173">
        <v>12</v>
      </c>
      <c r="C259" s="173">
        <v>1</v>
      </c>
      <c r="D259" s="173">
        <v>7</v>
      </c>
      <c r="E259" s="173">
        <v>2</v>
      </c>
      <c r="F259" s="173" t="str">
        <f t="shared" si="9"/>
        <v>4.12.1.7.2</v>
      </c>
      <c r="G259" s="173" t="s">
        <v>19</v>
      </c>
      <c r="H259" s="86" t="s">
        <v>10437</v>
      </c>
      <c r="I259" s="310" t="s">
        <v>10434</v>
      </c>
      <c r="J259" s="214">
        <f>SUMIF('1 PdC DLGS 118_2011_PE e PP'!$E$4:$E$5622,'2 Pdc unico (segm A)'!F259,'1 PdC DLGS 118_2011_PE e PP'!$H$4:$H$5622)</f>
        <v>0</v>
      </c>
      <c r="K259" s="213"/>
      <c r="L259" s="405">
        <v>0</v>
      </c>
      <c r="M259" s="213"/>
      <c r="N259" s="214">
        <f t="shared" si="7"/>
        <v>0</v>
      </c>
    </row>
    <row r="260" spans="1:14" s="8" customFormat="1" ht="18.5" x14ac:dyDescent="0.35">
      <c r="A260" s="257">
        <v>4</v>
      </c>
      <c r="B260" s="84">
        <v>12</v>
      </c>
      <c r="C260" s="84">
        <v>1</v>
      </c>
      <c r="D260" s="84">
        <v>8</v>
      </c>
      <c r="E260" s="84">
        <v>0</v>
      </c>
      <c r="F260" s="84" t="str">
        <f t="shared" si="9"/>
        <v>4.12.1.8.0</v>
      </c>
      <c r="G260" s="84" t="s">
        <v>16</v>
      </c>
      <c r="H260" s="85" t="s">
        <v>10438</v>
      </c>
      <c r="I260" s="309" t="s">
        <v>10439</v>
      </c>
      <c r="J260" s="215">
        <f>SUM(J261:J262)</f>
        <v>0</v>
      </c>
      <c r="K260" s="213"/>
      <c r="L260" s="403">
        <f>SUM(L261:L262)</f>
        <v>0</v>
      </c>
      <c r="M260" s="213"/>
      <c r="N260" s="215">
        <f>SUM(N261:N262)</f>
        <v>0</v>
      </c>
    </row>
    <row r="261" spans="1:14" s="8" customFormat="1" ht="37" x14ac:dyDescent="0.35">
      <c r="A261" s="258">
        <v>4</v>
      </c>
      <c r="B261" s="173">
        <v>12</v>
      </c>
      <c r="C261" s="173">
        <v>1</v>
      </c>
      <c r="D261" s="173">
        <v>8</v>
      </c>
      <c r="E261" s="173">
        <v>1</v>
      </c>
      <c r="F261" s="173" t="str">
        <f t="shared" si="9"/>
        <v>4.12.1.8.1</v>
      </c>
      <c r="G261" s="173" t="s">
        <v>19</v>
      </c>
      <c r="H261" s="86" t="s">
        <v>10440</v>
      </c>
      <c r="I261" s="310" t="s">
        <v>10441</v>
      </c>
      <c r="J261" s="214">
        <f>SUMIF('1 PdC DLGS 118_2011_PE e PP'!$E$4:$E$5622,'2 Pdc unico (segm A)'!F261,'1 PdC DLGS 118_2011_PE e PP'!$H$4:$H$5622)</f>
        <v>0</v>
      </c>
      <c r="K261" s="213"/>
      <c r="L261" s="405">
        <v>0</v>
      </c>
      <c r="M261" s="213"/>
      <c r="N261" s="214">
        <f t="shared" ref="N261:N324" si="10">+J261+L261</f>
        <v>0</v>
      </c>
    </row>
    <row r="262" spans="1:14" s="8" customFormat="1" ht="37" x14ac:dyDescent="0.35">
      <c r="A262" s="258">
        <v>4</v>
      </c>
      <c r="B262" s="173">
        <v>12</v>
      </c>
      <c r="C262" s="173">
        <v>1</v>
      </c>
      <c r="D262" s="173">
        <v>8</v>
      </c>
      <c r="E262" s="173">
        <v>2</v>
      </c>
      <c r="F262" s="173" t="str">
        <f t="shared" si="9"/>
        <v>4.12.1.8.2</v>
      </c>
      <c r="G262" s="173" t="s">
        <v>19</v>
      </c>
      <c r="H262" s="86" t="s">
        <v>10442</v>
      </c>
      <c r="I262" s="310" t="s">
        <v>10443</v>
      </c>
      <c r="J262" s="214">
        <f>SUMIF('1 PdC DLGS 118_2011_PE e PP'!$E$4:$E$5622,'2 Pdc unico (segm A)'!F262,'1 PdC DLGS 118_2011_PE e PP'!$H$4:$H$5622)</f>
        <v>0</v>
      </c>
      <c r="K262" s="213"/>
      <c r="L262" s="405">
        <v>0</v>
      </c>
      <c r="M262" s="213"/>
      <c r="N262" s="214">
        <f t="shared" si="10"/>
        <v>0</v>
      </c>
    </row>
    <row r="263" spans="1:14" s="8" customFormat="1" ht="18.5" x14ac:dyDescent="0.35">
      <c r="A263" s="257">
        <v>4</v>
      </c>
      <c r="B263" s="84">
        <v>12</v>
      </c>
      <c r="C263" s="84">
        <v>1</v>
      </c>
      <c r="D263" s="84">
        <v>9</v>
      </c>
      <c r="E263" s="84">
        <v>0</v>
      </c>
      <c r="F263" s="84" t="str">
        <f t="shared" si="9"/>
        <v>4.12.1.9.0</v>
      </c>
      <c r="G263" s="84" t="s">
        <v>16</v>
      </c>
      <c r="H263" s="85" t="s">
        <v>10444</v>
      </c>
      <c r="I263" s="309" t="s">
        <v>10445</v>
      </c>
      <c r="J263" s="215">
        <f>SUM(J264:J265)</f>
        <v>0</v>
      </c>
      <c r="K263" s="213"/>
      <c r="L263" s="403">
        <f>SUM(L264:L265)</f>
        <v>0</v>
      </c>
      <c r="M263" s="213"/>
      <c r="N263" s="215">
        <f>SUM(N264:N265)</f>
        <v>0</v>
      </c>
    </row>
    <row r="264" spans="1:14" s="8" customFormat="1" ht="18.5" x14ac:dyDescent="0.35">
      <c r="A264" s="258">
        <v>4</v>
      </c>
      <c r="B264" s="173">
        <v>12</v>
      </c>
      <c r="C264" s="173">
        <v>1</v>
      </c>
      <c r="D264" s="173">
        <v>9</v>
      </c>
      <c r="E264" s="173">
        <v>1</v>
      </c>
      <c r="F264" s="173" t="str">
        <f t="shared" si="9"/>
        <v>4.12.1.9.1</v>
      </c>
      <c r="G264" s="173" t="s">
        <v>19</v>
      </c>
      <c r="H264" s="86" t="s">
        <v>10446</v>
      </c>
      <c r="I264" s="310" t="s">
        <v>10447</v>
      </c>
      <c r="J264" s="214">
        <f>SUMIF('1 PdC DLGS 118_2011_PE e PP'!$E$4:$E$5622,'2 Pdc unico (segm A)'!F264,'1 PdC DLGS 118_2011_PE e PP'!$H$4:$H$5622)</f>
        <v>0</v>
      </c>
      <c r="K264" s="213"/>
      <c r="L264" s="405">
        <v>0</v>
      </c>
      <c r="M264" s="213"/>
      <c r="N264" s="214">
        <f t="shared" si="10"/>
        <v>0</v>
      </c>
    </row>
    <row r="265" spans="1:14" s="8" customFormat="1" ht="18.5" x14ac:dyDescent="0.35">
      <c r="A265" s="258">
        <v>4</v>
      </c>
      <c r="B265" s="173">
        <v>12</v>
      </c>
      <c r="C265" s="173">
        <v>1</v>
      </c>
      <c r="D265" s="173">
        <v>9</v>
      </c>
      <c r="E265" s="173">
        <v>2</v>
      </c>
      <c r="F265" s="173" t="str">
        <f t="shared" si="9"/>
        <v>4.12.1.9.2</v>
      </c>
      <c r="G265" s="173" t="s">
        <v>19</v>
      </c>
      <c r="H265" s="86" t="s">
        <v>10448</v>
      </c>
      <c r="I265" s="310" t="s">
        <v>10449</v>
      </c>
      <c r="J265" s="214">
        <f>SUMIF('1 PdC DLGS 118_2011_PE e PP'!$E$4:$E$5622,'2 Pdc unico (segm A)'!F265,'1 PdC DLGS 118_2011_PE e PP'!$H$4:$H$5622)</f>
        <v>0</v>
      </c>
      <c r="K265" s="213"/>
      <c r="L265" s="405">
        <v>0</v>
      </c>
      <c r="M265" s="213"/>
      <c r="N265" s="214">
        <f t="shared" si="10"/>
        <v>0</v>
      </c>
    </row>
    <row r="266" spans="1:14" s="8" customFormat="1" ht="37" x14ac:dyDescent="0.35">
      <c r="A266" s="257">
        <v>4</v>
      </c>
      <c r="B266" s="84">
        <v>12</v>
      </c>
      <c r="C266" s="84">
        <v>1</v>
      </c>
      <c r="D266" s="84">
        <v>10</v>
      </c>
      <c r="E266" s="84">
        <v>0</v>
      </c>
      <c r="F266" s="84" t="str">
        <f t="shared" si="9"/>
        <v>4.12.1.10.0</v>
      </c>
      <c r="G266" s="84" t="s">
        <v>16</v>
      </c>
      <c r="H266" s="85" t="s">
        <v>10450</v>
      </c>
      <c r="I266" s="309" t="s">
        <v>10451</v>
      </c>
      <c r="J266" s="215">
        <f>SUM(J267:J268)</f>
        <v>0</v>
      </c>
      <c r="K266" s="213"/>
      <c r="L266" s="403">
        <f>SUM(L267:L268)</f>
        <v>0</v>
      </c>
      <c r="M266" s="213"/>
      <c r="N266" s="215">
        <f>SUM(N267:N268)</f>
        <v>0</v>
      </c>
    </row>
    <row r="267" spans="1:14" s="8" customFormat="1" ht="37" x14ac:dyDescent="0.35">
      <c r="A267" s="258">
        <v>4</v>
      </c>
      <c r="B267" s="173">
        <v>12</v>
      </c>
      <c r="C267" s="173">
        <v>1</v>
      </c>
      <c r="D267" s="173">
        <v>10</v>
      </c>
      <c r="E267" s="173">
        <v>1</v>
      </c>
      <c r="F267" s="173" t="str">
        <f t="shared" si="9"/>
        <v>4.12.1.10.1</v>
      </c>
      <c r="G267" s="173" t="s">
        <v>19</v>
      </c>
      <c r="H267" s="86" t="s">
        <v>10452</v>
      </c>
      <c r="I267" s="310" t="s">
        <v>10453</v>
      </c>
      <c r="J267" s="214">
        <f>SUMIF('1 PdC DLGS 118_2011_PE e PP'!$E$4:$E$5622,'2 Pdc unico (segm A)'!F267,'1 PdC DLGS 118_2011_PE e PP'!$H$4:$H$5622)</f>
        <v>0</v>
      </c>
      <c r="K267" s="213"/>
      <c r="L267" s="405">
        <v>0</v>
      </c>
      <c r="M267" s="213"/>
      <c r="N267" s="214">
        <f t="shared" si="10"/>
        <v>0</v>
      </c>
    </row>
    <row r="268" spans="1:14" s="8" customFormat="1" ht="37" x14ac:dyDescent="0.35">
      <c r="A268" s="258">
        <v>4</v>
      </c>
      <c r="B268" s="173">
        <v>12</v>
      </c>
      <c r="C268" s="173">
        <v>1</v>
      </c>
      <c r="D268" s="173">
        <v>10</v>
      </c>
      <c r="E268" s="173">
        <v>2</v>
      </c>
      <c r="F268" s="173" t="str">
        <f t="shared" si="9"/>
        <v>4.12.1.10.2</v>
      </c>
      <c r="G268" s="173" t="s">
        <v>19</v>
      </c>
      <c r="H268" s="86" t="s">
        <v>10454</v>
      </c>
      <c r="I268" s="310" t="s">
        <v>10455</v>
      </c>
      <c r="J268" s="214">
        <f>SUMIF('1 PdC DLGS 118_2011_PE e PP'!$E$4:$E$5622,'2 Pdc unico (segm A)'!F268,'1 PdC DLGS 118_2011_PE e PP'!$H$4:$H$5622)</f>
        <v>0</v>
      </c>
      <c r="K268" s="213"/>
      <c r="L268" s="405">
        <v>0</v>
      </c>
      <c r="M268" s="213"/>
      <c r="N268" s="214">
        <f t="shared" si="10"/>
        <v>0</v>
      </c>
    </row>
    <row r="269" spans="1:14" s="8" customFormat="1" ht="18.5" x14ac:dyDescent="0.35">
      <c r="A269" s="257">
        <v>4</v>
      </c>
      <c r="B269" s="84">
        <v>12</v>
      </c>
      <c r="C269" s="84">
        <v>1</v>
      </c>
      <c r="D269" s="84">
        <v>11</v>
      </c>
      <c r="E269" s="84">
        <v>0</v>
      </c>
      <c r="F269" s="84" t="str">
        <f t="shared" si="9"/>
        <v>4.12.1.11.0</v>
      </c>
      <c r="G269" s="84" t="s">
        <v>16</v>
      </c>
      <c r="H269" s="85" t="s">
        <v>10456</v>
      </c>
      <c r="I269" s="309" t="s">
        <v>10457</v>
      </c>
      <c r="J269" s="215">
        <f>SUM(J270:J271)</f>
        <v>0</v>
      </c>
      <c r="K269" s="213"/>
      <c r="L269" s="403">
        <f>SUM(L270:L271)</f>
        <v>0</v>
      </c>
      <c r="M269" s="213"/>
      <c r="N269" s="215">
        <f>SUM(N270:N271)</f>
        <v>0</v>
      </c>
    </row>
    <row r="270" spans="1:14" s="8" customFormat="1" ht="18.5" x14ac:dyDescent="0.35">
      <c r="A270" s="258">
        <v>4</v>
      </c>
      <c r="B270" s="173">
        <v>12</v>
      </c>
      <c r="C270" s="173">
        <v>1</v>
      </c>
      <c r="D270" s="173">
        <v>11</v>
      </c>
      <c r="E270" s="173">
        <v>1</v>
      </c>
      <c r="F270" s="173" t="str">
        <f t="shared" ref="F270:F288" si="11">CONCATENATE(A270,".",B270,".",C270,".",D270,".",E270)</f>
        <v>4.12.1.11.1</v>
      </c>
      <c r="G270" s="173" t="s">
        <v>19</v>
      </c>
      <c r="H270" s="86" t="s">
        <v>10458</v>
      </c>
      <c r="I270" s="310" t="s">
        <v>10459</v>
      </c>
      <c r="J270" s="214">
        <f>SUMIF('1 PdC DLGS 118_2011_PE e PP'!$E$4:$E$5622,'2 Pdc unico (segm A)'!F270,'1 PdC DLGS 118_2011_PE e PP'!$H$4:$H$5622)</f>
        <v>0</v>
      </c>
      <c r="K270" s="213"/>
      <c r="L270" s="405">
        <v>0</v>
      </c>
      <c r="M270" s="213"/>
      <c r="N270" s="214">
        <f t="shared" si="10"/>
        <v>0</v>
      </c>
    </row>
    <row r="271" spans="1:14" s="8" customFormat="1" ht="18.5" x14ac:dyDescent="0.35">
      <c r="A271" s="258">
        <v>4</v>
      </c>
      <c r="B271" s="173">
        <v>12</v>
      </c>
      <c r="C271" s="173">
        <v>1</v>
      </c>
      <c r="D271" s="173">
        <v>11</v>
      </c>
      <c r="E271" s="173">
        <v>2</v>
      </c>
      <c r="F271" s="173" t="str">
        <f t="shared" si="11"/>
        <v>4.12.1.11.2</v>
      </c>
      <c r="G271" s="173" t="s">
        <v>19</v>
      </c>
      <c r="H271" s="86" t="s">
        <v>10460</v>
      </c>
      <c r="I271" s="310" t="s">
        <v>10461</v>
      </c>
      <c r="J271" s="214">
        <f>SUMIF('1 PdC DLGS 118_2011_PE e PP'!$E$4:$E$5622,'2 Pdc unico (segm A)'!F271,'1 PdC DLGS 118_2011_PE e PP'!$H$4:$H$5622)</f>
        <v>0</v>
      </c>
      <c r="K271" s="213"/>
      <c r="L271" s="405">
        <v>0</v>
      </c>
      <c r="M271" s="213"/>
      <c r="N271" s="214">
        <f t="shared" si="10"/>
        <v>0</v>
      </c>
    </row>
    <row r="272" spans="1:14" s="8" customFormat="1" ht="18.5" x14ac:dyDescent="0.35">
      <c r="A272" s="257">
        <v>4</v>
      </c>
      <c r="B272" s="84">
        <v>12</v>
      </c>
      <c r="C272" s="84">
        <v>1</v>
      </c>
      <c r="D272" s="84">
        <v>12</v>
      </c>
      <c r="E272" s="84">
        <v>0</v>
      </c>
      <c r="F272" s="84" t="str">
        <f t="shared" si="11"/>
        <v>4.12.1.12.0</v>
      </c>
      <c r="G272" s="84" t="s">
        <v>16</v>
      </c>
      <c r="H272" s="85" t="s">
        <v>10462</v>
      </c>
      <c r="I272" s="309" t="s">
        <v>10463</v>
      </c>
      <c r="J272" s="215">
        <f>SUM(J273:J274)</f>
        <v>0</v>
      </c>
      <c r="K272" s="213"/>
      <c r="L272" s="403">
        <f>SUM(L273:L274)</f>
        <v>0</v>
      </c>
      <c r="M272" s="213"/>
      <c r="N272" s="215">
        <f>SUM(N273:N274)</f>
        <v>0</v>
      </c>
    </row>
    <row r="273" spans="1:14" s="8" customFormat="1" ht="18.5" x14ac:dyDescent="0.35">
      <c r="A273" s="258">
        <v>4</v>
      </c>
      <c r="B273" s="173">
        <v>12</v>
      </c>
      <c r="C273" s="173">
        <v>1</v>
      </c>
      <c r="D273" s="173">
        <v>12</v>
      </c>
      <c r="E273" s="173">
        <v>1</v>
      </c>
      <c r="F273" s="173" t="str">
        <f t="shared" si="11"/>
        <v>4.12.1.12.1</v>
      </c>
      <c r="G273" s="173" t="s">
        <v>19</v>
      </c>
      <c r="H273" s="86" t="s">
        <v>10464</v>
      </c>
      <c r="I273" s="310" t="s">
        <v>10465</v>
      </c>
      <c r="J273" s="214">
        <f>SUMIF('1 PdC DLGS 118_2011_PE e PP'!$E$4:$E$5622,'2 Pdc unico (segm A)'!F273,'1 PdC DLGS 118_2011_PE e PP'!$H$4:$H$5622)</f>
        <v>0</v>
      </c>
      <c r="K273" s="213"/>
      <c r="L273" s="405">
        <v>0</v>
      </c>
      <c r="M273" s="213"/>
      <c r="N273" s="214">
        <f t="shared" si="10"/>
        <v>0</v>
      </c>
    </row>
    <row r="274" spans="1:14" s="8" customFormat="1" ht="18.5" x14ac:dyDescent="0.35">
      <c r="A274" s="258">
        <v>4</v>
      </c>
      <c r="B274" s="173">
        <v>12</v>
      </c>
      <c r="C274" s="173">
        <v>1</v>
      </c>
      <c r="D274" s="173">
        <v>12</v>
      </c>
      <c r="E274" s="173">
        <v>2</v>
      </c>
      <c r="F274" s="173" t="str">
        <f t="shared" si="11"/>
        <v>4.12.1.12.2</v>
      </c>
      <c r="G274" s="173" t="s">
        <v>19</v>
      </c>
      <c r="H274" s="86" t="s">
        <v>10466</v>
      </c>
      <c r="I274" s="310" t="s">
        <v>10467</v>
      </c>
      <c r="J274" s="214">
        <f>SUMIF('1 PdC DLGS 118_2011_PE e PP'!$E$4:$E$5622,'2 Pdc unico (segm A)'!F274,'1 PdC DLGS 118_2011_PE e PP'!$H$4:$H$5622)</f>
        <v>0</v>
      </c>
      <c r="K274" s="213"/>
      <c r="L274" s="405">
        <v>0</v>
      </c>
      <c r="M274" s="213"/>
      <c r="N274" s="214">
        <f t="shared" si="10"/>
        <v>0</v>
      </c>
    </row>
    <row r="275" spans="1:14" s="8" customFormat="1" ht="18.5" x14ac:dyDescent="0.35">
      <c r="A275" s="257">
        <v>4</v>
      </c>
      <c r="B275" s="84">
        <v>12</v>
      </c>
      <c r="C275" s="84">
        <v>1</v>
      </c>
      <c r="D275" s="84">
        <v>13</v>
      </c>
      <c r="E275" s="84">
        <v>0</v>
      </c>
      <c r="F275" s="84" t="str">
        <f t="shared" si="11"/>
        <v>4.12.1.13.0</v>
      </c>
      <c r="G275" s="84" t="s">
        <v>16</v>
      </c>
      <c r="H275" s="85" t="s">
        <v>10468</v>
      </c>
      <c r="I275" s="309" t="s">
        <v>10469</v>
      </c>
      <c r="J275" s="215">
        <f>SUM(J276:J281)</f>
        <v>0</v>
      </c>
      <c r="K275" s="213"/>
      <c r="L275" s="403">
        <f>SUM(L276:L281)</f>
        <v>0</v>
      </c>
      <c r="M275" s="213"/>
      <c r="N275" s="215">
        <f>SUM(N276:N281)</f>
        <v>0</v>
      </c>
    </row>
    <row r="276" spans="1:14" s="8" customFormat="1" ht="18.5" x14ac:dyDescent="0.35">
      <c r="A276" s="258">
        <v>4</v>
      </c>
      <c r="B276" s="173">
        <v>12</v>
      </c>
      <c r="C276" s="173">
        <v>1</v>
      </c>
      <c r="D276" s="173">
        <v>13</v>
      </c>
      <c r="E276" s="173">
        <v>1</v>
      </c>
      <c r="F276" s="173" t="str">
        <f t="shared" si="11"/>
        <v>4.12.1.13.1</v>
      </c>
      <c r="G276" s="174" t="s">
        <v>19</v>
      </c>
      <c r="H276" s="175" t="s">
        <v>10470</v>
      </c>
      <c r="I276" s="311" t="s">
        <v>10471</v>
      </c>
      <c r="J276" s="217">
        <f>SUMIF('1 PdC DLGS 118_2011_PE e PP'!$E$4:$E$5622,'2 Pdc unico (segm A)'!F276,'1 PdC DLGS 118_2011_PE e PP'!$H$4:$H$5622)</f>
        <v>0</v>
      </c>
      <c r="K276" s="213"/>
      <c r="L276" s="406">
        <v>0</v>
      </c>
      <c r="M276" s="213"/>
      <c r="N276" s="217">
        <f t="shared" si="10"/>
        <v>0</v>
      </c>
    </row>
    <row r="277" spans="1:14" s="8" customFormat="1" ht="18.5" x14ac:dyDescent="0.35">
      <c r="A277" s="258">
        <v>4</v>
      </c>
      <c r="B277" s="173">
        <v>12</v>
      </c>
      <c r="C277" s="173">
        <v>1</v>
      </c>
      <c r="D277" s="173">
        <v>13</v>
      </c>
      <c r="E277" s="173">
        <v>2</v>
      </c>
      <c r="F277" s="173" t="str">
        <f t="shared" si="11"/>
        <v>4.12.1.13.2</v>
      </c>
      <c r="G277" s="174" t="s">
        <v>19</v>
      </c>
      <c r="H277" s="175" t="s">
        <v>10472</v>
      </c>
      <c r="I277" s="311" t="s">
        <v>10473</v>
      </c>
      <c r="J277" s="217">
        <f>SUMIF('1 PdC DLGS 118_2011_PE e PP'!$E$4:$E$5622,'2 Pdc unico (segm A)'!F277,'1 PdC DLGS 118_2011_PE e PP'!$H$4:$H$5622)</f>
        <v>0</v>
      </c>
      <c r="K277" s="213"/>
      <c r="L277" s="406">
        <v>0</v>
      </c>
      <c r="M277" s="213"/>
      <c r="N277" s="217">
        <f t="shared" si="10"/>
        <v>0</v>
      </c>
    </row>
    <row r="278" spans="1:14" s="8" customFormat="1" ht="18.5" x14ac:dyDescent="0.35">
      <c r="A278" s="258">
        <v>4</v>
      </c>
      <c r="B278" s="173">
        <v>12</v>
      </c>
      <c r="C278" s="173">
        <v>1</v>
      </c>
      <c r="D278" s="173">
        <v>13</v>
      </c>
      <c r="E278" s="173">
        <v>3</v>
      </c>
      <c r="F278" s="173" t="str">
        <f t="shared" si="11"/>
        <v>4.12.1.13.3</v>
      </c>
      <c r="G278" s="174" t="s">
        <v>19</v>
      </c>
      <c r="H278" s="175" t="s">
        <v>10474</v>
      </c>
      <c r="I278" s="311" t="s">
        <v>10471</v>
      </c>
      <c r="J278" s="217">
        <f>SUMIF('1 PdC DLGS 118_2011_PE e PP'!$E$4:$E$5622,'2 Pdc unico (segm A)'!F278,'1 PdC DLGS 118_2011_PE e PP'!$H$4:$H$5622)</f>
        <v>0</v>
      </c>
      <c r="K278" s="213"/>
      <c r="L278" s="406">
        <v>0</v>
      </c>
      <c r="M278" s="213"/>
      <c r="N278" s="217">
        <f t="shared" si="10"/>
        <v>0</v>
      </c>
    </row>
    <row r="279" spans="1:14" s="8" customFormat="1" ht="18.5" x14ac:dyDescent="0.35">
      <c r="A279" s="258">
        <v>4</v>
      </c>
      <c r="B279" s="173">
        <v>12</v>
      </c>
      <c r="C279" s="173">
        <v>1</v>
      </c>
      <c r="D279" s="173">
        <v>13</v>
      </c>
      <c r="E279" s="173">
        <v>4</v>
      </c>
      <c r="F279" s="173" t="str">
        <f t="shared" si="11"/>
        <v>4.12.1.13.4</v>
      </c>
      <c r="G279" s="174" t="s">
        <v>19</v>
      </c>
      <c r="H279" s="175" t="s">
        <v>10475</v>
      </c>
      <c r="I279" s="311" t="s">
        <v>10473</v>
      </c>
      <c r="J279" s="217">
        <f>SUMIF('1 PdC DLGS 118_2011_PE e PP'!$E$4:$E$5622,'2 Pdc unico (segm A)'!F279,'1 PdC DLGS 118_2011_PE e PP'!$H$4:$H$5622)</f>
        <v>0</v>
      </c>
      <c r="K279" s="213"/>
      <c r="L279" s="406">
        <v>0</v>
      </c>
      <c r="M279" s="213"/>
      <c r="N279" s="217">
        <f t="shared" si="10"/>
        <v>0</v>
      </c>
    </row>
    <row r="280" spans="1:14" s="8" customFormat="1" ht="18.5" x14ac:dyDescent="0.35">
      <c r="A280" s="258">
        <v>4</v>
      </c>
      <c r="B280" s="173">
        <v>12</v>
      </c>
      <c r="C280" s="173">
        <v>1</v>
      </c>
      <c r="D280" s="173">
        <v>13</v>
      </c>
      <c r="E280" s="173">
        <v>5</v>
      </c>
      <c r="F280" s="173" t="str">
        <f t="shared" si="11"/>
        <v>4.12.1.13.5</v>
      </c>
      <c r="G280" s="174" t="s">
        <v>19</v>
      </c>
      <c r="H280" s="175" t="s">
        <v>10476</v>
      </c>
      <c r="I280" s="311" t="s">
        <v>10471</v>
      </c>
      <c r="J280" s="217">
        <f>SUMIF('1 PdC DLGS 118_2011_PE e PP'!$E$4:$E$5622,'2 Pdc unico (segm A)'!F280,'1 PdC DLGS 118_2011_PE e PP'!$H$4:$H$5622)</f>
        <v>0</v>
      </c>
      <c r="K280" s="213"/>
      <c r="L280" s="406">
        <v>0</v>
      </c>
      <c r="M280" s="213"/>
      <c r="N280" s="217">
        <f t="shared" si="10"/>
        <v>0</v>
      </c>
    </row>
    <row r="281" spans="1:14" s="8" customFormat="1" ht="18.5" x14ac:dyDescent="0.35">
      <c r="A281" s="258">
        <v>4</v>
      </c>
      <c r="B281" s="173">
        <v>12</v>
      </c>
      <c r="C281" s="173">
        <v>1</v>
      </c>
      <c r="D281" s="173">
        <v>13</v>
      </c>
      <c r="E281" s="173">
        <v>6</v>
      </c>
      <c r="F281" s="173" t="str">
        <f t="shared" si="11"/>
        <v>4.12.1.13.6</v>
      </c>
      <c r="G281" s="174" t="s">
        <v>19</v>
      </c>
      <c r="H281" s="175" t="s">
        <v>10477</v>
      </c>
      <c r="I281" s="311" t="s">
        <v>10473</v>
      </c>
      <c r="J281" s="217">
        <f>SUMIF('1 PdC DLGS 118_2011_PE e PP'!$E$4:$E$5622,'2 Pdc unico (segm A)'!F281,'1 PdC DLGS 118_2011_PE e PP'!$H$4:$H$5622)</f>
        <v>0</v>
      </c>
      <c r="K281" s="213"/>
      <c r="L281" s="406">
        <v>0</v>
      </c>
      <c r="M281" s="213"/>
      <c r="N281" s="217">
        <f t="shared" si="10"/>
        <v>0</v>
      </c>
    </row>
    <row r="282" spans="1:14" s="8" customFormat="1" ht="23.5" x14ac:dyDescent="0.35">
      <c r="A282" s="256">
        <v>4</v>
      </c>
      <c r="B282" s="171">
        <v>12</v>
      </c>
      <c r="C282" s="171">
        <v>2</v>
      </c>
      <c r="D282" s="171">
        <v>0</v>
      </c>
      <c r="E282" s="171">
        <v>0</v>
      </c>
      <c r="F282" s="171" t="str">
        <f t="shared" si="11"/>
        <v>4.12.2.0.0</v>
      </c>
      <c r="G282" s="171" t="s">
        <v>13</v>
      </c>
      <c r="H282" s="172" t="s">
        <v>10478</v>
      </c>
      <c r="I282" s="308" t="s">
        <v>10262</v>
      </c>
      <c r="J282" s="216">
        <f>SUMIF('1 PdC DLGS 118_2011_PE e PP'!$E$4:$E$5622,'2 Pdc unico (segm A)'!F282,'1 PdC DLGS 118_2011_PE e PP'!$H$4:$H$5622)</f>
        <v>0</v>
      </c>
      <c r="K282" s="330"/>
      <c r="L282" s="402">
        <v>0</v>
      </c>
      <c r="M282" s="330"/>
      <c r="N282" s="216">
        <f t="shared" si="10"/>
        <v>0</v>
      </c>
    </row>
    <row r="283" spans="1:14" s="8" customFormat="1" ht="18.5" x14ac:dyDescent="0.35">
      <c r="A283" s="257">
        <v>4</v>
      </c>
      <c r="B283" s="84">
        <v>12</v>
      </c>
      <c r="C283" s="84">
        <v>2</v>
      </c>
      <c r="D283" s="84">
        <v>1</v>
      </c>
      <c r="E283" s="84">
        <v>0</v>
      </c>
      <c r="F283" s="84" t="str">
        <f t="shared" si="11"/>
        <v>4.12.2.1.0</v>
      </c>
      <c r="G283" s="84" t="s">
        <v>16</v>
      </c>
      <c r="H283" s="85" t="s">
        <v>10479</v>
      </c>
      <c r="I283" s="312" t="s">
        <v>10480</v>
      </c>
      <c r="J283" s="218">
        <f>SUM(J284:J285)</f>
        <v>0</v>
      </c>
      <c r="K283" s="213"/>
      <c r="L283" s="410">
        <f>SUM(L284:L285)</f>
        <v>0</v>
      </c>
      <c r="M283" s="213"/>
      <c r="N283" s="218">
        <f>SUM(N284:N285)</f>
        <v>0</v>
      </c>
    </row>
    <row r="284" spans="1:14" s="8" customFormat="1" ht="18.5" x14ac:dyDescent="0.35">
      <c r="A284" s="258">
        <v>4</v>
      </c>
      <c r="B284" s="173">
        <v>12</v>
      </c>
      <c r="C284" s="173">
        <v>2</v>
      </c>
      <c r="D284" s="173">
        <v>1</v>
      </c>
      <c r="E284" s="173">
        <v>1</v>
      </c>
      <c r="F284" s="173" t="str">
        <f t="shared" si="11"/>
        <v>4.12.2.1.1</v>
      </c>
      <c r="G284" s="173" t="s">
        <v>19</v>
      </c>
      <c r="H284" s="86" t="s">
        <v>10481</v>
      </c>
      <c r="I284" s="310" t="s">
        <v>10482</v>
      </c>
      <c r="J284" s="214">
        <f>SUMIF('1 PdC DLGS 118_2011_PE e PP'!$E$4:$E$5622,'2 Pdc unico (segm A)'!F284,'1 PdC DLGS 118_2011_PE e PP'!$H$4:$H$5622)</f>
        <v>0</v>
      </c>
      <c r="K284" s="213"/>
      <c r="L284" s="405">
        <v>0</v>
      </c>
      <c r="M284" s="213"/>
      <c r="N284" s="214">
        <f t="shared" si="10"/>
        <v>0</v>
      </c>
    </row>
    <row r="285" spans="1:14" s="8" customFormat="1" ht="18.5" x14ac:dyDescent="0.35">
      <c r="A285" s="258">
        <v>4</v>
      </c>
      <c r="B285" s="173">
        <v>12</v>
      </c>
      <c r="C285" s="173">
        <v>2</v>
      </c>
      <c r="D285" s="173">
        <v>1</v>
      </c>
      <c r="E285" s="173">
        <v>2</v>
      </c>
      <c r="F285" s="173" t="str">
        <f t="shared" si="11"/>
        <v>4.12.2.1.2</v>
      </c>
      <c r="G285" s="173" t="s">
        <v>19</v>
      </c>
      <c r="H285" s="86" t="s">
        <v>10483</v>
      </c>
      <c r="I285" s="310" t="s">
        <v>10484</v>
      </c>
      <c r="J285" s="214">
        <f>SUMIF('1 PdC DLGS 118_2011_PE e PP'!$E$4:$E$5622,'2 Pdc unico (segm A)'!F285,'1 PdC DLGS 118_2011_PE e PP'!$H$4:$H$5622)</f>
        <v>0</v>
      </c>
      <c r="K285" s="213"/>
      <c r="L285" s="405">
        <v>0</v>
      </c>
      <c r="M285" s="213"/>
      <c r="N285" s="214">
        <f t="shared" si="10"/>
        <v>0</v>
      </c>
    </row>
    <row r="286" spans="1:14" s="8" customFormat="1" ht="37" x14ac:dyDescent="0.35">
      <c r="A286" s="257">
        <v>4</v>
      </c>
      <c r="B286" s="84">
        <v>12</v>
      </c>
      <c r="C286" s="84">
        <v>2</v>
      </c>
      <c r="D286" s="84">
        <v>2</v>
      </c>
      <c r="E286" s="84">
        <v>0</v>
      </c>
      <c r="F286" s="84" t="str">
        <f t="shared" si="11"/>
        <v>4.12.2.2.0</v>
      </c>
      <c r="G286" s="84" t="s">
        <v>16</v>
      </c>
      <c r="H286" s="85" t="s">
        <v>10485</v>
      </c>
      <c r="I286" s="309" t="s">
        <v>10486</v>
      </c>
      <c r="J286" s="218">
        <f>SUM(J287:J288)</f>
        <v>0</v>
      </c>
      <c r="K286" s="213"/>
      <c r="L286" s="410">
        <f>SUM(L287:L288)</f>
        <v>0</v>
      </c>
      <c r="M286" s="213"/>
      <c r="N286" s="218">
        <f>SUM(N287:N288)</f>
        <v>0</v>
      </c>
    </row>
    <row r="287" spans="1:14" s="8" customFormat="1" ht="37" x14ac:dyDescent="0.35">
      <c r="A287" s="258">
        <v>4</v>
      </c>
      <c r="B287" s="173">
        <v>12</v>
      </c>
      <c r="C287" s="173">
        <v>2</v>
      </c>
      <c r="D287" s="173">
        <v>2</v>
      </c>
      <c r="E287" s="173">
        <v>1</v>
      </c>
      <c r="F287" s="173" t="str">
        <f t="shared" si="11"/>
        <v>4.12.2.2.1</v>
      </c>
      <c r="G287" s="173" t="s">
        <v>19</v>
      </c>
      <c r="H287" s="86" t="s">
        <v>10487</v>
      </c>
      <c r="I287" s="310" t="s">
        <v>10488</v>
      </c>
      <c r="J287" s="214">
        <f>SUMIF('1 PdC DLGS 118_2011_PE e PP'!$E$4:$E$5622,'2 Pdc unico (segm A)'!F287,'1 PdC DLGS 118_2011_PE e PP'!$H$4:$H$5622)</f>
        <v>0</v>
      </c>
      <c r="K287" s="213"/>
      <c r="L287" s="405">
        <v>0</v>
      </c>
      <c r="M287" s="213"/>
      <c r="N287" s="214">
        <f t="shared" si="10"/>
        <v>0</v>
      </c>
    </row>
    <row r="288" spans="1:14" s="8" customFormat="1" ht="37" x14ac:dyDescent="0.35">
      <c r="A288" s="258">
        <v>4</v>
      </c>
      <c r="B288" s="173">
        <v>12</v>
      </c>
      <c r="C288" s="173">
        <v>2</v>
      </c>
      <c r="D288" s="173">
        <v>2</v>
      </c>
      <c r="E288" s="173">
        <v>2</v>
      </c>
      <c r="F288" s="173" t="str">
        <f t="shared" si="11"/>
        <v>4.12.2.2.2</v>
      </c>
      <c r="G288" s="173" t="s">
        <v>19</v>
      </c>
      <c r="H288" s="86" t="s">
        <v>10489</v>
      </c>
      <c r="I288" s="310" t="s">
        <v>10490</v>
      </c>
      <c r="J288" s="214">
        <f>SUMIF('1 PdC DLGS 118_2011_PE e PP'!$E$4:$E$5622,'2 Pdc unico (segm A)'!F288,'1 PdC DLGS 118_2011_PE e PP'!$H$4:$H$5622)</f>
        <v>0</v>
      </c>
      <c r="K288" s="213"/>
      <c r="L288" s="405">
        <v>0</v>
      </c>
      <c r="M288" s="213"/>
      <c r="N288" s="214">
        <f t="shared" si="10"/>
        <v>0</v>
      </c>
    </row>
    <row r="289" spans="1:15" s="8" customFormat="1" ht="37" x14ac:dyDescent="0.35">
      <c r="A289" s="257">
        <v>4</v>
      </c>
      <c r="B289" s="84">
        <v>12</v>
      </c>
      <c r="C289" s="84">
        <v>2</v>
      </c>
      <c r="D289" s="84">
        <v>3</v>
      </c>
      <c r="E289" s="84">
        <v>0</v>
      </c>
      <c r="F289" s="84" t="str">
        <f>CONCATENATE(A289,".",B289,".",C289,".",D289,".",E289)</f>
        <v>4.12.2.3.0</v>
      </c>
      <c r="G289" s="84" t="s">
        <v>16</v>
      </c>
      <c r="H289" s="85" t="s">
        <v>10491</v>
      </c>
      <c r="I289" s="309" t="s">
        <v>10492</v>
      </c>
      <c r="J289" s="218">
        <f>SUM(J290:J291)</f>
        <v>0</v>
      </c>
      <c r="K289" s="213"/>
      <c r="L289" s="410">
        <f>SUM(L290:L291)</f>
        <v>0</v>
      </c>
      <c r="M289" s="213"/>
      <c r="N289" s="218">
        <f>SUM(N290:N291)</f>
        <v>0</v>
      </c>
    </row>
    <row r="290" spans="1:15" s="8" customFormat="1" ht="37" x14ac:dyDescent="0.35">
      <c r="A290" s="258">
        <v>4</v>
      </c>
      <c r="B290" s="173">
        <v>12</v>
      </c>
      <c r="C290" s="173">
        <v>2</v>
      </c>
      <c r="D290" s="173">
        <v>3</v>
      </c>
      <c r="E290" s="173">
        <v>1</v>
      </c>
      <c r="F290" s="173" t="str">
        <f>CONCATENATE(A290,".",B290,".",C290,".",D290,".",E290)</f>
        <v>4.12.2.3.1</v>
      </c>
      <c r="G290" s="173" t="s">
        <v>19</v>
      </c>
      <c r="H290" s="86" t="s">
        <v>10493</v>
      </c>
      <c r="I290" s="310" t="s">
        <v>10494</v>
      </c>
      <c r="J290" s="214">
        <f>SUMIF('1 PdC DLGS 118_2011_PE e PP'!$E$4:$E$5622,'2 Pdc unico (segm A)'!F290,'1 PdC DLGS 118_2011_PE e PP'!$H$4:$H$5622)</f>
        <v>0</v>
      </c>
      <c r="K290" s="213"/>
      <c r="L290" s="405">
        <v>0</v>
      </c>
      <c r="M290" s="213"/>
      <c r="N290" s="214">
        <f t="shared" si="10"/>
        <v>0</v>
      </c>
    </row>
    <row r="291" spans="1:15" s="8" customFormat="1" ht="37" x14ac:dyDescent="0.35">
      <c r="A291" s="258">
        <v>4</v>
      </c>
      <c r="B291" s="173">
        <v>12</v>
      </c>
      <c r="C291" s="173">
        <v>2</v>
      </c>
      <c r="D291" s="173">
        <v>3</v>
      </c>
      <c r="E291" s="173">
        <v>2</v>
      </c>
      <c r="F291" s="173" t="str">
        <f>CONCATENATE(A291,".",B291,".",C291,".",D291,".",E291)</f>
        <v>4.12.2.3.2</v>
      </c>
      <c r="G291" s="173" t="s">
        <v>19</v>
      </c>
      <c r="H291" s="86" t="s">
        <v>10495</v>
      </c>
      <c r="I291" s="310" t="s">
        <v>10496</v>
      </c>
      <c r="J291" s="214">
        <f>SUMIF('1 PdC DLGS 118_2011_PE e PP'!$E$4:$E$5622,'2 Pdc unico (segm A)'!F291,'1 PdC DLGS 118_2011_PE e PP'!$H$4:$H$5622)</f>
        <v>0</v>
      </c>
      <c r="K291" s="213"/>
      <c r="L291" s="405">
        <v>0</v>
      </c>
      <c r="M291" s="213"/>
      <c r="N291" s="214">
        <f t="shared" si="10"/>
        <v>0</v>
      </c>
    </row>
    <row r="292" spans="1:15" s="8" customFormat="1" ht="18.5" x14ac:dyDescent="0.35">
      <c r="A292" s="257">
        <v>4</v>
      </c>
      <c r="B292" s="84">
        <v>12</v>
      </c>
      <c r="C292" s="84">
        <v>2</v>
      </c>
      <c r="D292" s="84">
        <v>4</v>
      </c>
      <c r="E292" s="84">
        <v>0</v>
      </c>
      <c r="F292" s="84" t="str">
        <f t="shared" ref="F292:F315" si="12">CONCATENATE(A292,".",B292,".",C292,".",D292,".",E292)</f>
        <v>4.12.2.4.0</v>
      </c>
      <c r="G292" s="84" t="s">
        <v>16</v>
      </c>
      <c r="H292" s="85" t="s">
        <v>10497</v>
      </c>
      <c r="I292" s="312" t="s">
        <v>10498</v>
      </c>
      <c r="J292" s="218">
        <f>SUM(J293:J294)</f>
        <v>0</v>
      </c>
      <c r="K292" s="213"/>
      <c r="L292" s="410">
        <f>SUM(L293:L294)</f>
        <v>0</v>
      </c>
      <c r="M292" s="213"/>
      <c r="N292" s="218">
        <f>SUM(N293:N294)</f>
        <v>0</v>
      </c>
    </row>
    <row r="293" spans="1:15" s="8" customFormat="1" ht="37" x14ac:dyDescent="0.35">
      <c r="A293" s="258">
        <v>4</v>
      </c>
      <c r="B293" s="173">
        <v>12</v>
      </c>
      <c r="C293" s="173">
        <v>2</v>
      </c>
      <c r="D293" s="173">
        <v>4</v>
      </c>
      <c r="E293" s="173">
        <v>1</v>
      </c>
      <c r="F293" s="173" t="str">
        <f t="shared" si="12"/>
        <v>4.12.2.4.1</v>
      </c>
      <c r="G293" s="173" t="s">
        <v>19</v>
      </c>
      <c r="H293" s="86" t="s">
        <v>13473</v>
      </c>
      <c r="I293" s="310" t="s">
        <v>10499</v>
      </c>
      <c r="J293" s="214">
        <f>SUMIF('1 PdC DLGS 118_2011_PE e PP'!$E$4:$E$5622,'2 Pdc unico (segm A)'!F293,'1 PdC DLGS 118_2011_PE e PP'!$H$4:$H$5622)</f>
        <v>0</v>
      </c>
      <c r="K293" s="213"/>
      <c r="L293" s="405">
        <v>0</v>
      </c>
      <c r="M293" s="213"/>
      <c r="N293" s="214">
        <f t="shared" si="10"/>
        <v>0</v>
      </c>
    </row>
    <row r="294" spans="1:15" s="8" customFormat="1" ht="37" x14ac:dyDescent="0.35">
      <c r="A294" s="258">
        <v>4</v>
      </c>
      <c r="B294" s="173">
        <v>12</v>
      </c>
      <c r="C294" s="173">
        <v>2</v>
      </c>
      <c r="D294" s="173">
        <v>4</v>
      </c>
      <c r="E294" s="173">
        <v>2</v>
      </c>
      <c r="F294" s="173" t="str">
        <f t="shared" si="12"/>
        <v>4.12.2.4.2</v>
      </c>
      <c r="G294" s="173" t="s">
        <v>19</v>
      </c>
      <c r="H294" s="86" t="s">
        <v>13474</v>
      </c>
      <c r="I294" s="310" t="s">
        <v>10500</v>
      </c>
      <c r="J294" s="214">
        <f>SUMIF('1 PdC DLGS 118_2011_PE e PP'!$E$4:$E$5622,'2 Pdc unico (segm A)'!F294,'1 PdC DLGS 118_2011_PE e PP'!$H$4:$H$5622)</f>
        <v>0</v>
      </c>
      <c r="K294" s="213"/>
      <c r="L294" s="405">
        <v>0</v>
      </c>
      <c r="M294" s="213"/>
      <c r="N294" s="214">
        <f t="shared" si="10"/>
        <v>0</v>
      </c>
    </row>
    <row r="295" spans="1:15" s="8" customFormat="1" ht="18.5" x14ac:dyDescent="0.35">
      <c r="A295" s="257">
        <v>4</v>
      </c>
      <c r="B295" s="84">
        <v>12</v>
      </c>
      <c r="C295" s="84">
        <v>2</v>
      </c>
      <c r="D295" s="84">
        <v>5</v>
      </c>
      <c r="E295" s="84">
        <v>0</v>
      </c>
      <c r="F295" s="84" t="str">
        <f t="shared" si="12"/>
        <v>4.12.2.5.0</v>
      </c>
      <c r="G295" s="84" t="s">
        <v>16</v>
      </c>
      <c r="H295" s="85" t="s">
        <v>10501</v>
      </c>
      <c r="I295" s="312" t="s">
        <v>10502</v>
      </c>
      <c r="J295" s="218">
        <f>SUM(J296:J297)</f>
        <v>0</v>
      </c>
      <c r="K295" s="213"/>
      <c r="L295" s="410">
        <f>SUM(L296:L297)</f>
        <v>0</v>
      </c>
      <c r="M295" s="213"/>
      <c r="N295" s="218">
        <f>SUM(N296:N297)</f>
        <v>0</v>
      </c>
    </row>
    <row r="296" spans="1:15" s="8" customFormat="1" ht="37" x14ac:dyDescent="0.35">
      <c r="A296" s="258">
        <v>4</v>
      </c>
      <c r="B296" s="173">
        <v>12</v>
      </c>
      <c r="C296" s="173">
        <v>2</v>
      </c>
      <c r="D296" s="173">
        <v>5</v>
      </c>
      <c r="E296" s="173">
        <v>1</v>
      </c>
      <c r="F296" s="173" t="str">
        <f t="shared" si="12"/>
        <v>4.12.2.5.1</v>
      </c>
      <c r="G296" s="173" t="s">
        <v>19</v>
      </c>
      <c r="H296" s="86" t="s">
        <v>13475</v>
      </c>
      <c r="I296" s="310" t="s">
        <v>10503</v>
      </c>
      <c r="J296" s="214">
        <f>SUMIF('1 PdC DLGS 118_2011_PE e PP'!$E$4:$E$5622,'2 Pdc unico (segm A)'!F296,'1 PdC DLGS 118_2011_PE e PP'!$H$4:$H$5622)</f>
        <v>0</v>
      </c>
      <c r="K296" s="213"/>
      <c r="L296" s="405">
        <v>0</v>
      </c>
      <c r="M296" s="213"/>
      <c r="N296" s="214">
        <f t="shared" si="10"/>
        <v>0</v>
      </c>
    </row>
    <row r="297" spans="1:15" s="8" customFormat="1" ht="37" x14ac:dyDescent="0.35">
      <c r="A297" s="258">
        <v>4</v>
      </c>
      <c r="B297" s="173">
        <v>12</v>
      </c>
      <c r="C297" s="173">
        <v>2</v>
      </c>
      <c r="D297" s="173">
        <v>5</v>
      </c>
      <c r="E297" s="173">
        <v>2</v>
      </c>
      <c r="F297" s="173" t="str">
        <f t="shared" si="12"/>
        <v>4.12.2.5.2</v>
      </c>
      <c r="G297" s="173" t="s">
        <v>19</v>
      </c>
      <c r="H297" s="86" t="s">
        <v>13476</v>
      </c>
      <c r="I297" s="310" t="s">
        <v>10504</v>
      </c>
      <c r="J297" s="214">
        <f>SUMIF('1 PdC DLGS 118_2011_PE e PP'!$E$4:$E$5622,'2 Pdc unico (segm A)'!F297,'1 PdC DLGS 118_2011_PE e PP'!$H$4:$H$5622)</f>
        <v>0</v>
      </c>
      <c r="K297" s="213"/>
      <c r="L297" s="405">
        <v>0</v>
      </c>
      <c r="M297" s="213"/>
      <c r="N297" s="214">
        <f t="shared" si="10"/>
        <v>0</v>
      </c>
    </row>
    <row r="298" spans="1:15" s="8" customFormat="1" ht="37" x14ac:dyDescent="0.35">
      <c r="A298" s="257">
        <v>4</v>
      </c>
      <c r="B298" s="84">
        <v>12</v>
      </c>
      <c r="C298" s="84">
        <v>2</v>
      </c>
      <c r="D298" s="84">
        <v>6</v>
      </c>
      <c r="E298" s="84">
        <v>0</v>
      </c>
      <c r="F298" s="84" t="str">
        <f t="shared" si="12"/>
        <v>4.12.2.6.0</v>
      </c>
      <c r="G298" s="84" t="s">
        <v>16</v>
      </c>
      <c r="H298" s="85" t="s">
        <v>10505</v>
      </c>
      <c r="I298" s="312" t="s">
        <v>10506</v>
      </c>
      <c r="J298" s="218">
        <f>SUM(J299:J300)</f>
        <v>0</v>
      </c>
      <c r="K298" s="213"/>
      <c r="L298" s="410">
        <f>SUM(L299:L300)</f>
        <v>0</v>
      </c>
      <c r="M298" s="213"/>
      <c r="N298" s="218">
        <f>SUM(N299:N300)</f>
        <v>0</v>
      </c>
    </row>
    <row r="299" spans="1:15" s="8" customFormat="1" ht="37" x14ac:dyDescent="0.35">
      <c r="A299" s="258">
        <v>4</v>
      </c>
      <c r="B299" s="173">
        <v>12</v>
      </c>
      <c r="C299" s="173">
        <v>2</v>
      </c>
      <c r="D299" s="173">
        <v>6</v>
      </c>
      <c r="E299" s="173">
        <v>1</v>
      </c>
      <c r="F299" s="173" t="str">
        <f t="shared" si="12"/>
        <v>4.12.2.6.1</v>
      </c>
      <c r="G299" s="173" t="s">
        <v>19</v>
      </c>
      <c r="H299" s="86" t="s">
        <v>13477</v>
      </c>
      <c r="I299" s="310" t="s">
        <v>10507</v>
      </c>
      <c r="J299" s="214">
        <f>SUMIF('1 PdC DLGS 118_2011_PE e PP'!$E$4:$E$5622,'2 Pdc unico (segm A)'!F299,'1 PdC DLGS 118_2011_PE e PP'!$H$4:$H$5622)</f>
        <v>0</v>
      </c>
      <c r="K299" s="213"/>
      <c r="L299" s="405">
        <v>0</v>
      </c>
      <c r="M299" s="213"/>
      <c r="N299" s="214">
        <f t="shared" si="10"/>
        <v>0</v>
      </c>
    </row>
    <row r="300" spans="1:15" s="8" customFormat="1" ht="37" x14ac:dyDescent="0.35">
      <c r="A300" s="258">
        <v>4</v>
      </c>
      <c r="B300" s="173">
        <v>12</v>
      </c>
      <c r="C300" s="173">
        <v>2</v>
      </c>
      <c r="D300" s="173">
        <v>6</v>
      </c>
      <c r="E300" s="173">
        <v>2</v>
      </c>
      <c r="F300" s="173" t="str">
        <f t="shared" si="12"/>
        <v>4.12.2.6.2</v>
      </c>
      <c r="G300" s="173" t="s">
        <v>19</v>
      </c>
      <c r="H300" s="86" t="s">
        <v>13478</v>
      </c>
      <c r="I300" s="310" t="s">
        <v>10508</v>
      </c>
      <c r="J300" s="214">
        <f>SUMIF('1 PdC DLGS 118_2011_PE e PP'!$E$4:$E$5622,'2 Pdc unico (segm A)'!F300,'1 PdC DLGS 118_2011_PE e PP'!$H$4:$H$5622)</f>
        <v>0</v>
      </c>
      <c r="K300" s="213"/>
      <c r="L300" s="405">
        <v>0</v>
      </c>
      <c r="M300" s="213"/>
      <c r="N300" s="214">
        <f t="shared" si="10"/>
        <v>0</v>
      </c>
    </row>
    <row r="301" spans="1:15" s="8" customFormat="1" ht="37" x14ac:dyDescent="0.35">
      <c r="A301" s="257">
        <v>4</v>
      </c>
      <c r="B301" s="84">
        <v>12</v>
      </c>
      <c r="C301" s="84">
        <v>2</v>
      </c>
      <c r="D301" s="84">
        <v>7</v>
      </c>
      <c r="E301" s="84">
        <v>0</v>
      </c>
      <c r="F301" s="84" t="str">
        <f t="shared" si="12"/>
        <v>4.12.2.7.0</v>
      </c>
      <c r="G301" s="84" t="s">
        <v>16</v>
      </c>
      <c r="H301" s="85" t="s">
        <v>10509</v>
      </c>
      <c r="I301" s="312" t="s">
        <v>10510</v>
      </c>
      <c r="J301" s="218">
        <f>SUM(J302:J303)</f>
        <v>0</v>
      </c>
      <c r="K301" s="213"/>
      <c r="L301" s="410">
        <f>SUM(L302:L303)</f>
        <v>0</v>
      </c>
      <c r="M301" s="213"/>
      <c r="N301" s="218">
        <f>SUM(N302:N303)</f>
        <v>0</v>
      </c>
    </row>
    <row r="302" spans="1:15" s="8" customFormat="1" ht="37" x14ac:dyDescent="0.35">
      <c r="A302" s="258">
        <v>4</v>
      </c>
      <c r="B302" s="173">
        <v>12</v>
      </c>
      <c r="C302" s="173">
        <v>2</v>
      </c>
      <c r="D302" s="173">
        <v>7</v>
      </c>
      <c r="E302" s="173">
        <v>1</v>
      </c>
      <c r="F302" s="173" t="str">
        <f t="shared" si="12"/>
        <v>4.12.2.7.1</v>
      </c>
      <c r="G302" s="173" t="s">
        <v>19</v>
      </c>
      <c r="H302" s="86" t="s">
        <v>13479</v>
      </c>
      <c r="I302" s="310" t="s">
        <v>10511</v>
      </c>
      <c r="J302" s="214">
        <f>SUMIF('1 PdC DLGS 118_2011_PE e PP'!$E$4:$E$5622,'2 Pdc unico (segm A)'!F302,'1 PdC DLGS 118_2011_PE e PP'!$H$4:$H$5622)</f>
        <v>0</v>
      </c>
      <c r="K302" s="213"/>
      <c r="L302" s="405">
        <v>0</v>
      </c>
      <c r="M302" s="213"/>
      <c r="N302" s="214">
        <f t="shared" si="10"/>
        <v>0</v>
      </c>
    </row>
    <row r="303" spans="1:15" s="8" customFormat="1" ht="37" x14ac:dyDescent="0.35">
      <c r="A303" s="258">
        <v>4</v>
      </c>
      <c r="B303" s="173">
        <v>12</v>
      </c>
      <c r="C303" s="173">
        <v>2</v>
      </c>
      <c r="D303" s="173">
        <v>7</v>
      </c>
      <c r="E303" s="173">
        <v>2</v>
      </c>
      <c r="F303" s="173" t="str">
        <f t="shared" si="12"/>
        <v>4.12.2.7.2</v>
      </c>
      <c r="G303" s="173" t="s">
        <v>19</v>
      </c>
      <c r="H303" s="86" t="s">
        <v>13480</v>
      </c>
      <c r="I303" s="310" t="s">
        <v>10512</v>
      </c>
      <c r="J303" s="214">
        <f>SUMIF('1 PdC DLGS 118_2011_PE e PP'!$E$4:$E$5622,'2 Pdc unico (segm A)'!F303,'1 PdC DLGS 118_2011_PE e PP'!$H$4:$H$5622)</f>
        <v>0</v>
      </c>
      <c r="K303" s="213"/>
      <c r="L303" s="405">
        <v>0</v>
      </c>
      <c r="M303" s="213"/>
      <c r="N303" s="214">
        <f t="shared" si="10"/>
        <v>0</v>
      </c>
    </row>
    <row r="304" spans="1:15" ht="18.5" x14ac:dyDescent="0.25">
      <c r="A304" s="257">
        <v>4</v>
      </c>
      <c r="B304" s="84">
        <v>12</v>
      </c>
      <c r="C304" s="84">
        <v>2</v>
      </c>
      <c r="D304" s="84">
        <v>8</v>
      </c>
      <c r="E304" s="84">
        <v>0</v>
      </c>
      <c r="F304" s="84" t="str">
        <f t="shared" si="12"/>
        <v>4.12.2.8.0</v>
      </c>
      <c r="G304" s="84" t="s">
        <v>16</v>
      </c>
      <c r="H304" s="85" t="s">
        <v>10513</v>
      </c>
      <c r="I304" s="309" t="s">
        <v>10514</v>
      </c>
      <c r="J304" s="218">
        <f>SUM(J305:J306)</f>
        <v>0</v>
      </c>
      <c r="K304" s="213"/>
      <c r="L304" s="410">
        <f>SUM(L305:L306)</f>
        <v>0</v>
      </c>
      <c r="M304" s="213"/>
      <c r="N304" s="218">
        <f>SUM(N305:N306)</f>
        <v>0</v>
      </c>
      <c r="O304" s="8"/>
    </row>
    <row r="305" spans="1:15" ht="18.5" x14ac:dyDescent="0.25">
      <c r="A305" s="258">
        <v>4</v>
      </c>
      <c r="B305" s="173">
        <v>12</v>
      </c>
      <c r="C305" s="173">
        <v>2</v>
      </c>
      <c r="D305" s="173">
        <v>8</v>
      </c>
      <c r="E305" s="173">
        <v>1</v>
      </c>
      <c r="F305" s="173" t="str">
        <f t="shared" si="12"/>
        <v>4.12.2.8.1</v>
      </c>
      <c r="G305" s="173" t="s">
        <v>19</v>
      </c>
      <c r="H305" s="86" t="s">
        <v>10515</v>
      </c>
      <c r="I305" s="310" t="s">
        <v>10516</v>
      </c>
      <c r="J305" s="214">
        <f>SUMIF('1 PdC DLGS 118_2011_PE e PP'!$E$4:$E$5622,'2 Pdc unico (segm A)'!F305,'1 PdC DLGS 118_2011_PE e PP'!$H$4:$H$5622)</f>
        <v>0</v>
      </c>
      <c r="K305" s="213"/>
      <c r="L305" s="405">
        <v>0</v>
      </c>
      <c r="M305" s="213"/>
      <c r="N305" s="214">
        <f t="shared" si="10"/>
        <v>0</v>
      </c>
      <c r="O305" s="8"/>
    </row>
    <row r="306" spans="1:15" ht="18.5" x14ac:dyDescent="0.25">
      <c r="A306" s="258">
        <v>4</v>
      </c>
      <c r="B306" s="173">
        <v>12</v>
      </c>
      <c r="C306" s="173">
        <v>2</v>
      </c>
      <c r="D306" s="173">
        <v>8</v>
      </c>
      <c r="E306" s="173">
        <v>2</v>
      </c>
      <c r="F306" s="173" t="str">
        <f t="shared" si="12"/>
        <v>4.12.2.8.2</v>
      </c>
      <c r="G306" s="173" t="s">
        <v>19</v>
      </c>
      <c r="H306" s="86" t="s">
        <v>10517</v>
      </c>
      <c r="I306" s="310" t="s">
        <v>10518</v>
      </c>
      <c r="J306" s="214">
        <f>SUMIF('1 PdC DLGS 118_2011_PE e PP'!$E$4:$E$5622,'2 Pdc unico (segm A)'!F306,'1 PdC DLGS 118_2011_PE e PP'!$H$4:$H$5622)</f>
        <v>0</v>
      </c>
      <c r="K306" s="213"/>
      <c r="L306" s="405">
        <v>0</v>
      </c>
      <c r="M306" s="213"/>
      <c r="N306" s="214">
        <f t="shared" si="10"/>
        <v>0</v>
      </c>
      <c r="O306" s="8"/>
    </row>
    <row r="307" spans="1:15" ht="18.5" x14ac:dyDescent="0.25">
      <c r="A307" s="257">
        <v>4</v>
      </c>
      <c r="B307" s="84">
        <v>12</v>
      </c>
      <c r="C307" s="84">
        <v>2</v>
      </c>
      <c r="D307" s="84">
        <v>9</v>
      </c>
      <c r="E307" s="84">
        <v>0</v>
      </c>
      <c r="F307" s="84" t="str">
        <f t="shared" si="12"/>
        <v>4.12.2.9.0</v>
      </c>
      <c r="G307" s="84" t="s">
        <v>16</v>
      </c>
      <c r="H307" s="85" t="s">
        <v>10519</v>
      </c>
      <c r="I307" s="309" t="s">
        <v>10520</v>
      </c>
      <c r="J307" s="218">
        <f>SUM(J308:J309)</f>
        <v>0</v>
      </c>
      <c r="K307" s="213"/>
      <c r="L307" s="410">
        <f>SUM(L308:L309)</f>
        <v>0</v>
      </c>
      <c r="M307" s="213"/>
      <c r="N307" s="218">
        <f>SUM(N308:N309)</f>
        <v>0</v>
      </c>
      <c r="O307" s="8"/>
    </row>
    <row r="308" spans="1:15" ht="18.5" x14ac:dyDescent="0.25">
      <c r="A308" s="258">
        <v>4</v>
      </c>
      <c r="B308" s="173">
        <v>12</v>
      </c>
      <c r="C308" s="173">
        <v>2</v>
      </c>
      <c r="D308" s="173">
        <v>9</v>
      </c>
      <c r="E308" s="173">
        <v>1</v>
      </c>
      <c r="F308" s="173" t="str">
        <f t="shared" si="12"/>
        <v>4.12.2.9.1</v>
      </c>
      <c r="G308" s="173" t="s">
        <v>19</v>
      </c>
      <c r="H308" s="86" t="s">
        <v>10521</v>
      </c>
      <c r="I308" s="310" t="s">
        <v>10522</v>
      </c>
      <c r="J308" s="214">
        <f>SUMIF('1 PdC DLGS 118_2011_PE e PP'!$E$4:$E$5622,'2 Pdc unico (segm A)'!F308,'1 PdC DLGS 118_2011_PE e PP'!$H$4:$H$5622)</f>
        <v>0</v>
      </c>
      <c r="K308" s="213"/>
      <c r="L308" s="405">
        <v>0</v>
      </c>
      <c r="M308" s="213"/>
      <c r="N308" s="214">
        <f t="shared" si="10"/>
        <v>0</v>
      </c>
      <c r="O308" s="8"/>
    </row>
    <row r="309" spans="1:15" ht="18.5" x14ac:dyDescent="0.25">
      <c r="A309" s="258">
        <v>4</v>
      </c>
      <c r="B309" s="173">
        <v>12</v>
      </c>
      <c r="C309" s="173">
        <v>2</v>
      </c>
      <c r="D309" s="173">
        <v>9</v>
      </c>
      <c r="E309" s="173">
        <v>2</v>
      </c>
      <c r="F309" s="173" t="str">
        <f t="shared" si="12"/>
        <v>4.12.2.9.2</v>
      </c>
      <c r="G309" s="173" t="s">
        <v>19</v>
      </c>
      <c r="H309" s="86" t="s">
        <v>10523</v>
      </c>
      <c r="I309" s="310" t="s">
        <v>10524</v>
      </c>
      <c r="J309" s="214">
        <f>SUMIF('1 PdC DLGS 118_2011_PE e PP'!$E$4:$E$5622,'2 Pdc unico (segm A)'!F309,'1 PdC DLGS 118_2011_PE e PP'!$H$4:$H$5622)</f>
        <v>0</v>
      </c>
      <c r="K309" s="213"/>
      <c r="L309" s="405">
        <v>0</v>
      </c>
      <c r="M309" s="213"/>
      <c r="N309" s="214">
        <f t="shared" si="10"/>
        <v>0</v>
      </c>
      <c r="O309" s="8"/>
    </row>
    <row r="310" spans="1:15" ht="37" x14ac:dyDescent="0.25">
      <c r="A310" s="257">
        <v>4</v>
      </c>
      <c r="B310" s="84">
        <v>12</v>
      </c>
      <c r="C310" s="84">
        <v>2</v>
      </c>
      <c r="D310" s="84">
        <v>10</v>
      </c>
      <c r="E310" s="84">
        <v>0</v>
      </c>
      <c r="F310" s="84" t="str">
        <f t="shared" si="12"/>
        <v>4.12.2.10.0</v>
      </c>
      <c r="G310" s="84" t="s">
        <v>16</v>
      </c>
      <c r="H310" s="85" t="s">
        <v>10525</v>
      </c>
      <c r="I310" s="309" t="s">
        <v>10526</v>
      </c>
      <c r="J310" s="218">
        <f>SUM(J311:J312)</f>
        <v>0</v>
      </c>
      <c r="K310" s="213"/>
      <c r="L310" s="410">
        <f>SUM(L311:L312)</f>
        <v>0</v>
      </c>
      <c r="M310" s="213"/>
      <c r="N310" s="218">
        <f>SUM(N311:N312)</f>
        <v>0</v>
      </c>
      <c r="O310" s="8"/>
    </row>
    <row r="311" spans="1:15" s="8" customFormat="1" ht="37" x14ac:dyDescent="0.35">
      <c r="A311" s="258">
        <v>4</v>
      </c>
      <c r="B311" s="173">
        <v>12</v>
      </c>
      <c r="C311" s="173">
        <v>2</v>
      </c>
      <c r="D311" s="173">
        <v>10</v>
      </c>
      <c r="E311" s="173">
        <v>1</v>
      </c>
      <c r="F311" s="173" t="str">
        <f t="shared" si="12"/>
        <v>4.12.2.10.1</v>
      </c>
      <c r="G311" s="173" t="s">
        <v>19</v>
      </c>
      <c r="H311" s="86" t="s">
        <v>10527</v>
      </c>
      <c r="I311" s="310" t="s">
        <v>10528</v>
      </c>
      <c r="J311" s="214">
        <f>SUMIF('1 PdC DLGS 118_2011_PE e PP'!$E$4:$E$5622,'2 Pdc unico (segm A)'!F311,'1 PdC DLGS 118_2011_PE e PP'!$H$4:$H$5622)</f>
        <v>0</v>
      </c>
      <c r="K311" s="213"/>
      <c r="L311" s="405">
        <v>0</v>
      </c>
      <c r="M311" s="213"/>
      <c r="N311" s="214">
        <f t="shared" si="10"/>
        <v>0</v>
      </c>
    </row>
    <row r="312" spans="1:15" ht="37" x14ac:dyDescent="0.25">
      <c r="A312" s="258">
        <v>4</v>
      </c>
      <c r="B312" s="173">
        <v>12</v>
      </c>
      <c r="C312" s="173">
        <v>2</v>
      </c>
      <c r="D312" s="173">
        <v>10</v>
      </c>
      <c r="E312" s="173">
        <v>2</v>
      </c>
      <c r="F312" s="173" t="str">
        <f t="shared" si="12"/>
        <v>4.12.2.10.2</v>
      </c>
      <c r="G312" s="173" t="s">
        <v>19</v>
      </c>
      <c r="H312" s="86" t="s">
        <v>10529</v>
      </c>
      <c r="I312" s="310" t="s">
        <v>10530</v>
      </c>
      <c r="J312" s="214">
        <f>SUMIF('1 PdC DLGS 118_2011_PE e PP'!$E$4:$E$5622,'2 Pdc unico (segm A)'!F312,'1 PdC DLGS 118_2011_PE e PP'!$H$4:$H$5622)</f>
        <v>0</v>
      </c>
      <c r="K312" s="213"/>
      <c r="L312" s="405">
        <v>0</v>
      </c>
      <c r="M312" s="213"/>
      <c r="N312" s="214">
        <f t="shared" si="10"/>
        <v>0</v>
      </c>
      <c r="O312" s="8"/>
    </row>
    <row r="313" spans="1:15" ht="18.5" x14ac:dyDescent="0.25">
      <c r="A313" s="257">
        <v>4</v>
      </c>
      <c r="B313" s="84">
        <v>12</v>
      </c>
      <c r="C313" s="84">
        <v>2</v>
      </c>
      <c r="D313" s="84">
        <v>11</v>
      </c>
      <c r="E313" s="84">
        <v>0</v>
      </c>
      <c r="F313" s="84" t="str">
        <f t="shared" si="12"/>
        <v>4.12.2.11.0</v>
      </c>
      <c r="G313" s="84" t="s">
        <v>16</v>
      </c>
      <c r="H313" s="85" t="s">
        <v>10531</v>
      </c>
      <c r="I313" s="309" t="s">
        <v>10532</v>
      </c>
      <c r="J313" s="218">
        <f>SUM(J314:J315)</f>
        <v>0</v>
      </c>
      <c r="K313" s="213"/>
      <c r="L313" s="410">
        <f>SUM(L314:L315)</f>
        <v>0</v>
      </c>
      <c r="M313" s="213"/>
      <c r="N313" s="218">
        <f>SUM(N314:N315)</f>
        <v>0</v>
      </c>
      <c r="O313" s="8"/>
    </row>
    <row r="314" spans="1:15" s="8" customFormat="1" ht="18.5" x14ac:dyDescent="0.35">
      <c r="A314" s="258">
        <v>4</v>
      </c>
      <c r="B314" s="173">
        <v>12</v>
      </c>
      <c r="C314" s="173">
        <v>2</v>
      </c>
      <c r="D314" s="173">
        <v>11</v>
      </c>
      <c r="E314" s="173">
        <v>1</v>
      </c>
      <c r="F314" s="173" t="str">
        <f t="shared" si="12"/>
        <v>4.12.2.11.1</v>
      </c>
      <c r="G314" s="173" t="s">
        <v>19</v>
      </c>
      <c r="H314" s="86" t="s">
        <v>10533</v>
      </c>
      <c r="I314" s="310" t="s">
        <v>10534</v>
      </c>
      <c r="J314" s="214">
        <f>SUMIF('1 PdC DLGS 118_2011_PE e PP'!$E$4:$E$5622,'2 Pdc unico (segm A)'!F314,'1 PdC DLGS 118_2011_PE e PP'!$H$4:$H$5622)</f>
        <v>0</v>
      </c>
      <c r="K314" s="213"/>
      <c r="L314" s="405">
        <v>0</v>
      </c>
      <c r="M314" s="213"/>
      <c r="N314" s="214">
        <f t="shared" si="10"/>
        <v>0</v>
      </c>
    </row>
    <row r="315" spans="1:15" ht="18.5" x14ac:dyDescent="0.25">
      <c r="A315" s="258">
        <v>4</v>
      </c>
      <c r="B315" s="173">
        <v>12</v>
      </c>
      <c r="C315" s="173">
        <v>2</v>
      </c>
      <c r="D315" s="173">
        <v>11</v>
      </c>
      <c r="E315" s="173">
        <v>2</v>
      </c>
      <c r="F315" s="173" t="str">
        <f t="shared" si="12"/>
        <v>4.12.2.11.2</v>
      </c>
      <c r="G315" s="173" t="s">
        <v>19</v>
      </c>
      <c r="H315" s="86" t="s">
        <v>10535</v>
      </c>
      <c r="I315" s="310" t="s">
        <v>10536</v>
      </c>
      <c r="J315" s="214">
        <f>SUMIF('1 PdC DLGS 118_2011_PE e PP'!$E$4:$E$5622,'2 Pdc unico (segm A)'!F315,'1 PdC DLGS 118_2011_PE e PP'!$H$4:$H$5622)</f>
        <v>0</v>
      </c>
      <c r="K315" s="213"/>
      <c r="L315" s="405">
        <v>0</v>
      </c>
      <c r="M315" s="213"/>
      <c r="N315" s="214">
        <f t="shared" si="10"/>
        <v>0</v>
      </c>
      <c r="O315" s="8"/>
    </row>
    <row r="316" spans="1:15" s="8" customFormat="1" ht="18.5" x14ac:dyDescent="0.35">
      <c r="A316" s="257">
        <v>4</v>
      </c>
      <c r="B316" s="84">
        <v>12</v>
      </c>
      <c r="C316" s="84">
        <v>2</v>
      </c>
      <c r="D316" s="84">
        <v>12</v>
      </c>
      <c r="E316" s="84">
        <v>0</v>
      </c>
      <c r="F316" s="84" t="str">
        <f>CONCATENATE(A316,".",B316,".",C316,".",D316,".",E316)</f>
        <v>4.12.2.12.0</v>
      </c>
      <c r="G316" s="84" t="s">
        <v>16</v>
      </c>
      <c r="H316" s="85" t="s">
        <v>10537</v>
      </c>
      <c r="I316" s="309" t="s">
        <v>10538</v>
      </c>
      <c r="J316" s="218">
        <f>SUM(J317:J318)</f>
        <v>0</v>
      </c>
      <c r="K316" s="213"/>
      <c r="L316" s="410">
        <f>SUM(L317:L318)</f>
        <v>0</v>
      </c>
      <c r="M316" s="213"/>
      <c r="N316" s="218">
        <f>SUM(N317:N318)</f>
        <v>0</v>
      </c>
    </row>
    <row r="317" spans="1:15" s="8" customFormat="1" ht="18.5" x14ac:dyDescent="0.35">
      <c r="A317" s="258">
        <v>4</v>
      </c>
      <c r="B317" s="173">
        <v>12</v>
      </c>
      <c r="C317" s="173">
        <v>2</v>
      </c>
      <c r="D317" s="173">
        <v>12</v>
      </c>
      <c r="E317" s="173">
        <v>1</v>
      </c>
      <c r="F317" s="173" t="str">
        <f>CONCATENATE(A317,".",B317,".",C317,".",D317,".",E317)</f>
        <v>4.12.2.12.1</v>
      </c>
      <c r="G317" s="173" t="s">
        <v>19</v>
      </c>
      <c r="H317" s="86" t="s">
        <v>10539</v>
      </c>
      <c r="I317" s="310" t="s">
        <v>10540</v>
      </c>
      <c r="J317" s="214">
        <f>SUMIF('1 PdC DLGS 118_2011_PE e PP'!$E$4:$E$5622,'2 Pdc unico (segm A)'!F317,'1 PdC DLGS 118_2011_PE e PP'!$H$4:$H$5622)</f>
        <v>0</v>
      </c>
      <c r="K317" s="213"/>
      <c r="L317" s="405">
        <v>0</v>
      </c>
      <c r="M317" s="213"/>
      <c r="N317" s="214">
        <f t="shared" si="10"/>
        <v>0</v>
      </c>
    </row>
    <row r="318" spans="1:15" s="8" customFormat="1" ht="18.5" x14ac:dyDescent="0.35">
      <c r="A318" s="258">
        <v>4</v>
      </c>
      <c r="B318" s="173">
        <v>12</v>
      </c>
      <c r="C318" s="173">
        <v>2</v>
      </c>
      <c r="D318" s="173">
        <v>12</v>
      </c>
      <c r="E318" s="173">
        <v>2</v>
      </c>
      <c r="F318" s="173" t="str">
        <f>CONCATENATE(A318,".",B318,".",C318,".",D318,".",E318)</f>
        <v>4.12.2.12.2</v>
      </c>
      <c r="G318" s="173" t="s">
        <v>19</v>
      </c>
      <c r="H318" s="86" t="s">
        <v>10541</v>
      </c>
      <c r="I318" s="310" t="s">
        <v>10542</v>
      </c>
      <c r="J318" s="214">
        <f>SUMIF('1 PdC DLGS 118_2011_PE e PP'!$E$4:$E$5622,'2 Pdc unico (segm A)'!F318,'1 PdC DLGS 118_2011_PE e PP'!$H$4:$H$5622)</f>
        <v>0</v>
      </c>
      <c r="K318" s="213"/>
      <c r="L318" s="405">
        <v>0</v>
      </c>
      <c r="M318" s="213"/>
      <c r="N318" s="214">
        <f t="shared" si="10"/>
        <v>0</v>
      </c>
    </row>
    <row r="319" spans="1:15" s="8" customFormat="1" ht="18.5" x14ac:dyDescent="0.35">
      <c r="A319" s="257">
        <v>4</v>
      </c>
      <c r="B319" s="84">
        <v>12</v>
      </c>
      <c r="C319" s="84">
        <v>2</v>
      </c>
      <c r="D319" s="84">
        <v>13</v>
      </c>
      <c r="E319" s="84">
        <v>0</v>
      </c>
      <c r="F319" s="84" t="str">
        <f t="shared" ref="F319:F381" si="13">CONCATENATE(A319,".",B319,".",C319,".",D319,".",E319)</f>
        <v>4.12.2.13.0</v>
      </c>
      <c r="G319" s="84" t="s">
        <v>16</v>
      </c>
      <c r="H319" s="85" t="s">
        <v>10543</v>
      </c>
      <c r="I319" s="309" t="s">
        <v>10538</v>
      </c>
      <c r="J319" s="218">
        <f>SUM(J320:J321)</f>
        <v>0</v>
      </c>
      <c r="K319" s="213"/>
      <c r="L319" s="410">
        <f>SUM(L320:L321)</f>
        <v>0</v>
      </c>
      <c r="M319" s="213"/>
      <c r="N319" s="218">
        <f>SUM(N320:N321)</f>
        <v>0</v>
      </c>
    </row>
    <row r="320" spans="1:15" s="8" customFormat="1" ht="18.5" x14ac:dyDescent="0.35">
      <c r="A320" s="258">
        <v>4</v>
      </c>
      <c r="B320" s="173">
        <v>12</v>
      </c>
      <c r="C320" s="173">
        <v>2</v>
      </c>
      <c r="D320" s="173">
        <v>13</v>
      </c>
      <c r="E320" s="173">
        <v>1</v>
      </c>
      <c r="F320" s="173" t="str">
        <f t="shared" si="13"/>
        <v>4.12.2.13.1</v>
      </c>
      <c r="G320" s="173" t="s">
        <v>19</v>
      </c>
      <c r="H320" s="86" t="s">
        <v>10544</v>
      </c>
      <c r="I320" s="310" t="s">
        <v>10540</v>
      </c>
      <c r="J320" s="214">
        <f>SUMIF('1 PdC DLGS 118_2011_PE e PP'!$E$4:$E$5622,'2 Pdc unico (segm A)'!F320,'1 PdC DLGS 118_2011_PE e PP'!$H$4:$H$5622)</f>
        <v>0</v>
      </c>
      <c r="K320" s="213"/>
      <c r="L320" s="405">
        <v>0</v>
      </c>
      <c r="M320" s="213"/>
      <c r="N320" s="214">
        <f t="shared" si="10"/>
        <v>0</v>
      </c>
    </row>
    <row r="321" spans="1:15" s="8" customFormat="1" ht="37" x14ac:dyDescent="0.35">
      <c r="A321" s="258">
        <v>4</v>
      </c>
      <c r="B321" s="173">
        <v>12</v>
      </c>
      <c r="C321" s="173">
        <v>2</v>
      </c>
      <c r="D321" s="173">
        <v>13</v>
      </c>
      <c r="E321" s="173">
        <v>2</v>
      </c>
      <c r="F321" s="173" t="str">
        <f t="shared" si="13"/>
        <v>4.12.2.13.2</v>
      </c>
      <c r="G321" s="173" t="s">
        <v>19</v>
      </c>
      <c r="H321" s="86" t="s">
        <v>10545</v>
      </c>
      <c r="I321" s="310" t="s">
        <v>10542</v>
      </c>
      <c r="J321" s="214">
        <f>SUMIF('1 PdC DLGS 118_2011_PE e PP'!$E$4:$E$5622,'2 Pdc unico (segm A)'!F321,'1 PdC DLGS 118_2011_PE e PP'!$H$4:$H$5622)</f>
        <v>0</v>
      </c>
      <c r="K321" s="213"/>
      <c r="L321" s="405">
        <v>0</v>
      </c>
      <c r="M321" s="213"/>
      <c r="N321" s="214">
        <f t="shared" si="10"/>
        <v>0</v>
      </c>
    </row>
    <row r="322" spans="1:15" s="8" customFormat="1" ht="23.5" x14ac:dyDescent="0.35">
      <c r="A322" s="256">
        <v>4</v>
      </c>
      <c r="B322" s="171">
        <v>12</v>
      </c>
      <c r="C322" s="171">
        <v>3</v>
      </c>
      <c r="D322" s="171">
        <v>0</v>
      </c>
      <c r="E322" s="171">
        <v>0</v>
      </c>
      <c r="F322" s="171" t="str">
        <f t="shared" si="13"/>
        <v>4.12.3.0.0</v>
      </c>
      <c r="G322" s="171" t="s">
        <v>13</v>
      </c>
      <c r="H322" s="172" t="s">
        <v>10546</v>
      </c>
      <c r="I322" s="308" t="s">
        <v>10262</v>
      </c>
      <c r="J322" s="216">
        <f>SUMIF('1 PdC DLGS 118_2011_PE e PP'!$E$4:$E$5622,'2 Pdc unico (segm A)'!F322,'1 PdC DLGS 118_2011_PE e PP'!$H$4:$H$5622)</f>
        <v>0</v>
      </c>
      <c r="K322" s="330"/>
      <c r="L322" s="402">
        <v>0</v>
      </c>
      <c r="M322" s="330"/>
      <c r="N322" s="216">
        <f t="shared" si="10"/>
        <v>0</v>
      </c>
    </row>
    <row r="323" spans="1:15" s="8" customFormat="1" ht="18.5" x14ac:dyDescent="0.35">
      <c r="A323" s="257">
        <v>4</v>
      </c>
      <c r="B323" s="84">
        <v>12</v>
      </c>
      <c r="C323" s="84">
        <v>3</v>
      </c>
      <c r="D323" s="84">
        <v>1</v>
      </c>
      <c r="E323" s="84">
        <v>0</v>
      </c>
      <c r="F323" s="84" t="str">
        <f t="shared" si="13"/>
        <v>4.12.3.1.0</v>
      </c>
      <c r="G323" s="84" t="s">
        <v>16</v>
      </c>
      <c r="H323" s="85" t="s">
        <v>10547</v>
      </c>
      <c r="I323" s="309" t="s">
        <v>10548</v>
      </c>
      <c r="J323" s="218">
        <f>SUM(J324:J325)</f>
        <v>0</v>
      </c>
      <c r="K323" s="213"/>
      <c r="L323" s="410">
        <f>SUM(L324:L325)</f>
        <v>0</v>
      </c>
      <c r="M323" s="213"/>
      <c r="N323" s="218">
        <f>SUM(N324:N325)</f>
        <v>0</v>
      </c>
    </row>
    <row r="324" spans="1:15" s="8" customFormat="1" ht="37" x14ac:dyDescent="0.35">
      <c r="A324" s="258">
        <v>4</v>
      </c>
      <c r="B324" s="173">
        <v>12</v>
      </c>
      <c r="C324" s="173">
        <v>3</v>
      </c>
      <c r="D324" s="173">
        <v>1</v>
      </c>
      <c r="E324" s="173">
        <v>1</v>
      </c>
      <c r="F324" s="173" t="str">
        <f t="shared" si="13"/>
        <v>4.12.3.1.1</v>
      </c>
      <c r="G324" s="173" t="s">
        <v>19</v>
      </c>
      <c r="H324" s="86" t="s">
        <v>10549</v>
      </c>
      <c r="I324" s="310" t="s">
        <v>10550</v>
      </c>
      <c r="J324" s="214">
        <f>SUMIF('1 PdC DLGS 118_2011_PE e PP'!$E$4:$E$5622,'2 Pdc unico (segm A)'!F324,'1 PdC DLGS 118_2011_PE e PP'!$H$4:$H$5622)</f>
        <v>0</v>
      </c>
      <c r="K324" s="213"/>
      <c r="L324" s="405">
        <v>0</v>
      </c>
      <c r="M324" s="213"/>
      <c r="N324" s="214">
        <f t="shared" si="10"/>
        <v>0</v>
      </c>
    </row>
    <row r="325" spans="1:15" s="8" customFormat="1" ht="37" x14ac:dyDescent="0.35">
      <c r="A325" s="258">
        <v>4</v>
      </c>
      <c r="B325" s="173">
        <v>12</v>
      </c>
      <c r="C325" s="173">
        <v>3</v>
      </c>
      <c r="D325" s="173">
        <v>1</v>
      </c>
      <c r="E325" s="173">
        <v>2</v>
      </c>
      <c r="F325" s="173" t="str">
        <f t="shared" si="13"/>
        <v>4.12.3.1.2</v>
      </c>
      <c r="G325" s="173" t="s">
        <v>19</v>
      </c>
      <c r="H325" s="86" t="s">
        <v>10551</v>
      </c>
      <c r="I325" s="310" t="s">
        <v>10552</v>
      </c>
      <c r="J325" s="214">
        <f>SUMIF('1 PdC DLGS 118_2011_PE e PP'!$E$4:$E$5622,'2 Pdc unico (segm A)'!F325,'1 PdC DLGS 118_2011_PE e PP'!$H$4:$H$5622)</f>
        <v>0</v>
      </c>
      <c r="K325" s="213"/>
      <c r="L325" s="405">
        <v>0</v>
      </c>
      <c r="M325" s="213"/>
      <c r="N325" s="214">
        <f t="shared" ref="N325:N387" si="14">+J325+L325</f>
        <v>0</v>
      </c>
    </row>
    <row r="326" spans="1:15" s="8" customFormat="1" ht="18.5" x14ac:dyDescent="0.35">
      <c r="A326" s="257">
        <v>4</v>
      </c>
      <c r="B326" s="84">
        <v>12</v>
      </c>
      <c r="C326" s="84">
        <v>3</v>
      </c>
      <c r="D326" s="84">
        <v>2</v>
      </c>
      <c r="E326" s="84">
        <v>0</v>
      </c>
      <c r="F326" s="84" t="str">
        <f t="shared" si="13"/>
        <v>4.12.3.2.0</v>
      </c>
      <c r="G326" s="84" t="s">
        <v>16</v>
      </c>
      <c r="H326" s="85" t="s">
        <v>10553</v>
      </c>
      <c r="I326" s="309" t="s">
        <v>10554</v>
      </c>
      <c r="J326" s="218">
        <f>SUM(J327:J328)</f>
        <v>0</v>
      </c>
      <c r="K326" s="213"/>
      <c r="L326" s="410">
        <f>SUM(L327:L328)</f>
        <v>0</v>
      </c>
      <c r="M326" s="213"/>
      <c r="N326" s="218">
        <f>SUM(N327:N328)</f>
        <v>0</v>
      </c>
    </row>
    <row r="327" spans="1:15" s="8" customFormat="1" ht="37" x14ac:dyDescent="0.35">
      <c r="A327" s="258">
        <v>4</v>
      </c>
      <c r="B327" s="173">
        <v>12</v>
      </c>
      <c r="C327" s="173">
        <v>3</v>
      </c>
      <c r="D327" s="173">
        <v>2</v>
      </c>
      <c r="E327" s="173">
        <v>1</v>
      </c>
      <c r="F327" s="173" t="str">
        <f t="shared" si="13"/>
        <v>4.12.3.2.1</v>
      </c>
      <c r="G327" s="173" t="s">
        <v>19</v>
      </c>
      <c r="H327" s="86" t="s">
        <v>10555</v>
      </c>
      <c r="I327" s="310" t="s">
        <v>10556</v>
      </c>
      <c r="J327" s="214">
        <f>SUMIF('1 PdC DLGS 118_2011_PE e PP'!$E$4:$E$5622,'2 Pdc unico (segm A)'!F327,'1 PdC DLGS 118_2011_PE e PP'!$H$4:$H$5622)</f>
        <v>0</v>
      </c>
      <c r="K327" s="213"/>
      <c r="L327" s="405">
        <v>0</v>
      </c>
      <c r="M327" s="213"/>
      <c r="N327" s="214">
        <f t="shared" si="14"/>
        <v>0</v>
      </c>
    </row>
    <row r="328" spans="1:15" s="8" customFormat="1" ht="37" x14ac:dyDescent="0.35">
      <c r="A328" s="258">
        <v>4</v>
      </c>
      <c r="B328" s="173">
        <v>12</v>
      </c>
      <c r="C328" s="173">
        <v>3</v>
      </c>
      <c r="D328" s="173">
        <v>2</v>
      </c>
      <c r="E328" s="173">
        <v>2</v>
      </c>
      <c r="F328" s="173" t="str">
        <f t="shared" si="13"/>
        <v>4.12.3.2.2</v>
      </c>
      <c r="G328" s="173" t="s">
        <v>19</v>
      </c>
      <c r="H328" s="86" t="s">
        <v>10557</v>
      </c>
      <c r="I328" s="310" t="s">
        <v>10558</v>
      </c>
      <c r="J328" s="214">
        <f>SUMIF('1 PdC DLGS 118_2011_PE e PP'!$E$4:$E$5622,'2 Pdc unico (segm A)'!F328,'1 PdC DLGS 118_2011_PE e PP'!$H$4:$H$5622)</f>
        <v>0</v>
      </c>
      <c r="K328" s="213"/>
      <c r="L328" s="405">
        <v>0</v>
      </c>
      <c r="M328" s="213"/>
      <c r="N328" s="214">
        <f t="shared" si="14"/>
        <v>0</v>
      </c>
    </row>
    <row r="329" spans="1:15" s="8" customFormat="1" ht="37" x14ac:dyDescent="0.35">
      <c r="A329" s="257">
        <v>4</v>
      </c>
      <c r="B329" s="84">
        <v>12</v>
      </c>
      <c r="C329" s="84">
        <v>3</v>
      </c>
      <c r="D329" s="84">
        <v>3</v>
      </c>
      <c r="E329" s="84">
        <v>0</v>
      </c>
      <c r="F329" s="84" t="str">
        <f t="shared" si="13"/>
        <v>4.12.3.3.0</v>
      </c>
      <c r="G329" s="84" t="s">
        <v>16</v>
      </c>
      <c r="H329" s="85" t="s">
        <v>10559</v>
      </c>
      <c r="I329" s="309" t="s">
        <v>10560</v>
      </c>
      <c r="J329" s="218">
        <f>SUM(J330:J331)</f>
        <v>0</v>
      </c>
      <c r="K329" s="213"/>
      <c r="L329" s="410">
        <f>SUM(L330:L331)</f>
        <v>0</v>
      </c>
      <c r="M329" s="213"/>
      <c r="N329" s="218">
        <f>SUM(N330:N331)</f>
        <v>0</v>
      </c>
    </row>
    <row r="330" spans="1:15" s="8" customFormat="1" ht="37" x14ac:dyDescent="0.35">
      <c r="A330" s="258">
        <v>4</v>
      </c>
      <c r="B330" s="173">
        <v>12</v>
      </c>
      <c r="C330" s="173">
        <v>3</v>
      </c>
      <c r="D330" s="173">
        <v>3</v>
      </c>
      <c r="E330" s="173">
        <v>1</v>
      </c>
      <c r="F330" s="173" t="str">
        <f t="shared" si="13"/>
        <v>4.12.3.3.1</v>
      </c>
      <c r="G330" s="173" t="s">
        <v>19</v>
      </c>
      <c r="H330" s="86" t="s">
        <v>10561</v>
      </c>
      <c r="I330" s="310" t="s">
        <v>10562</v>
      </c>
      <c r="J330" s="214">
        <f>SUMIF('1 PdC DLGS 118_2011_PE e PP'!$E$4:$E$5622,'2 Pdc unico (segm A)'!F330,'1 PdC DLGS 118_2011_PE e PP'!$H$4:$H$5622)</f>
        <v>0</v>
      </c>
      <c r="K330" s="213"/>
      <c r="L330" s="405">
        <v>0</v>
      </c>
      <c r="M330" s="213"/>
      <c r="N330" s="214">
        <f t="shared" si="14"/>
        <v>0</v>
      </c>
    </row>
    <row r="331" spans="1:15" s="8" customFormat="1" ht="37" x14ac:dyDescent="0.35">
      <c r="A331" s="258">
        <v>4</v>
      </c>
      <c r="B331" s="173">
        <v>12</v>
      </c>
      <c r="C331" s="173">
        <v>3</v>
      </c>
      <c r="D331" s="173">
        <v>3</v>
      </c>
      <c r="E331" s="173">
        <v>2</v>
      </c>
      <c r="F331" s="173" t="str">
        <f t="shared" si="13"/>
        <v>4.12.3.3.2</v>
      </c>
      <c r="G331" s="173" t="s">
        <v>19</v>
      </c>
      <c r="H331" s="86" t="s">
        <v>10563</v>
      </c>
      <c r="I331" s="310" t="s">
        <v>10564</v>
      </c>
      <c r="J331" s="214">
        <f>SUMIF('1 PdC DLGS 118_2011_PE e PP'!$E$4:$E$5622,'2 Pdc unico (segm A)'!F331,'1 PdC DLGS 118_2011_PE e PP'!$H$4:$H$5622)</f>
        <v>0</v>
      </c>
      <c r="K331" s="213"/>
      <c r="L331" s="405">
        <v>0</v>
      </c>
      <c r="M331" s="213"/>
      <c r="N331" s="214">
        <f t="shared" si="14"/>
        <v>0</v>
      </c>
    </row>
    <row r="332" spans="1:15" ht="18.5" x14ac:dyDescent="0.25">
      <c r="A332" s="257">
        <v>4</v>
      </c>
      <c r="B332" s="84">
        <v>12</v>
      </c>
      <c r="C332" s="84">
        <v>3</v>
      </c>
      <c r="D332" s="84">
        <v>4</v>
      </c>
      <c r="E332" s="84">
        <v>0</v>
      </c>
      <c r="F332" s="84" t="str">
        <f t="shared" si="13"/>
        <v>4.12.3.4.0</v>
      </c>
      <c r="G332" s="84" t="s">
        <v>16</v>
      </c>
      <c r="H332" s="85" t="s">
        <v>10565</v>
      </c>
      <c r="I332" s="309" t="s">
        <v>10566</v>
      </c>
      <c r="J332" s="218">
        <f>SUM(J333:J334)</f>
        <v>0</v>
      </c>
      <c r="K332" s="213"/>
      <c r="L332" s="410">
        <f>SUM(L333:L334)</f>
        <v>0</v>
      </c>
      <c r="M332" s="213"/>
      <c r="N332" s="218">
        <f>SUM(N333:N334)</f>
        <v>0</v>
      </c>
      <c r="O332" s="8"/>
    </row>
    <row r="333" spans="1:15" s="8" customFormat="1" ht="37" x14ac:dyDescent="0.35">
      <c r="A333" s="258">
        <v>4</v>
      </c>
      <c r="B333" s="173">
        <v>12</v>
      </c>
      <c r="C333" s="173">
        <v>3</v>
      </c>
      <c r="D333" s="173">
        <v>4</v>
      </c>
      <c r="E333" s="173">
        <v>1</v>
      </c>
      <c r="F333" s="173" t="str">
        <f t="shared" si="13"/>
        <v>4.12.3.4.1</v>
      </c>
      <c r="G333" s="173" t="s">
        <v>19</v>
      </c>
      <c r="H333" s="86" t="s">
        <v>10567</v>
      </c>
      <c r="I333" s="310" t="s">
        <v>10568</v>
      </c>
      <c r="J333" s="214">
        <f>SUMIF('1 PdC DLGS 118_2011_PE e PP'!$E$4:$E$5622,'2 Pdc unico (segm A)'!F333,'1 PdC DLGS 118_2011_PE e PP'!$H$4:$H$5622)</f>
        <v>0</v>
      </c>
      <c r="K333" s="213"/>
      <c r="L333" s="405">
        <v>0</v>
      </c>
      <c r="M333" s="213"/>
      <c r="N333" s="214">
        <f t="shared" si="14"/>
        <v>0</v>
      </c>
    </row>
    <row r="334" spans="1:15" s="8" customFormat="1" ht="37" x14ac:dyDescent="0.35">
      <c r="A334" s="258">
        <v>4</v>
      </c>
      <c r="B334" s="173">
        <v>12</v>
      </c>
      <c r="C334" s="173">
        <v>3</v>
      </c>
      <c r="D334" s="173">
        <v>4</v>
      </c>
      <c r="E334" s="173">
        <v>2</v>
      </c>
      <c r="F334" s="173" t="str">
        <f t="shared" si="13"/>
        <v>4.12.3.4.2</v>
      </c>
      <c r="G334" s="173" t="s">
        <v>19</v>
      </c>
      <c r="H334" s="86" t="s">
        <v>10569</v>
      </c>
      <c r="I334" s="310" t="s">
        <v>10570</v>
      </c>
      <c r="J334" s="214">
        <f>SUMIF('1 PdC DLGS 118_2011_PE e PP'!$E$4:$E$5622,'2 Pdc unico (segm A)'!F334,'1 PdC DLGS 118_2011_PE e PP'!$H$4:$H$5622)</f>
        <v>0</v>
      </c>
      <c r="K334" s="213"/>
      <c r="L334" s="405">
        <v>0</v>
      </c>
      <c r="M334" s="213"/>
      <c r="N334" s="214">
        <f t="shared" si="14"/>
        <v>0</v>
      </c>
    </row>
    <row r="335" spans="1:15" s="8" customFormat="1" ht="18.5" x14ac:dyDescent="0.35">
      <c r="A335" s="257">
        <v>4</v>
      </c>
      <c r="B335" s="84">
        <v>12</v>
      </c>
      <c r="C335" s="84">
        <v>3</v>
      </c>
      <c r="D335" s="84">
        <v>5</v>
      </c>
      <c r="E335" s="84">
        <v>0</v>
      </c>
      <c r="F335" s="84" t="str">
        <f t="shared" si="13"/>
        <v>4.12.3.5.0</v>
      </c>
      <c r="G335" s="84" t="s">
        <v>16</v>
      </c>
      <c r="H335" s="85" t="s">
        <v>10571</v>
      </c>
      <c r="I335" s="309" t="s">
        <v>10572</v>
      </c>
      <c r="J335" s="218">
        <f>SUM(J336:J337)</f>
        <v>0</v>
      </c>
      <c r="K335" s="213"/>
      <c r="L335" s="410">
        <f>SUM(L336:L337)</f>
        <v>0</v>
      </c>
      <c r="M335" s="213"/>
      <c r="N335" s="218">
        <f>SUM(N336:N337)</f>
        <v>0</v>
      </c>
    </row>
    <row r="336" spans="1:15" s="8" customFormat="1" ht="37" x14ac:dyDescent="0.35">
      <c r="A336" s="258">
        <v>4</v>
      </c>
      <c r="B336" s="173">
        <v>12</v>
      </c>
      <c r="C336" s="173">
        <v>3</v>
      </c>
      <c r="D336" s="173">
        <v>5</v>
      </c>
      <c r="E336" s="173">
        <v>1</v>
      </c>
      <c r="F336" s="173" t="str">
        <f t="shared" si="13"/>
        <v>4.12.3.5.1</v>
      </c>
      <c r="G336" s="173" t="s">
        <v>19</v>
      </c>
      <c r="H336" s="86" t="s">
        <v>10573</v>
      </c>
      <c r="I336" s="310" t="s">
        <v>10574</v>
      </c>
      <c r="J336" s="214">
        <f>SUMIF('1 PdC DLGS 118_2011_PE e PP'!$E$4:$E$5622,'2 Pdc unico (segm A)'!F336,'1 PdC DLGS 118_2011_PE e PP'!$H$4:$H$5622)</f>
        <v>0</v>
      </c>
      <c r="K336" s="213"/>
      <c r="L336" s="405">
        <v>0</v>
      </c>
      <c r="M336" s="213"/>
      <c r="N336" s="214">
        <f t="shared" si="14"/>
        <v>0</v>
      </c>
    </row>
    <row r="337" spans="1:15" s="8" customFormat="1" ht="37" x14ac:dyDescent="0.35">
      <c r="A337" s="258">
        <v>4</v>
      </c>
      <c r="B337" s="173">
        <v>12</v>
      </c>
      <c r="C337" s="173">
        <v>3</v>
      </c>
      <c r="D337" s="173">
        <v>5</v>
      </c>
      <c r="E337" s="173">
        <v>2</v>
      </c>
      <c r="F337" s="173" t="str">
        <f t="shared" si="13"/>
        <v>4.12.3.5.2</v>
      </c>
      <c r="G337" s="173" t="s">
        <v>19</v>
      </c>
      <c r="H337" s="86" t="s">
        <v>10575</v>
      </c>
      <c r="I337" s="310" t="s">
        <v>10576</v>
      </c>
      <c r="J337" s="214">
        <f>SUMIF('1 PdC DLGS 118_2011_PE e PP'!$E$4:$E$5622,'2 Pdc unico (segm A)'!F337,'1 PdC DLGS 118_2011_PE e PP'!$H$4:$H$5622)</f>
        <v>0</v>
      </c>
      <c r="K337" s="213"/>
      <c r="L337" s="405">
        <v>0</v>
      </c>
      <c r="M337" s="213"/>
      <c r="N337" s="214">
        <f t="shared" si="14"/>
        <v>0</v>
      </c>
    </row>
    <row r="338" spans="1:15" ht="37" x14ac:dyDescent="0.25">
      <c r="A338" s="257">
        <v>4</v>
      </c>
      <c r="B338" s="84">
        <v>12</v>
      </c>
      <c r="C338" s="84">
        <v>3</v>
      </c>
      <c r="D338" s="84">
        <v>6</v>
      </c>
      <c r="E338" s="84">
        <v>0</v>
      </c>
      <c r="F338" s="84" t="str">
        <f t="shared" si="13"/>
        <v>4.12.3.6.0</v>
      </c>
      <c r="G338" s="84" t="s">
        <v>16</v>
      </c>
      <c r="H338" s="85" t="s">
        <v>10577</v>
      </c>
      <c r="I338" s="309" t="s">
        <v>10578</v>
      </c>
      <c r="J338" s="218">
        <f>SUM(J339:J340)</f>
        <v>0</v>
      </c>
      <c r="K338" s="213"/>
      <c r="L338" s="410">
        <f>SUM(L339:L340)</f>
        <v>0</v>
      </c>
      <c r="M338" s="213"/>
      <c r="N338" s="218">
        <f>SUM(N339:N340)</f>
        <v>0</v>
      </c>
      <c r="O338" s="8"/>
    </row>
    <row r="339" spans="1:15" ht="37" x14ac:dyDescent="0.25">
      <c r="A339" s="258">
        <v>4</v>
      </c>
      <c r="B339" s="173">
        <v>12</v>
      </c>
      <c r="C339" s="173">
        <v>3</v>
      </c>
      <c r="D339" s="173">
        <v>6</v>
      </c>
      <c r="E339" s="173">
        <v>1</v>
      </c>
      <c r="F339" s="173" t="str">
        <f t="shared" si="13"/>
        <v>4.12.3.6.1</v>
      </c>
      <c r="G339" s="173" t="s">
        <v>19</v>
      </c>
      <c r="H339" s="86" t="s">
        <v>10579</v>
      </c>
      <c r="I339" s="310" t="s">
        <v>10580</v>
      </c>
      <c r="J339" s="214">
        <f>SUMIF('1 PdC DLGS 118_2011_PE e PP'!$E$4:$E$5622,'2 Pdc unico (segm A)'!F339,'1 PdC DLGS 118_2011_PE e PP'!$H$4:$H$5622)</f>
        <v>0</v>
      </c>
      <c r="K339" s="213"/>
      <c r="L339" s="405">
        <v>0</v>
      </c>
      <c r="M339" s="213"/>
      <c r="N339" s="214">
        <f t="shared" si="14"/>
        <v>0</v>
      </c>
      <c r="O339" s="8"/>
    </row>
    <row r="340" spans="1:15" s="8" customFormat="1" ht="37" x14ac:dyDescent="0.35">
      <c r="A340" s="258">
        <v>4</v>
      </c>
      <c r="B340" s="173">
        <v>12</v>
      </c>
      <c r="C340" s="173">
        <v>3</v>
      </c>
      <c r="D340" s="173">
        <v>6</v>
      </c>
      <c r="E340" s="173">
        <v>2</v>
      </c>
      <c r="F340" s="173" t="str">
        <f t="shared" si="13"/>
        <v>4.12.3.6.2</v>
      </c>
      <c r="G340" s="173" t="s">
        <v>19</v>
      </c>
      <c r="H340" s="86" t="s">
        <v>10581</v>
      </c>
      <c r="I340" s="310" t="s">
        <v>10582</v>
      </c>
      <c r="J340" s="214">
        <f>SUMIF('1 PdC DLGS 118_2011_PE e PP'!$E$4:$E$5622,'2 Pdc unico (segm A)'!F340,'1 PdC DLGS 118_2011_PE e PP'!$H$4:$H$5622)</f>
        <v>0</v>
      </c>
      <c r="K340" s="213"/>
      <c r="L340" s="405">
        <v>0</v>
      </c>
      <c r="M340" s="213"/>
      <c r="N340" s="214">
        <f t="shared" si="14"/>
        <v>0</v>
      </c>
    </row>
    <row r="341" spans="1:15" ht="37" x14ac:dyDescent="0.25">
      <c r="A341" s="257">
        <v>4</v>
      </c>
      <c r="B341" s="84">
        <v>12</v>
      </c>
      <c r="C341" s="84">
        <v>3</v>
      </c>
      <c r="D341" s="84">
        <v>7</v>
      </c>
      <c r="E341" s="84">
        <v>0</v>
      </c>
      <c r="F341" s="84" t="str">
        <f t="shared" si="13"/>
        <v>4.12.3.7.0</v>
      </c>
      <c r="G341" s="84" t="s">
        <v>16</v>
      </c>
      <c r="H341" s="85" t="s">
        <v>10583</v>
      </c>
      <c r="I341" s="309" t="s">
        <v>10584</v>
      </c>
      <c r="J341" s="218">
        <f>SUM(J342:J343)</f>
        <v>0</v>
      </c>
      <c r="K341" s="213"/>
      <c r="L341" s="410">
        <f>SUM(L342:L343)</f>
        <v>0</v>
      </c>
      <c r="M341" s="213"/>
      <c r="N341" s="218">
        <f>SUM(N342:N343)</f>
        <v>0</v>
      </c>
      <c r="O341" s="8"/>
    </row>
    <row r="342" spans="1:15" ht="37" x14ac:dyDescent="0.25">
      <c r="A342" s="258">
        <v>4</v>
      </c>
      <c r="B342" s="173">
        <v>12</v>
      </c>
      <c r="C342" s="173">
        <v>3</v>
      </c>
      <c r="D342" s="173">
        <v>7</v>
      </c>
      <c r="E342" s="173">
        <v>1</v>
      </c>
      <c r="F342" s="173" t="str">
        <f t="shared" si="13"/>
        <v>4.12.3.7.1</v>
      </c>
      <c r="G342" s="173" t="s">
        <v>19</v>
      </c>
      <c r="H342" s="86" t="s">
        <v>10585</v>
      </c>
      <c r="I342" s="310" t="s">
        <v>10586</v>
      </c>
      <c r="J342" s="214">
        <f>SUMIF('1 PdC DLGS 118_2011_PE e PP'!$E$4:$E$5622,'2 Pdc unico (segm A)'!F342,'1 PdC DLGS 118_2011_PE e PP'!$H$4:$H$5622)</f>
        <v>0</v>
      </c>
      <c r="K342" s="213"/>
      <c r="L342" s="405">
        <v>0</v>
      </c>
      <c r="M342" s="213"/>
      <c r="N342" s="214">
        <f t="shared" si="14"/>
        <v>0</v>
      </c>
      <c r="O342" s="8"/>
    </row>
    <row r="343" spans="1:15" s="8" customFormat="1" ht="37" x14ac:dyDescent="0.35">
      <c r="A343" s="258">
        <v>4</v>
      </c>
      <c r="B343" s="173">
        <v>12</v>
      </c>
      <c r="C343" s="173">
        <v>3</v>
      </c>
      <c r="D343" s="173">
        <v>7</v>
      </c>
      <c r="E343" s="173">
        <v>2</v>
      </c>
      <c r="F343" s="173" t="str">
        <f t="shared" si="13"/>
        <v>4.12.3.7.2</v>
      </c>
      <c r="G343" s="173" t="s">
        <v>19</v>
      </c>
      <c r="H343" s="86" t="s">
        <v>10587</v>
      </c>
      <c r="I343" s="310" t="s">
        <v>10588</v>
      </c>
      <c r="J343" s="214">
        <f>SUMIF('1 PdC DLGS 118_2011_PE e PP'!$E$4:$E$5622,'2 Pdc unico (segm A)'!F343,'1 PdC DLGS 118_2011_PE e PP'!$H$4:$H$5622)</f>
        <v>0</v>
      </c>
      <c r="K343" s="213"/>
      <c r="L343" s="405">
        <v>0</v>
      </c>
      <c r="M343" s="213"/>
      <c r="N343" s="214">
        <f t="shared" si="14"/>
        <v>0</v>
      </c>
    </row>
    <row r="344" spans="1:15" ht="18.5" x14ac:dyDescent="0.25">
      <c r="A344" s="257">
        <v>4</v>
      </c>
      <c r="B344" s="84">
        <v>12</v>
      </c>
      <c r="C344" s="84">
        <v>3</v>
      </c>
      <c r="D344" s="84">
        <v>8</v>
      </c>
      <c r="E344" s="84">
        <v>0</v>
      </c>
      <c r="F344" s="84" t="str">
        <f t="shared" si="13"/>
        <v>4.12.3.8.0</v>
      </c>
      <c r="G344" s="84" t="s">
        <v>16</v>
      </c>
      <c r="H344" s="85" t="s">
        <v>10589</v>
      </c>
      <c r="I344" s="309" t="s">
        <v>10590</v>
      </c>
      <c r="J344" s="218">
        <f>SUM(J345:J346)</f>
        <v>0</v>
      </c>
      <c r="K344" s="213"/>
      <c r="L344" s="410">
        <f>SUM(L345:L346)</f>
        <v>0</v>
      </c>
      <c r="M344" s="213"/>
      <c r="N344" s="218">
        <f>SUM(N345:N346)</f>
        <v>0</v>
      </c>
      <c r="O344" s="8"/>
    </row>
    <row r="345" spans="1:15" ht="37" x14ac:dyDescent="0.25">
      <c r="A345" s="258">
        <v>4</v>
      </c>
      <c r="B345" s="173">
        <v>12</v>
      </c>
      <c r="C345" s="173">
        <v>3</v>
      </c>
      <c r="D345" s="173">
        <v>8</v>
      </c>
      <c r="E345" s="173">
        <v>1</v>
      </c>
      <c r="F345" s="173" t="str">
        <f t="shared" si="13"/>
        <v>4.12.3.8.1</v>
      </c>
      <c r="G345" s="173" t="s">
        <v>19</v>
      </c>
      <c r="H345" s="86" t="s">
        <v>10591</v>
      </c>
      <c r="I345" s="310" t="s">
        <v>10592</v>
      </c>
      <c r="J345" s="214">
        <f>SUMIF('1 PdC DLGS 118_2011_PE e PP'!$E$4:$E$5622,'2 Pdc unico (segm A)'!F345,'1 PdC DLGS 118_2011_PE e PP'!$H$4:$H$5622)</f>
        <v>0</v>
      </c>
      <c r="K345" s="213"/>
      <c r="L345" s="405">
        <v>0</v>
      </c>
      <c r="M345" s="213"/>
      <c r="N345" s="214">
        <f t="shared" si="14"/>
        <v>0</v>
      </c>
      <c r="O345" s="8"/>
    </row>
    <row r="346" spans="1:15" s="8" customFormat="1" ht="37" x14ac:dyDescent="0.35">
      <c r="A346" s="258">
        <v>4</v>
      </c>
      <c r="B346" s="173">
        <v>12</v>
      </c>
      <c r="C346" s="173">
        <v>3</v>
      </c>
      <c r="D346" s="173">
        <v>8</v>
      </c>
      <c r="E346" s="173">
        <v>2</v>
      </c>
      <c r="F346" s="173" t="str">
        <f t="shared" si="13"/>
        <v>4.12.3.8.2</v>
      </c>
      <c r="G346" s="173" t="s">
        <v>19</v>
      </c>
      <c r="H346" s="86" t="s">
        <v>10593</v>
      </c>
      <c r="I346" s="310" t="s">
        <v>10594</v>
      </c>
      <c r="J346" s="214">
        <f>SUMIF('1 PdC DLGS 118_2011_PE e PP'!$E$4:$E$5622,'2 Pdc unico (segm A)'!F346,'1 PdC DLGS 118_2011_PE e PP'!$H$4:$H$5622)</f>
        <v>0</v>
      </c>
      <c r="K346" s="213"/>
      <c r="L346" s="405">
        <v>0</v>
      </c>
      <c r="M346" s="213"/>
      <c r="N346" s="214">
        <f t="shared" si="14"/>
        <v>0</v>
      </c>
    </row>
    <row r="347" spans="1:15" ht="18.5" x14ac:dyDescent="0.25">
      <c r="A347" s="257">
        <v>4</v>
      </c>
      <c r="B347" s="84">
        <v>12</v>
      </c>
      <c r="C347" s="84">
        <v>3</v>
      </c>
      <c r="D347" s="84">
        <v>9</v>
      </c>
      <c r="E347" s="84">
        <v>0</v>
      </c>
      <c r="F347" s="84" t="str">
        <f t="shared" si="13"/>
        <v>4.12.3.9.0</v>
      </c>
      <c r="G347" s="84" t="s">
        <v>16</v>
      </c>
      <c r="H347" s="85" t="s">
        <v>10595</v>
      </c>
      <c r="I347" s="309" t="s">
        <v>10596</v>
      </c>
      <c r="J347" s="218">
        <f>SUM(J348:J349)</f>
        <v>0</v>
      </c>
      <c r="K347" s="213"/>
      <c r="L347" s="410">
        <f>SUM(L348:L349)</f>
        <v>0</v>
      </c>
      <c r="M347" s="213"/>
      <c r="N347" s="218">
        <f>SUM(N348:N349)</f>
        <v>0</v>
      </c>
      <c r="O347" s="8"/>
    </row>
    <row r="348" spans="1:15" ht="18.5" x14ac:dyDescent="0.25">
      <c r="A348" s="258">
        <v>4</v>
      </c>
      <c r="B348" s="173">
        <v>12</v>
      </c>
      <c r="C348" s="173">
        <v>3</v>
      </c>
      <c r="D348" s="173">
        <v>9</v>
      </c>
      <c r="E348" s="173">
        <v>1</v>
      </c>
      <c r="F348" s="173" t="str">
        <f t="shared" si="13"/>
        <v>4.12.3.9.1</v>
      </c>
      <c r="G348" s="173" t="s">
        <v>19</v>
      </c>
      <c r="H348" s="86" t="s">
        <v>10597</v>
      </c>
      <c r="I348" s="310" t="s">
        <v>10598</v>
      </c>
      <c r="J348" s="214">
        <f>SUMIF('1 PdC DLGS 118_2011_PE e PP'!$E$4:$E$5622,'2 Pdc unico (segm A)'!F348,'1 PdC DLGS 118_2011_PE e PP'!$H$4:$H$5622)</f>
        <v>0</v>
      </c>
      <c r="K348" s="213"/>
      <c r="L348" s="405">
        <v>0</v>
      </c>
      <c r="M348" s="213"/>
      <c r="N348" s="214">
        <f t="shared" si="14"/>
        <v>0</v>
      </c>
      <c r="O348" s="8"/>
    </row>
    <row r="349" spans="1:15" s="8" customFormat="1" ht="18.5" x14ac:dyDescent="0.35">
      <c r="A349" s="258">
        <v>4</v>
      </c>
      <c r="B349" s="173">
        <v>12</v>
      </c>
      <c r="C349" s="173">
        <v>3</v>
      </c>
      <c r="D349" s="173">
        <v>9</v>
      </c>
      <c r="E349" s="173">
        <v>2</v>
      </c>
      <c r="F349" s="173" t="str">
        <f t="shared" si="13"/>
        <v>4.12.3.9.2</v>
      </c>
      <c r="G349" s="173" t="s">
        <v>19</v>
      </c>
      <c r="H349" s="86" t="s">
        <v>10599</v>
      </c>
      <c r="I349" s="310" t="s">
        <v>10600</v>
      </c>
      <c r="J349" s="214">
        <f>SUMIF('1 PdC DLGS 118_2011_PE e PP'!$E$4:$E$5622,'2 Pdc unico (segm A)'!F349,'1 PdC DLGS 118_2011_PE e PP'!$H$4:$H$5622)</f>
        <v>0</v>
      </c>
      <c r="K349" s="213"/>
      <c r="L349" s="405">
        <v>0</v>
      </c>
      <c r="M349" s="213"/>
      <c r="N349" s="214">
        <f t="shared" si="14"/>
        <v>0</v>
      </c>
    </row>
    <row r="350" spans="1:15" ht="18.5" x14ac:dyDescent="0.25">
      <c r="A350" s="257">
        <v>4</v>
      </c>
      <c r="B350" s="84">
        <v>12</v>
      </c>
      <c r="C350" s="84">
        <v>3</v>
      </c>
      <c r="D350" s="84">
        <v>10</v>
      </c>
      <c r="E350" s="84">
        <v>0</v>
      </c>
      <c r="F350" s="84" t="str">
        <f t="shared" si="13"/>
        <v>4.12.3.10.0</v>
      </c>
      <c r="G350" s="84" t="s">
        <v>16</v>
      </c>
      <c r="H350" s="85" t="s">
        <v>10601</v>
      </c>
      <c r="I350" s="309" t="s">
        <v>10602</v>
      </c>
      <c r="J350" s="218">
        <f>SUM(J351:J352)</f>
        <v>0</v>
      </c>
      <c r="K350" s="213"/>
      <c r="L350" s="410">
        <f>SUM(L351:L352)</f>
        <v>0</v>
      </c>
      <c r="M350" s="213"/>
      <c r="N350" s="218">
        <f>SUM(N351:N352)</f>
        <v>0</v>
      </c>
      <c r="O350" s="8"/>
    </row>
    <row r="351" spans="1:15" ht="37" x14ac:dyDescent="0.25">
      <c r="A351" s="258">
        <v>4</v>
      </c>
      <c r="B351" s="173">
        <v>12</v>
      </c>
      <c r="C351" s="173">
        <v>3</v>
      </c>
      <c r="D351" s="173">
        <v>10</v>
      </c>
      <c r="E351" s="173">
        <v>1</v>
      </c>
      <c r="F351" s="173" t="str">
        <f t="shared" si="13"/>
        <v>4.12.3.10.1</v>
      </c>
      <c r="G351" s="173" t="s">
        <v>19</v>
      </c>
      <c r="H351" s="86" t="s">
        <v>10603</v>
      </c>
      <c r="I351" s="310" t="s">
        <v>10604</v>
      </c>
      <c r="J351" s="214">
        <f>SUMIF('1 PdC DLGS 118_2011_PE e PP'!$E$4:$E$5622,'2 Pdc unico (segm A)'!F351,'1 PdC DLGS 118_2011_PE e PP'!$H$4:$H$5622)</f>
        <v>0</v>
      </c>
      <c r="K351" s="213"/>
      <c r="L351" s="405">
        <v>0</v>
      </c>
      <c r="M351" s="213"/>
      <c r="N351" s="214">
        <f t="shared" si="14"/>
        <v>0</v>
      </c>
      <c r="O351" s="8"/>
    </row>
    <row r="352" spans="1:15" s="8" customFormat="1" ht="37" x14ac:dyDescent="0.35">
      <c r="A352" s="258">
        <v>4</v>
      </c>
      <c r="B352" s="173">
        <v>12</v>
      </c>
      <c r="C352" s="173">
        <v>3</v>
      </c>
      <c r="D352" s="173">
        <v>10</v>
      </c>
      <c r="E352" s="173">
        <v>2</v>
      </c>
      <c r="F352" s="173" t="str">
        <f t="shared" si="13"/>
        <v>4.12.3.10.2</v>
      </c>
      <c r="G352" s="173" t="s">
        <v>19</v>
      </c>
      <c r="H352" s="86" t="s">
        <v>10605</v>
      </c>
      <c r="I352" s="310" t="s">
        <v>10606</v>
      </c>
      <c r="J352" s="214">
        <f>SUMIF('1 PdC DLGS 118_2011_PE e PP'!$E$4:$E$5622,'2 Pdc unico (segm A)'!F352,'1 PdC DLGS 118_2011_PE e PP'!$H$4:$H$5622)</f>
        <v>0</v>
      </c>
      <c r="K352" s="213"/>
      <c r="L352" s="405">
        <v>0</v>
      </c>
      <c r="M352" s="213"/>
      <c r="N352" s="214">
        <f t="shared" si="14"/>
        <v>0</v>
      </c>
    </row>
    <row r="353" spans="1:15" ht="26" x14ac:dyDescent="0.25">
      <c r="A353" s="255">
        <v>4</v>
      </c>
      <c r="B353" s="80">
        <v>13</v>
      </c>
      <c r="C353" s="80">
        <v>0</v>
      </c>
      <c r="D353" s="80">
        <v>0</v>
      </c>
      <c r="E353" s="80">
        <v>0</v>
      </c>
      <c r="F353" s="80" t="str">
        <f t="shared" si="13"/>
        <v>4.13.0.0.0</v>
      </c>
      <c r="G353" s="81" t="s">
        <v>10</v>
      </c>
      <c r="H353" s="82" t="s">
        <v>10607</v>
      </c>
      <c r="I353" s="313" t="s">
        <v>10262</v>
      </c>
      <c r="J353" s="219">
        <f>SUMIF('1 PdC DLGS 118_2011_PE e PP'!$E$4:$E$5622,'2 Pdc unico (segm A)'!F353,'1 PdC DLGS 118_2011_PE e PP'!$H$4:$H$5622)</f>
        <v>0</v>
      </c>
      <c r="K353" s="328"/>
      <c r="L353" s="404">
        <v>0</v>
      </c>
      <c r="M353" s="328"/>
      <c r="N353" s="219">
        <f t="shared" si="14"/>
        <v>0</v>
      </c>
      <c r="O353" s="8"/>
    </row>
    <row r="354" spans="1:15" ht="47" x14ac:dyDescent="0.25">
      <c r="A354" s="256">
        <v>4</v>
      </c>
      <c r="B354" s="171">
        <v>13</v>
      </c>
      <c r="C354" s="171">
        <v>1</v>
      </c>
      <c r="D354" s="171">
        <v>0</v>
      </c>
      <c r="E354" s="171">
        <v>0</v>
      </c>
      <c r="F354" s="171" t="str">
        <f t="shared" si="13"/>
        <v>4.13.1.0.0</v>
      </c>
      <c r="G354" s="171" t="s">
        <v>13</v>
      </c>
      <c r="H354" s="172" t="s">
        <v>10608</v>
      </c>
      <c r="I354" s="308" t="s">
        <v>10609</v>
      </c>
      <c r="J354" s="216">
        <f>SUMIF('1 PdC DLGS 118_2011_PE e PP'!$E$4:$E$5622,'2 Pdc unico (segm A)'!F354,'1 PdC DLGS 118_2011_PE e PP'!$H$4:$H$5622)</f>
        <v>0</v>
      </c>
      <c r="K354" s="330"/>
      <c r="L354" s="402">
        <v>0</v>
      </c>
      <c r="M354" s="330"/>
      <c r="N354" s="216">
        <f t="shared" si="14"/>
        <v>0</v>
      </c>
      <c r="O354" s="8"/>
    </row>
    <row r="355" spans="1:15" s="8" customFormat="1" ht="47" x14ac:dyDescent="0.35">
      <c r="A355" s="256">
        <v>4</v>
      </c>
      <c r="B355" s="171">
        <v>13</v>
      </c>
      <c r="C355" s="171">
        <v>2</v>
      </c>
      <c r="D355" s="171">
        <v>0</v>
      </c>
      <c r="E355" s="171">
        <v>0</v>
      </c>
      <c r="F355" s="171" t="str">
        <f t="shared" si="13"/>
        <v>4.13.2.0.0</v>
      </c>
      <c r="G355" s="171" t="s">
        <v>13</v>
      </c>
      <c r="H355" s="172" t="s">
        <v>10610</v>
      </c>
      <c r="I355" s="308" t="s">
        <v>10611</v>
      </c>
      <c r="J355" s="216">
        <f>SUMIF('1 PdC DLGS 118_2011_PE e PP'!$E$4:$E$5622,'2 Pdc unico (segm A)'!F355,'1 PdC DLGS 118_2011_PE e PP'!$H$4:$H$5622)</f>
        <v>0</v>
      </c>
      <c r="K355" s="330"/>
      <c r="L355" s="402">
        <v>0</v>
      </c>
      <c r="M355" s="330"/>
      <c r="N355" s="216">
        <f t="shared" si="14"/>
        <v>0</v>
      </c>
    </row>
    <row r="356" spans="1:15" ht="70.5" x14ac:dyDescent="0.25">
      <c r="A356" s="256">
        <v>4</v>
      </c>
      <c r="B356" s="171">
        <v>13</v>
      </c>
      <c r="C356" s="171">
        <v>3</v>
      </c>
      <c r="D356" s="171">
        <v>0</v>
      </c>
      <c r="E356" s="171">
        <v>0</v>
      </c>
      <c r="F356" s="171" t="str">
        <f t="shared" si="13"/>
        <v>4.13.3.0.0</v>
      </c>
      <c r="G356" s="171" t="s">
        <v>13</v>
      </c>
      <c r="H356" s="172" t="s">
        <v>10612</v>
      </c>
      <c r="I356" s="308" t="s">
        <v>10613</v>
      </c>
      <c r="J356" s="216">
        <f>SUMIF('1 PdC DLGS 118_2011_PE e PP'!$E$4:$E$5622,'2 Pdc unico (segm A)'!F356,'1 PdC DLGS 118_2011_PE e PP'!$H$4:$H$5622)</f>
        <v>0</v>
      </c>
      <c r="K356" s="330"/>
      <c r="L356" s="402">
        <v>0</v>
      </c>
      <c r="M356" s="330"/>
      <c r="N356" s="216">
        <f t="shared" si="14"/>
        <v>0</v>
      </c>
      <c r="O356" s="8"/>
    </row>
    <row r="357" spans="1:15" ht="47" x14ac:dyDescent="0.25">
      <c r="A357" s="256">
        <v>4</v>
      </c>
      <c r="B357" s="171">
        <v>13</v>
      </c>
      <c r="C357" s="171">
        <v>4</v>
      </c>
      <c r="D357" s="171">
        <v>0</v>
      </c>
      <c r="E357" s="171">
        <v>0</v>
      </c>
      <c r="F357" s="171" t="str">
        <f t="shared" si="13"/>
        <v>4.13.4.0.0</v>
      </c>
      <c r="G357" s="171" t="s">
        <v>13</v>
      </c>
      <c r="H357" s="172" t="s">
        <v>10614</v>
      </c>
      <c r="I357" s="308" t="s">
        <v>10615</v>
      </c>
      <c r="J357" s="220">
        <f>SUMIF('1 PdC DLGS 118_2011_PE e PP'!$E$4:$E$5622,'2 Pdc unico (segm A)'!F357,'1 PdC DLGS 118_2011_PE e PP'!$H$4:$H$5622)</f>
        <v>0</v>
      </c>
      <c r="K357" s="330"/>
      <c r="L357" s="408">
        <v>0</v>
      </c>
      <c r="M357" s="330"/>
      <c r="N357" s="220">
        <f t="shared" si="14"/>
        <v>0</v>
      </c>
      <c r="O357" s="8"/>
    </row>
    <row r="358" spans="1:15" ht="47" x14ac:dyDescent="0.25">
      <c r="A358" s="256">
        <v>4</v>
      </c>
      <c r="B358" s="171">
        <v>13</v>
      </c>
      <c r="C358" s="171">
        <v>5</v>
      </c>
      <c r="D358" s="171">
        <v>0</v>
      </c>
      <c r="E358" s="171">
        <v>0</v>
      </c>
      <c r="F358" s="171" t="str">
        <f t="shared" si="13"/>
        <v>4.13.5.0.0</v>
      </c>
      <c r="G358" s="171" t="s">
        <v>13</v>
      </c>
      <c r="H358" s="172" t="s">
        <v>10616</v>
      </c>
      <c r="I358" s="308" t="s">
        <v>10617</v>
      </c>
      <c r="J358" s="220">
        <f>SUMIF('1 PdC DLGS 118_2011_PE e PP'!$E$4:$E$5622,'2 Pdc unico (segm A)'!F358,'1 PdC DLGS 118_2011_PE e PP'!$H$4:$H$5622)</f>
        <v>0</v>
      </c>
      <c r="K358" s="330"/>
      <c r="L358" s="408">
        <v>0</v>
      </c>
      <c r="M358" s="330"/>
      <c r="N358" s="220">
        <f t="shared" si="14"/>
        <v>0</v>
      </c>
      <c r="O358" s="8"/>
    </row>
    <row r="359" spans="1:15" s="8" customFormat="1" ht="47" x14ac:dyDescent="0.35">
      <c r="A359" s="256">
        <v>4</v>
      </c>
      <c r="B359" s="171">
        <v>13</v>
      </c>
      <c r="C359" s="171">
        <v>6</v>
      </c>
      <c r="D359" s="171">
        <v>0</v>
      </c>
      <c r="E359" s="171">
        <v>0</v>
      </c>
      <c r="F359" s="171" t="str">
        <f t="shared" si="13"/>
        <v>4.13.6.0.0</v>
      </c>
      <c r="G359" s="171" t="s">
        <v>13</v>
      </c>
      <c r="H359" s="172" t="s">
        <v>10618</v>
      </c>
      <c r="I359" s="308" t="s">
        <v>10619</v>
      </c>
      <c r="J359" s="220">
        <f>SUMIF('1 PdC DLGS 118_2011_PE e PP'!$E$4:$E$5622,'2 Pdc unico (segm A)'!F359,'1 PdC DLGS 118_2011_PE e PP'!$H$4:$H$5622)</f>
        <v>0</v>
      </c>
      <c r="K359" s="330"/>
      <c r="L359" s="408">
        <v>0</v>
      </c>
      <c r="M359" s="330"/>
      <c r="N359" s="220">
        <f t="shared" si="14"/>
        <v>0</v>
      </c>
    </row>
    <row r="360" spans="1:15" s="8" customFormat="1" ht="70.5" x14ac:dyDescent="0.35">
      <c r="A360" s="256">
        <v>4</v>
      </c>
      <c r="B360" s="171">
        <v>13</v>
      </c>
      <c r="C360" s="171">
        <v>7</v>
      </c>
      <c r="D360" s="171">
        <v>0</v>
      </c>
      <c r="E360" s="171">
        <v>0</v>
      </c>
      <c r="F360" s="171" t="str">
        <f t="shared" si="13"/>
        <v>4.13.7.0.0</v>
      </c>
      <c r="G360" s="171" t="s">
        <v>13</v>
      </c>
      <c r="H360" s="172" t="s">
        <v>10620</v>
      </c>
      <c r="I360" s="308" t="s">
        <v>10619</v>
      </c>
      <c r="J360" s="220">
        <f>SUMIF('1 PdC DLGS 118_2011_PE e PP'!$E$4:$E$5622,'2 Pdc unico (segm A)'!F360,'1 PdC DLGS 118_2011_PE e PP'!$H$4:$H$5622)</f>
        <v>0</v>
      </c>
      <c r="K360" s="330"/>
      <c r="L360" s="408">
        <v>0</v>
      </c>
      <c r="M360" s="330"/>
      <c r="N360" s="220">
        <f t="shared" si="14"/>
        <v>0</v>
      </c>
    </row>
    <row r="361" spans="1:15" ht="47" x14ac:dyDescent="0.25">
      <c r="A361" s="256">
        <v>4</v>
      </c>
      <c r="B361" s="171">
        <v>13</v>
      </c>
      <c r="C361" s="171">
        <v>8</v>
      </c>
      <c r="D361" s="171">
        <v>0</v>
      </c>
      <c r="E361" s="171">
        <v>0</v>
      </c>
      <c r="F361" s="171" t="str">
        <f t="shared" si="13"/>
        <v>4.13.8.0.0</v>
      </c>
      <c r="G361" s="171" t="s">
        <v>13</v>
      </c>
      <c r="H361" s="172" t="s">
        <v>10621</v>
      </c>
      <c r="I361" s="308" t="s">
        <v>10622</v>
      </c>
      <c r="J361" s="220">
        <f>SUMIF('1 PdC DLGS 118_2011_PE e PP'!$E$4:$E$5622,'2 Pdc unico (segm A)'!F361,'1 PdC DLGS 118_2011_PE e PP'!$H$4:$H$5622)</f>
        <v>0</v>
      </c>
      <c r="K361" s="330"/>
      <c r="L361" s="408">
        <v>0</v>
      </c>
      <c r="M361" s="330"/>
      <c r="N361" s="220">
        <f t="shared" si="14"/>
        <v>0</v>
      </c>
      <c r="O361" s="8"/>
    </row>
    <row r="362" spans="1:15" ht="47" x14ac:dyDescent="0.25">
      <c r="A362" s="256">
        <v>4</v>
      </c>
      <c r="B362" s="171">
        <v>13</v>
      </c>
      <c r="C362" s="171">
        <v>9</v>
      </c>
      <c r="D362" s="171">
        <v>0</v>
      </c>
      <c r="E362" s="171">
        <v>0</v>
      </c>
      <c r="F362" s="171" t="str">
        <f t="shared" si="13"/>
        <v>4.13.9.0.0</v>
      </c>
      <c r="G362" s="171" t="s">
        <v>13</v>
      </c>
      <c r="H362" s="172" t="s">
        <v>10623</v>
      </c>
      <c r="I362" s="308" t="s">
        <v>10624</v>
      </c>
      <c r="J362" s="220">
        <f>SUMIF('1 PdC DLGS 118_2011_PE e PP'!$E$4:$E$5622,'2 Pdc unico (segm A)'!F362,'1 PdC DLGS 118_2011_PE e PP'!$H$4:$H$5622)</f>
        <v>0</v>
      </c>
      <c r="K362" s="330"/>
      <c r="L362" s="408">
        <v>0</v>
      </c>
      <c r="M362" s="330"/>
      <c r="N362" s="220">
        <f t="shared" si="14"/>
        <v>0</v>
      </c>
      <c r="O362" s="8"/>
    </row>
    <row r="363" spans="1:15" s="8" customFormat="1" ht="52" x14ac:dyDescent="0.35">
      <c r="A363" s="255">
        <v>4</v>
      </c>
      <c r="B363" s="80">
        <v>14</v>
      </c>
      <c r="C363" s="80">
        <v>0</v>
      </c>
      <c r="D363" s="80">
        <v>0</v>
      </c>
      <c r="E363" s="80">
        <v>0</v>
      </c>
      <c r="F363" s="80" t="str">
        <f t="shared" si="13"/>
        <v>4.14.0.0.0</v>
      </c>
      <c r="G363" s="81" t="s">
        <v>10</v>
      </c>
      <c r="H363" s="82" t="s">
        <v>10625</v>
      </c>
      <c r="I363" s="313" t="s">
        <v>10262</v>
      </c>
      <c r="J363" s="219">
        <f>+J364+J368+J372+J376+J380</f>
        <v>0</v>
      </c>
      <c r="K363" s="328"/>
      <c r="L363" s="404">
        <f>+L364+L368+L372+L376+L380</f>
        <v>0</v>
      </c>
      <c r="M363" s="328"/>
      <c r="N363" s="219">
        <f>+N364+N368+N372+N376+N380</f>
        <v>0</v>
      </c>
    </row>
    <row r="364" spans="1:15" s="8" customFormat="1" ht="47" x14ac:dyDescent="0.35">
      <c r="A364" s="256">
        <v>4</v>
      </c>
      <c r="B364" s="171">
        <v>14</v>
      </c>
      <c r="C364" s="171">
        <v>1</v>
      </c>
      <c r="D364" s="171">
        <v>0</v>
      </c>
      <c r="E364" s="171">
        <v>0</v>
      </c>
      <c r="F364" s="171" t="str">
        <f t="shared" si="13"/>
        <v>4.14.1.0.0</v>
      </c>
      <c r="G364" s="171" t="s">
        <v>13</v>
      </c>
      <c r="H364" s="172" t="s">
        <v>10626</v>
      </c>
      <c r="I364" s="308" t="s">
        <v>10627</v>
      </c>
      <c r="J364" s="216">
        <f>SUM(J365:J367)</f>
        <v>0</v>
      </c>
      <c r="K364" s="330"/>
      <c r="L364" s="402">
        <f>SUM(L365:L367)</f>
        <v>0</v>
      </c>
      <c r="M364" s="330"/>
      <c r="N364" s="216">
        <f>SUM(N365:N367)</f>
        <v>0</v>
      </c>
    </row>
    <row r="365" spans="1:15" s="8" customFormat="1" ht="37" x14ac:dyDescent="0.35">
      <c r="A365" s="257">
        <v>4</v>
      </c>
      <c r="B365" s="84">
        <v>14</v>
      </c>
      <c r="C365" s="84">
        <v>1</v>
      </c>
      <c r="D365" s="84">
        <v>1</v>
      </c>
      <c r="E365" s="84">
        <v>0</v>
      </c>
      <c r="F365" s="84" t="str">
        <f t="shared" si="13"/>
        <v>4.14.1.1.0</v>
      </c>
      <c r="G365" s="84" t="s">
        <v>16</v>
      </c>
      <c r="H365" s="85" t="s">
        <v>10628</v>
      </c>
      <c r="I365" s="309" t="s">
        <v>10629</v>
      </c>
      <c r="J365" s="215">
        <f>SUMIF('1 PdC DLGS 118_2011_PE e PP'!$E$4:$E$5622,'2 Pdc unico (segm A)'!F365,'1 PdC DLGS 118_2011_PE e PP'!$H$4:$H$5622)</f>
        <v>0</v>
      </c>
      <c r="K365" s="213"/>
      <c r="L365" s="403">
        <v>0</v>
      </c>
      <c r="M365" s="213"/>
      <c r="N365" s="215">
        <f t="shared" si="14"/>
        <v>0</v>
      </c>
    </row>
    <row r="366" spans="1:15" s="8" customFormat="1" ht="37" x14ac:dyDescent="0.35">
      <c r="A366" s="257">
        <v>4</v>
      </c>
      <c r="B366" s="84">
        <v>14</v>
      </c>
      <c r="C366" s="84">
        <v>1</v>
      </c>
      <c r="D366" s="84">
        <v>2</v>
      </c>
      <c r="E366" s="84">
        <v>0</v>
      </c>
      <c r="F366" s="84" t="str">
        <f t="shared" si="13"/>
        <v>4.14.1.2.0</v>
      </c>
      <c r="G366" s="84" t="s">
        <v>16</v>
      </c>
      <c r="H366" s="85" t="s">
        <v>10630</v>
      </c>
      <c r="I366" s="309" t="s">
        <v>10631</v>
      </c>
      <c r="J366" s="215">
        <f>SUMIF('1 PdC DLGS 118_2011_PE e PP'!$E$4:$E$5622,'2 Pdc unico (segm A)'!F366,'1 PdC DLGS 118_2011_PE e PP'!$H$4:$H$5622)</f>
        <v>0</v>
      </c>
      <c r="K366" s="213"/>
      <c r="L366" s="403">
        <v>0</v>
      </c>
      <c r="M366" s="213"/>
      <c r="N366" s="215">
        <f t="shared" si="14"/>
        <v>0</v>
      </c>
    </row>
    <row r="367" spans="1:15" s="8" customFormat="1" ht="55.5" x14ac:dyDescent="0.35">
      <c r="A367" s="257">
        <v>4</v>
      </c>
      <c r="B367" s="84">
        <v>14</v>
      </c>
      <c r="C367" s="84">
        <v>1</v>
      </c>
      <c r="D367" s="84">
        <v>3</v>
      </c>
      <c r="E367" s="84">
        <v>0</v>
      </c>
      <c r="F367" s="84" t="str">
        <f t="shared" si="13"/>
        <v>4.14.1.3.0</v>
      </c>
      <c r="G367" s="84" t="s">
        <v>16</v>
      </c>
      <c r="H367" s="85" t="s">
        <v>10632</v>
      </c>
      <c r="I367" s="309" t="s">
        <v>10633</v>
      </c>
      <c r="J367" s="215">
        <f>SUMIF('1 PdC DLGS 118_2011_PE e PP'!$E$4:$E$5622,'2 Pdc unico (segm A)'!F367,'1 PdC DLGS 118_2011_PE e PP'!$H$4:$H$5622)</f>
        <v>0</v>
      </c>
      <c r="K367" s="213"/>
      <c r="L367" s="403">
        <v>0</v>
      </c>
      <c r="M367" s="213"/>
      <c r="N367" s="215">
        <f t="shared" si="14"/>
        <v>0</v>
      </c>
    </row>
    <row r="368" spans="1:15" ht="23.5" x14ac:dyDescent="0.25">
      <c r="A368" s="256">
        <v>4</v>
      </c>
      <c r="B368" s="171">
        <v>14</v>
      </c>
      <c r="C368" s="171">
        <v>2</v>
      </c>
      <c r="D368" s="171">
        <v>0</v>
      </c>
      <c r="E368" s="171">
        <v>0</v>
      </c>
      <c r="F368" s="171" t="str">
        <f t="shared" si="13"/>
        <v>4.14.2.0.0</v>
      </c>
      <c r="G368" s="171" t="s">
        <v>13</v>
      </c>
      <c r="H368" s="172" t="s">
        <v>10634</v>
      </c>
      <c r="I368" s="308" t="s">
        <v>10635</v>
      </c>
      <c r="J368" s="216">
        <f>SUM(J369:J371)</f>
        <v>0</v>
      </c>
      <c r="K368" s="330"/>
      <c r="L368" s="402">
        <f>SUM(L369:L371)</f>
        <v>0</v>
      </c>
      <c r="M368" s="330"/>
      <c r="N368" s="216">
        <f>SUM(N369:N371)</f>
        <v>0</v>
      </c>
      <c r="O368" s="8"/>
    </row>
    <row r="369" spans="1:15" s="8" customFormat="1" ht="37" x14ac:dyDescent="0.35">
      <c r="A369" s="257">
        <v>4</v>
      </c>
      <c r="B369" s="84">
        <v>14</v>
      </c>
      <c r="C369" s="84">
        <v>2</v>
      </c>
      <c r="D369" s="84">
        <v>1</v>
      </c>
      <c r="E369" s="84">
        <v>0</v>
      </c>
      <c r="F369" s="84" t="str">
        <f t="shared" si="13"/>
        <v>4.14.2.1.0</v>
      </c>
      <c r="G369" s="84" t="s">
        <v>16</v>
      </c>
      <c r="H369" s="85" t="s">
        <v>10636</v>
      </c>
      <c r="I369" s="309" t="s">
        <v>10637</v>
      </c>
      <c r="J369" s="215">
        <f>SUMIF('1 PdC DLGS 118_2011_PE e PP'!$E$4:$E$5622,'2 Pdc unico (segm A)'!F369,'1 PdC DLGS 118_2011_PE e PP'!$H$4:$H$5622)</f>
        <v>0</v>
      </c>
      <c r="K369" s="213"/>
      <c r="L369" s="403">
        <v>0</v>
      </c>
      <c r="M369" s="213"/>
      <c r="N369" s="215">
        <f t="shared" si="14"/>
        <v>0</v>
      </c>
    </row>
    <row r="370" spans="1:15" s="8" customFormat="1" ht="18.5" x14ac:dyDescent="0.35">
      <c r="A370" s="257">
        <v>4</v>
      </c>
      <c r="B370" s="84">
        <v>14</v>
      </c>
      <c r="C370" s="84">
        <v>2</v>
      </c>
      <c r="D370" s="84">
        <v>2</v>
      </c>
      <c r="E370" s="84">
        <v>0</v>
      </c>
      <c r="F370" s="84" t="str">
        <f t="shared" si="13"/>
        <v>4.14.2.2.0</v>
      </c>
      <c r="G370" s="84" t="s">
        <v>16</v>
      </c>
      <c r="H370" s="85" t="s">
        <v>10638</v>
      </c>
      <c r="I370" s="309" t="s">
        <v>10639</v>
      </c>
      <c r="J370" s="215">
        <f>SUMIF('1 PdC DLGS 118_2011_PE e PP'!$E$4:$E$5622,'2 Pdc unico (segm A)'!F370,'1 PdC DLGS 118_2011_PE e PP'!$H$4:$H$5622)</f>
        <v>0</v>
      </c>
      <c r="K370" s="213"/>
      <c r="L370" s="403">
        <v>0</v>
      </c>
      <c r="M370" s="213"/>
      <c r="N370" s="215">
        <f t="shared" si="14"/>
        <v>0</v>
      </c>
    </row>
    <row r="371" spans="1:15" ht="37" x14ac:dyDescent="0.25">
      <c r="A371" s="257">
        <v>4</v>
      </c>
      <c r="B371" s="84">
        <v>14</v>
      </c>
      <c r="C371" s="84">
        <v>2</v>
      </c>
      <c r="D371" s="84">
        <v>3</v>
      </c>
      <c r="E371" s="84">
        <v>0</v>
      </c>
      <c r="F371" s="84" t="str">
        <f t="shared" si="13"/>
        <v>4.14.2.3.0</v>
      </c>
      <c r="G371" s="84" t="s">
        <v>16</v>
      </c>
      <c r="H371" s="85" t="s">
        <v>10640</v>
      </c>
      <c r="I371" s="309" t="s">
        <v>10641</v>
      </c>
      <c r="J371" s="215">
        <f>SUMIF('1 PdC DLGS 118_2011_PE e PP'!$E$4:$E$5622,'2 Pdc unico (segm A)'!F371,'1 PdC DLGS 118_2011_PE e PP'!$H$4:$H$5622)</f>
        <v>0</v>
      </c>
      <c r="K371" s="213"/>
      <c r="L371" s="403">
        <v>0</v>
      </c>
      <c r="M371" s="213"/>
      <c r="N371" s="215">
        <f t="shared" si="14"/>
        <v>0</v>
      </c>
      <c r="O371" s="8"/>
    </row>
    <row r="372" spans="1:15" ht="23.5" x14ac:dyDescent="0.25">
      <c r="A372" s="256">
        <v>4</v>
      </c>
      <c r="B372" s="171">
        <v>14</v>
      </c>
      <c r="C372" s="171">
        <v>3</v>
      </c>
      <c r="D372" s="171">
        <v>0</v>
      </c>
      <c r="E372" s="171">
        <v>0</v>
      </c>
      <c r="F372" s="171" t="str">
        <f t="shared" si="13"/>
        <v>4.14.3.0.0</v>
      </c>
      <c r="G372" s="171" t="s">
        <v>13</v>
      </c>
      <c r="H372" s="172" t="s">
        <v>10642</v>
      </c>
      <c r="I372" s="308" t="s">
        <v>10643</v>
      </c>
      <c r="J372" s="216">
        <f>SUM(J373:J375)</f>
        <v>0</v>
      </c>
      <c r="K372" s="330"/>
      <c r="L372" s="402">
        <f>SUM(L373:L375)</f>
        <v>0</v>
      </c>
      <c r="M372" s="330"/>
      <c r="N372" s="216">
        <f>SUM(N373:N375)</f>
        <v>0</v>
      </c>
      <c r="O372" s="8"/>
    </row>
    <row r="373" spans="1:15" ht="18.5" x14ac:dyDescent="0.25">
      <c r="A373" s="257">
        <v>4</v>
      </c>
      <c r="B373" s="84">
        <v>14</v>
      </c>
      <c r="C373" s="84">
        <v>3</v>
      </c>
      <c r="D373" s="84">
        <v>1</v>
      </c>
      <c r="E373" s="84">
        <v>0</v>
      </c>
      <c r="F373" s="84" t="str">
        <f t="shared" si="13"/>
        <v>4.14.3.1.0</v>
      </c>
      <c r="G373" s="84" t="s">
        <v>16</v>
      </c>
      <c r="H373" s="85" t="s">
        <v>10644</v>
      </c>
      <c r="I373" s="309" t="s">
        <v>10645</v>
      </c>
      <c r="J373" s="215">
        <f>SUMIF('1 PdC DLGS 118_2011_PE e PP'!$E$4:$E$5622,'2 Pdc unico (segm A)'!F373,'1 PdC DLGS 118_2011_PE e PP'!$H$4:$H$5622)</f>
        <v>0</v>
      </c>
      <c r="K373" s="213"/>
      <c r="L373" s="403">
        <v>0</v>
      </c>
      <c r="M373" s="213"/>
      <c r="N373" s="215">
        <f t="shared" si="14"/>
        <v>0</v>
      </c>
      <c r="O373" s="8"/>
    </row>
    <row r="374" spans="1:15" ht="18.5" x14ac:dyDescent="0.25">
      <c r="A374" s="257">
        <v>4</v>
      </c>
      <c r="B374" s="84">
        <v>14</v>
      </c>
      <c r="C374" s="84">
        <v>3</v>
      </c>
      <c r="D374" s="84">
        <v>2</v>
      </c>
      <c r="E374" s="84">
        <v>0</v>
      </c>
      <c r="F374" s="84" t="str">
        <f t="shared" si="13"/>
        <v>4.14.3.2.0</v>
      </c>
      <c r="G374" s="84" t="s">
        <v>16</v>
      </c>
      <c r="H374" s="85" t="s">
        <v>10646</v>
      </c>
      <c r="I374" s="309" t="s">
        <v>10647</v>
      </c>
      <c r="J374" s="215">
        <f>SUMIF('1 PdC DLGS 118_2011_PE e PP'!$E$4:$E$5622,'2 Pdc unico (segm A)'!F374,'1 PdC DLGS 118_2011_PE e PP'!$H$4:$H$5622)</f>
        <v>0</v>
      </c>
      <c r="K374" s="213"/>
      <c r="L374" s="403">
        <v>0</v>
      </c>
      <c r="M374" s="213"/>
      <c r="N374" s="215">
        <f t="shared" si="14"/>
        <v>0</v>
      </c>
      <c r="O374" s="8"/>
    </row>
    <row r="375" spans="1:15" ht="37" x14ac:dyDescent="0.25">
      <c r="A375" s="257">
        <v>4</v>
      </c>
      <c r="B375" s="84">
        <v>14</v>
      </c>
      <c r="C375" s="84">
        <v>3</v>
      </c>
      <c r="D375" s="84">
        <v>3</v>
      </c>
      <c r="E375" s="84">
        <v>0</v>
      </c>
      <c r="F375" s="84" t="str">
        <f t="shared" si="13"/>
        <v>4.14.3.3.0</v>
      </c>
      <c r="G375" s="84" t="s">
        <v>16</v>
      </c>
      <c r="H375" s="85" t="s">
        <v>10648</v>
      </c>
      <c r="I375" s="309" t="s">
        <v>10649</v>
      </c>
      <c r="J375" s="215">
        <f>SUMIF('1 PdC DLGS 118_2011_PE e PP'!$E$4:$E$5622,'2 Pdc unico (segm A)'!F375,'1 PdC DLGS 118_2011_PE e PP'!$H$4:$H$5622)</f>
        <v>0</v>
      </c>
      <c r="K375" s="213"/>
      <c r="L375" s="403">
        <v>0</v>
      </c>
      <c r="M375" s="213"/>
      <c r="N375" s="215">
        <f t="shared" si="14"/>
        <v>0</v>
      </c>
      <c r="O375" s="8"/>
    </row>
    <row r="376" spans="1:15" ht="23.5" x14ac:dyDescent="0.25">
      <c r="A376" s="256">
        <v>4</v>
      </c>
      <c r="B376" s="171">
        <v>14</v>
      </c>
      <c r="C376" s="171">
        <v>4</v>
      </c>
      <c r="D376" s="171">
        <v>0</v>
      </c>
      <c r="E376" s="171">
        <v>0</v>
      </c>
      <c r="F376" s="171" t="str">
        <f t="shared" si="13"/>
        <v>4.14.4.0.0</v>
      </c>
      <c r="G376" s="171" t="s">
        <v>13</v>
      </c>
      <c r="H376" s="172" t="s">
        <v>10650</v>
      </c>
      <c r="I376" s="308" t="s">
        <v>10651</v>
      </c>
      <c r="J376" s="216">
        <f>SUM(J377:J379)</f>
        <v>0</v>
      </c>
      <c r="K376" s="330"/>
      <c r="L376" s="402">
        <f>SUM(L377:L379)</f>
        <v>0</v>
      </c>
      <c r="M376" s="330"/>
      <c r="N376" s="216">
        <f>SUM(N377:N379)</f>
        <v>0</v>
      </c>
      <c r="O376" s="8"/>
    </row>
    <row r="377" spans="1:15" ht="18.5" x14ac:dyDescent="0.25">
      <c r="A377" s="257">
        <v>4</v>
      </c>
      <c r="B377" s="84">
        <v>14</v>
      </c>
      <c r="C377" s="84">
        <v>4</v>
      </c>
      <c r="D377" s="84">
        <v>1</v>
      </c>
      <c r="E377" s="84">
        <v>0</v>
      </c>
      <c r="F377" s="84" t="str">
        <f t="shared" si="13"/>
        <v>4.14.4.1.0</v>
      </c>
      <c r="G377" s="84" t="s">
        <v>16</v>
      </c>
      <c r="H377" s="85" t="s">
        <v>10652</v>
      </c>
      <c r="I377" s="309" t="s">
        <v>10653</v>
      </c>
      <c r="J377" s="215">
        <f>SUMIF('1 PdC DLGS 118_2011_PE e PP'!$E$4:$E$5622,'2 Pdc unico (segm A)'!F377,'1 PdC DLGS 118_2011_PE e PP'!$H$4:$H$5622)</f>
        <v>0</v>
      </c>
      <c r="K377" s="213"/>
      <c r="L377" s="403">
        <v>0</v>
      </c>
      <c r="M377" s="213"/>
      <c r="N377" s="215">
        <f t="shared" si="14"/>
        <v>0</v>
      </c>
      <c r="O377" s="8"/>
    </row>
    <row r="378" spans="1:15" ht="18.5" x14ac:dyDescent="0.25">
      <c r="A378" s="257">
        <v>4</v>
      </c>
      <c r="B378" s="84">
        <v>14</v>
      </c>
      <c r="C378" s="84">
        <v>4</v>
      </c>
      <c r="D378" s="84">
        <v>2</v>
      </c>
      <c r="E378" s="84">
        <v>0</v>
      </c>
      <c r="F378" s="84" t="str">
        <f t="shared" si="13"/>
        <v>4.14.4.2.0</v>
      </c>
      <c r="G378" s="84" t="s">
        <v>16</v>
      </c>
      <c r="H378" s="85" t="s">
        <v>10654</v>
      </c>
      <c r="I378" s="309" t="s">
        <v>10655</v>
      </c>
      <c r="J378" s="215">
        <f>SUMIF('1 PdC DLGS 118_2011_PE e PP'!$E$4:$E$5622,'2 Pdc unico (segm A)'!F378,'1 PdC DLGS 118_2011_PE e PP'!$H$4:$H$5622)</f>
        <v>0</v>
      </c>
      <c r="K378" s="213"/>
      <c r="L378" s="403">
        <v>0</v>
      </c>
      <c r="M378" s="213"/>
      <c r="N378" s="215">
        <f t="shared" si="14"/>
        <v>0</v>
      </c>
      <c r="O378" s="8"/>
    </row>
    <row r="379" spans="1:15" ht="37" x14ac:dyDescent="0.25">
      <c r="A379" s="257">
        <v>4</v>
      </c>
      <c r="B379" s="84">
        <v>14</v>
      </c>
      <c r="C379" s="84">
        <v>4</v>
      </c>
      <c r="D379" s="84">
        <v>3</v>
      </c>
      <c r="E379" s="84">
        <v>0</v>
      </c>
      <c r="F379" s="84" t="str">
        <f t="shared" si="13"/>
        <v>4.14.4.3.0</v>
      </c>
      <c r="G379" s="84" t="s">
        <v>16</v>
      </c>
      <c r="H379" s="85" t="s">
        <v>10656</v>
      </c>
      <c r="I379" s="309" t="s">
        <v>10657</v>
      </c>
      <c r="J379" s="215">
        <f>SUMIF('1 PdC DLGS 118_2011_PE e PP'!$E$4:$E$5622,'2 Pdc unico (segm A)'!F379,'1 PdC DLGS 118_2011_PE e PP'!$H$4:$H$5622)</f>
        <v>0</v>
      </c>
      <c r="K379" s="213"/>
      <c r="L379" s="403">
        <v>0</v>
      </c>
      <c r="M379" s="213"/>
      <c r="N379" s="215">
        <f t="shared" si="14"/>
        <v>0</v>
      </c>
      <c r="O379" s="8"/>
    </row>
    <row r="380" spans="1:15" ht="47" x14ac:dyDescent="0.25">
      <c r="A380" s="256">
        <v>4</v>
      </c>
      <c r="B380" s="171">
        <v>14</v>
      </c>
      <c r="C380" s="171">
        <v>5</v>
      </c>
      <c r="D380" s="171">
        <v>0</v>
      </c>
      <c r="E380" s="171">
        <v>0</v>
      </c>
      <c r="F380" s="171" t="str">
        <f t="shared" si="13"/>
        <v>4.14.5.0.0</v>
      </c>
      <c r="G380" s="171" t="s">
        <v>13</v>
      </c>
      <c r="H380" s="172" t="s">
        <v>10658</v>
      </c>
      <c r="I380" s="308" t="s">
        <v>10659</v>
      </c>
      <c r="J380" s="216">
        <f>SUM(J381:J383)</f>
        <v>0</v>
      </c>
      <c r="K380" s="330"/>
      <c r="L380" s="402">
        <f>SUM(L381:L383)</f>
        <v>0</v>
      </c>
      <c r="M380" s="330"/>
      <c r="N380" s="216">
        <f>SUM(N381:N383)</f>
        <v>0</v>
      </c>
      <c r="O380" s="8"/>
    </row>
    <row r="381" spans="1:15" ht="37" x14ac:dyDescent="0.25">
      <c r="A381" s="257">
        <v>4</v>
      </c>
      <c r="B381" s="84">
        <v>14</v>
      </c>
      <c r="C381" s="84">
        <v>5</v>
      </c>
      <c r="D381" s="84">
        <v>1</v>
      </c>
      <c r="E381" s="84">
        <v>0</v>
      </c>
      <c r="F381" s="84" t="str">
        <f t="shared" si="13"/>
        <v>4.14.5.1.0</v>
      </c>
      <c r="G381" s="84" t="s">
        <v>16</v>
      </c>
      <c r="H381" s="85" t="s">
        <v>10660</v>
      </c>
      <c r="I381" s="309" t="s">
        <v>10661</v>
      </c>
      <c r="J381" s="215">
        <f>SUMIF('1 PdC DLGS 118_2011_PE e PP'!$E$4:$E$5622,'2 Pdc unico (segm A)'!F381,'1 PdC DLGS 118_2011_PE e PP'!$H$4:$H$5622)</f>
        <v>0</v>
      </c>
      <c r="K381" s="213"/>
      <c r="L381" s="403">
        <v>0</v>
      </c>
      <c r="M381" s="213"/>
      <c r="N381" s="215">
        <f t="shared" si="14"/>
        <v>0</v>
      </c>
      <c r="O381" s="8"/>
    </row>
    <row r="382" spans="1:15" ht="37" x14ac:dyDescent="0.25">
      <c r="A382" s="257">
        <v>4</v>
      </c>
      <c r="B382" s="84">
        <v>14</v>
      </c>
      <c r="C382" s="84">
        <v>5</v>
      </c>
      <c r="D382" s="84">
        <v>2</v>
      </c>
      <c r="E382" s="84">
        <v>0</v>
      </c>
      <c r="F382" s="84" t="str">
        <f t="shared" ref="F382:F422" si="15">CONCATENATE(A382,".",B382,".",C382,".",D382,".",E382)</f>
        <v>4.14.5.2.0</v>
      </c>
      <c r="G382" s="84" t="s">
        <v>16</v>
      </c>
      <c r="H382" s="85" t="s">
        <v>10662</v>
      </c>
      <c r="I382" s="309" t="s">
        <v>10663</v>
      </c>
      <c r="J382" s="215">
        <f>SUMIF('1 PdC DLGS 118_2011_PE e PP'!$E$4:$E$5622,'2 Pdc unico (segm A)'!F382,'1 PdC DLGS 118_2011_PE e PP'!$H$4:$H$5622)</f>
        <v>0</v>
      </c>
      <c r="K382" s="213"/>
      <c r="L382" s="403">
        <v>0</v>
      </c>
      <c r="M382" s="213"/>
      <c r="N382" s="215">
        <f t="shared" si="14"/>
        <v>0</v>
      </c>
      <c r="O382" s="8"/>
    </row>
    <row r="383" spans="1:15" ht="37" x14ac:dyDescent="0.25">
      <c r="A383" s="257">
        <v>4</v>
      </c>
      <c r="B383" s="84">
        <v>14</v>
      </c>
      <c r="C383" s="84">
        <v>5</v>
      </c>
      <c r="D383" s="84">
        <v>3</v>
      </c>
      <c r="E383" s="84">
        <v>0</v>
      </c>
      <c r="F383" s="84" t="str">
        <f t="shared" si="15"/>
        <v>4.14.5.3.0</v>
      </c>
      <c r="G383" s="84" t="s">
        <v>16</v>
      </c>
      <c r="H383" s="85" t="s">
        <v>10664</v>
      </c>
      <c r="I383" s="309" t="s">
        <v>10665</v>
      </c>
      <c r="J383" s="215">
        <f>SUMIF('1 PdC DLGS 118_2011_PE e PP'!$E$4:$E$5622,'2 Pdc unico (segm A)'!F383,'1 PdC DLGS 118_2011_PE e PP'!$H$4:$H$5622)</f>
        <v>0</v>
      </c>
      <c r="K383" s="213"/>
      <c r="L383" s="403">
        <v>0</v>
      </c>
      <c r="M383" s="213"/>
      <c r="N383" s="215">
        <f t="shared" si="14"/>
        <v>0</v>
      </c>
      <c r="O383" s="8"/>
    </row>
    <row r="384" spans="1:15" ht="52" x14ac:dyDescent="0.25">
      <c r="A384" s="255">
        <v>4</v>
      </c>
      <c r="B384" s="80">
        <v>15</v>
      </c>
      <c r="C384" s="80">
        <v>0</v>
      </c>
      <c r="D384" s="80">
        <v>0</v>
      </c>
      <c r="E384" s="80">
        <v>0</v>
      </c>
      <c r="F384" s="80" t="str">
        <f t="shared" si="15"/>
        <v>4.15.0.0.0</v>
      </c>
      <c r="G384" s="81" t="s">
        <v>10</v>
      </c>
      <c r="H384" s="82" t="s">
        <v>10666</v>
      </c>
      <c r="I384" s="313" t="s">
        <v>10262</v>
      </c>
      <c r="J384" s="219">
        <f>+J385+J422+J456</f>
        <v>0</v>
      </c>
      <c r="K384" s="328"/>
      <c r="L384" s="404">
        <f>+L385+L422+L456</f>
        <v>0</v>
      </c>
      <c r="M384" s="328"/>
      <c r="N384" s="219">
        <f>+N385+N422+N456</f>
        <v>0</v>
      </c>
      <c r="O384" s="8"/>
    </row>
    <row r="385" spans="1:15" ht="23.5" x14ac:dyDescent="0.25">
      <c r="A385" s="256">
        <v>4</v>
      </c>
      <c r="B385" s="171">
        <v>15</v>
      </c>
      <c r="C385" s="171">
        <v>1</v>
      </c>
      <c r="D385" s="171">
        <v>0</v>
      </c>
      <c r="E385" s="171">
        <v>0</v>
      </c>
      <c r="F385" s="171" t="str">
        <f t="shared" si="15"/>
        <v>4.15.1.0.0</v>
      </c>
      <c r="G385" s="171" t="s">
        <v>13</v>
      </c>
      <c r="H385" s="172" t="s">
        <v>10667</v>
      </c>
      <c r="I385" s="314" t="s">
        <v>10262</v>
      </c>
      <c r="J385" s="216">
        <f>+J386+J389+J392+J395+J400+J403+J406+J409+J412+J415</f>
        <v>0</v>
      </c>
      <c r="K385" s="330"/>
      <c r="L385" s="402">
        <f>+L386+L389+L392+L395+L400+L403+L406+L409+L412+L415</f>
        <v>0</v>
      </c>
      <c r="M385" s="330"/>
      <c r="N385" s="216">
        <f>+N386+N389+N392+N395+N400+N403+N406+N409+N412+N415</f>
        <v>0</v>
      </c>
      <c r="O385" s="8"/>
    </row>
    <row r="386" spans="1:15" ht="18.5" x14ac:dyDescent="0.25">
      <c r="A386" s="257">
        <v>4</v>
      </c>
      <c r="B386" s="84">
        <v>15</v>
      </c>
      <c r="C386" s="84">
        <v>1</v>
      </c>
      <c r="D386" s="84">
        <v>1</v>
      </c>
      <c r="E386" s="84">
        <v>0</v>
      </c>
      <c r="F386" s="84" t="str">
        <f t="shared" si="15"/>
        <v>4.15.1.1.0</v>
      </c>
      <c r="G386" s="84" t="s">
        <v>16</v>
      </c>
      <c r="H386" s="85" t="s">
        <v>10668</v>
      </c>
      <c r="I386" s="309" t="s">
        <v>10669</v>
      </c>
      <c r="J386" s="215">
        <f>SUM(J387:J388)</f>
        <v>0</v>
      </c>
      <c r="K386" s="213"/>
      <c r="L386" s="403">
        <f>SUM(L387:L388)</f>
        <v>0</v>
      </c>
      <c r="M386" s="213"/>
      <c r="N386" s="215">
        <f>SUM(N387:N388)</f>
        <v>0</v>
      </c>
      <c r="O386" s="8"/>
    </row>
    <row r="387" spans="1:15" ht="18.5" x14ac:dyDescent="0.25">
      <c r="A387" s="258">
        <v>4</v>
      </c>
      <c r="B387" s="173">
        <v>15</v>
      </c>
      <c r="C387" s="173">
        <v>1</v>
      </c>
      <c r="D387" s="173">
        <v>1</v>
      </c>
      <c r="E387" s="173">
        <v>1</v>
      </c>
      <c r="F387" s="173" t="str">
        <f t="shared" si="15"/>
        <v>4.15.1.1.1</v>
      </c>
      <c r="G387" s="173" t="s">
        <v>19</v>
      </c>
      <c r="H387" s="86" t="s">
        <v>10670</v>
      </c>
      <c r="I387" s="310" t="s">
        <v>10671</v>
      </c>
      <c r="J387" s="214">
        <f>SUMIF('1 PdC DLGS 118_2011_PE e PP'!$E$4:$E$5622,'2 Pdc unico (segm A)'!F387,'1 PdC DLGS 118_2011_PE e PP'!$H$4:$H$5622)</f>
        <v>0</v>
      </c>
      <c r="K387" s="213"/>
      <c r="L387" s="405">
        <v>0</v>
      </c>
      <c r="M387" s="213"/>
      <c r="N387" s="214">
        <f t="shared" si="14"/>
        <v>0</v>
      </c>
      <c r="O387" s="8"/>
    </row>
    <row r="388" spans="1:15" ht="18.5" x14ac:dyDescent="0.25">
      <c r="A388" s="258">
        <v>4</v>
      </c>
      <c r="B388" s="173">
        <v>15</v>
      </c>
      <c r="C388" s="173">
        <v>1</v>
      </c>
      <c r="D388" s="173">
        <v>1</v>
      </c>
      <c r="E388" s="173">
        <v>2</v>
      </c>
      <c r="F388" s="173" t="str">
        <f t="shared" si="15"/>
        <v>4.15.1.1.2</v>
      </c>
      <c r="G388" s="173" t="s">
        <v>19</v>
      </c>
      <c r="H388" s="86" t="s">
        <v>10672</v>
      </c>
      <c r="I388" s="310" t="s">
        <v>10673</v>
      </c>
      <c r="J388" s="214">
        <f>SUMIF('1 PdC DLGS 118_2011_PE e PP'!$E$4:$E$5622,'2 Pdc unico (segm A)'!F388,'1 PdC DLGS 118_2011_PE e PP'!$H$4:$H$5622)</f>
        <v>0</v>
      </c>
      <c r="K388" s="213"/>
      <c r="L388" s="405">
        <v>0</v>
      </c>
      <c r="M388" s="213"/>
      <c r="N388" s="214">
        <f t="shared" ref="N388:N451" si="16">+J388+L388</f>
        <v>0</v>
      </c>
      <c r="O388" s="8"/>
    </row>
    <row r="389" spans="1:15" ht="18.5" x14ac:dyDescent="0.25">
      <c r="A389" s="257">
        <v>4</v>
      </c>
      <c r="B389" s="84">
        <v>15</v>
      </c>
      <c r="C389" s="84">
        <v>1</v>
      </c>
      <c r="D389" s="84">
        <v>2</v>
      </c>
      <c r="E389" s="84">
        <v>0</v>
      </c>
      <c r="F389" s="84" t="str">
        <f t="shared" si="15"/>
        <v>4.15.1.2.0</v>
      </c>
      <c r="G389" s="84" t="s">
        <v>16</v>
      </c>
      <c r="H389" s="85" t="s">
        <v>10674</v>
      </c>
      <c r="I389" s="309" t="s">
        <v>10675</v>
      </c>
      <c r="J389" s="215">
        <f>SUM(J390:J391)</f>
        <v>0</v>
      </c>
      <c r="K389" s="213"/>
      <c r="L389" s="403">
        <f>SUM(L390:L391)</f>
        <v>0</v>
      </c>
      <c r="M389" s="213"/>
      <c r="N389" s="215">
        <f>SUM(N390:N391)</f>
        <v>0</v>
      </c>
      <c r="O389" s="8"/>
    </row>
    <row r="390" spans="1:15" ht="37" x14ac:dyDescent="0.25">
      <c r="A390" s="258">
        <v>4</v>
      </c>
      <c r="B390" s="173">
        <v>15</v>
      </c>
      <c r="C390" s="173">
        <v>1</v>
      </c>
      <c r="D390" s="173">
        <v>2</v>
      </c>
      <c r="E390" s="173">
        <v>1</v>
      </c>
      <c r="F390" s="173" t="str">
        <f t="shared" si="15"/>
        <v>4.15.1.2.1</v>
      </c>
      <c r="G390" s="173" t="s">
        <v>19</v>
      </c>
      <c r="H390" s="86" t="s">
        <v>10676</v>
      </c>
      <c r="I390" s="310" t="s">
        <v>10677</v>
      </c>
      <c r="J390" s="214">
        <f>SUMIF('1 PdC DLGS 118_2011_PE e PP'!$E$4:$E$5622,'2 Pdc unico (segm A)'!F390,'1 PdC DLGS 118_2011_PE e PP'!$H$4:$H$5622)</f>
        <v>0</v>
      </c>
      <c r="K390" s="213"/>
      <c r="L390" s="405">
        <v>0</v>
      </c>
      <c r="M390" s="213"/>
      <c r="N390" s="214">
        <f t="shared" si="16"/>
        <v>0</v>
      </c>
      <c r="O390" s="8"/>
    </row>
    <row r="391" spans="1:15" ht="37" x14ac:dyDescent="0.25">
      <c r="A391" s="258">
        <v>4</v>
      </c>
      <c r="B391" s="173">
        <v>15</v>
      </c>
      <c r="C391" s="173">
        <v>1</v>
      </c>
      <c r="D391" s="173">
        <v>2</v>
      </c>
      <c r="E391" s="173">
        <v>2</v>
      </c>
      <c r="F391" s="173" t="str">
        <f t="shared" si="15"/>
        <v>4.15.1.2.2</v>
      </c>
      <c r="G391" s="173" t="s">
        <v>19</v>
      </c>
      <c r="H391" s="86" t="s">
        <v>10678</v>
      </c>
      <c r="I391" s="310" t="s">
        <v>10679</v>
      </c>
      <c r="J391" s="214">
        <f>SUMIF('1 PdC DLGS 118_2011_PE e PP'!$E$4:$E$5622,'2 Pdc unico (segm A)'!F391,'1 PdC DLGS 118_2011_PE e PP'!$H$4:$H$5622)</f>
        <v>0</v>
      </c>
      <c r="K391" s="213"/>
      <c r="L391" s="405">
        <v>0</v>
      </c>
      <c r="M391" s="213"/>
      <c r="N391" s="214">
        <f t="shared" si="16"/>
        <v>0</v>
      </c>
      <c r="O391" s="8"/>
    </row>
    <row r="392" spans="1:15" ht="18.5" x14ac:dyDescent="0.25">
      <c r="A392" s="257">
        <v>4</v>
      </c>
      <c r="B392" s="84">
        <v>15</v>
      </c>
      <c r="C392" s="84">
        <v>1</v>
      </c>
      <c r="D392" s="84">
        <v>3</v>
      </c>
      <c r="E392" s="84">
        <v>0</v>
      </c>
      <c r="F392" s="84" t="str">
        <f t="shared" si="15"/>
        <v>4.15.1.3.0</v>
      </c>
      <c r="G392" s="84" t="s">
        <v>16</v>
      </c>
      <c r="H392" s="85" t="s">
        <v>10680</v>
      </c>
      <c r="I392" s="309" t="s">
        <v>10681</v>
      </c>
      <c r="J392" s="215">
        <f>SUM(J393:J394)</f>
        <v>0</v>
      </c>
      <c r="K392" s="213"/>
      <c r="L392" s="403">
        <f>SUM(L393:L394)</f>
        <v>0</v>
      </c>
      <c r="M392" s="213"/>
      <c r="N392" s="215">
        <f>SUM(N393:N394)</f>
        <v>0</v>
      </c>
      <c r="O392" s="8"/>
    </row>
    <row r="393" spans="1:15" ht="37" x14ac:dyDescent="0.25">
      <c r="A393" s="258">
        <v>4</v>
      </c>
      <c r="B393" s="173">
        <v>15</v>
      </c>
      <c r="C393" s="173">
        <v>1</v>
      </c>
      <c r="D393" s="173">
        <v>3</v>
      </c>
      <c r="E393" s="173">
        <v>1</v>
      </c>
      <c r="F393" s="173" t="str">
        <f t="shared" si="15"/>
        <v>4.15.1.3.1</v>
      </c>
      <c r="G393" s="173" t="s">
        <v>19</v>
      </c>
      <c r="H393" s="86" t="s">
        <v>10682</v>
      </c>
      <c r="I393" s="310" t="s">
        <v>10683</v>
      </c>
      <c r="J393" s="214">
        <f>SUMIF('1 PdC DLGS 118_2011_PE e PP'!$E$4:$E$5622,'2 Pdc unico (segm A)'!F393,'1 PdC DLGS 118_2011_PE e PP'!$H$4:$H$5622)</f>
        <v>0</v>
      </c>
      <c r="K393" s="213"/>
      <c r="L393" s="405">
        <v>0</v>
      </c>
      <c r="M393" s="213"/>
      <c r="N393" s="214">
        <f t="shared" si="16"/>
        <v>0</v>
      </c>
      <c r="O393" s="8"/>
    </row>
    <row r="394" spans="1:15" ht="37" x14ac:dyDescent="0.25">
      <c r="A394" s="258">
        <v>4</v>
      </c>
      <c r="B394" s="173">
        <v>15</v>
      </c>
      <c r="C394" s="173">
        <v>1</v>
      </c>
      <c r="D394" s="173">
        <v>3</v>
      </c>
      <c r="E394" s="173">
        <v>2</v>
      </c>
      <c r="F394" s="173" t="str">
        <f t="shared" si="15"/>
        <v>4.15.1.3.2</v>
      </c>
      <c r="G394" s="173" t="s">
        <v>19</v>
      </c>
      <c r="H394" s="86" t="s">
        <v>10684</v>
      </c>
      <c r="I394" s="310" t="s">
        <v>10685</v>
      </c>
      <c r="J394" s="214">
        <f>SUMIF('1 PdC DLGS 118_2011_PE e PP'!$E$4:$E$5622,'2 Pdc unico (segm A)'!F394,'1 PdC DLGS 118_2011_PE e PP'!$H$4:$H$5622)</f>
        <v>0</v>
      </c>
      <c r="K394" s="213"/>
      <c r="L394" s="405">
        <v>0</v>
      </c>
      <c r="M394" s="213"/>
      <c r="N394" s="214">
        <f t="shared" si="16"/>
        <v>0</v>
      </c>
      <c r="O394" s="8"/>
    </row>
    <row r="395" spans="1:15" ht="37" x14ac:dyDescent="0.25">
      <c r="A395" s="257">
        <v>4</v>
      </c>
      <c r="B395" s="84">
        <v>15</v>
      </c>
      <c r="C395" s="84">
        <v>1</v>
      </c>
      <c r="D395" s="84">
        <v>4</v>
      </c>
      <c r="E395" s="84">
        <v>0</v>
      </c>
      <c r="F395" s="84" t="str">
        <f t="shared" si="15"/>
        <v>4.15.1.4.0</v>
      </c>
      <c r="G395" s="84" t="s">
        <v>16</v>
      </c>
      <c r="H395" s="85" t="s">
        <v>10686</v>
      </c>
      <c r="I395" s="309" t="s">
        <v>10687</v>
      </c>
      <c r="J395" s="215">
        <f>SUM(J396:J399)</f>
        <v>0</v>
      </c>
      <c r="K395" s="213"/>
      <c r="L395" s="403">
        <f>SUM(L396:L399)</f>
        <v>0</v>
      </c>
      <c r="M395" s="213"/>
      <c r="N395" s="215">
        <f>SUM(N396:N399)</f>
        <v>0</v>
      </c>
      <c r="O395" s="8"/>
    </row>
    <row r="396" spans="1:15" ht="37" x14ac:dyDescent="0.25">
      <c r="A396" s="258">
        <v>4</v>
      </c>
      <c r="B396" s="173">
        <v>15</v>
      </c>
      <c r="C396" s="173">
        <v>1</v>
      </c>
      <c r="D396" s="173">
        <v>4</v>
      </c>
      <c r="E396" s="173">
        <v>1</v>
      </c>
      <c r="F396" s="173" t="str">
        <f t="shared" si="15"/>
        <v>4.15.1.4.1</v>
      </c>
      <c r="G396" s="173" t="s">
        <v>19</v>
      </c>
      <c r="H396" s="86" t="s">
        <v>10688</v>
      </c>
      <c r="I396" s="310" t="s">
        <v>10689</v>
      </c>
      <c r="J396" s="214">
        <f>SUMIF('1 PdC DLGS 118_2011_PE e PP'!$E$4:$E$5622,'2 Pdc unico (segm A)'!F396,'1 PdC DLGS 118_2011_PE e PP'!$H$4:$H$5622)</f>
        <v>0</v>
      </c>
      <c r="K396" s="213"/>
      <c r="L396" s="405">
        <v>0</v>
      </c>
      <c r="M396" s="213"/>
      <c r="N396" s="214">
        <f t="shared" si="16"/>
        <v>0</v>
      </c>
      <c r="O396" s="8"/>
    </row>
    <row r="397" spans="1:15" ht="37" x14ac:dyDescent="0.25">
      <c r="A397" s="258">
        <v>4</v>
      </c>
      <c r="B397" s="173">
        <v>15</v>
      </c>
      <c r="C397" s="173">
        <v>1</v>
      </c>
      <c r="D397" s="173">
        <v>4</v>
      </c>
      <c r="E397" s="173">
        <v>2</v>
      </c>
      <c r="F397" s="173" t="str">
        <f t="shared" si="15"/>
        <v>4.15.1.4.2</v>
      </c>
      <c r="G397" s="173" t="s">
        <v>19</v>
      </c>
      <c r="H397" s="86" t="s">
        <v>10690</v>
      </c>
      <c r="I397" s="310" t="s">
        <v>10691</v>
      </c>
      <c r="J397" s="214">
        <f>SUMIF('1 PdC DLGS 118_2011_PE e PP'!$E$4:$E$5622,'2 Pdc unico (segm A)'!F397,'1 PdC DLGS 118_2011_PE e PP'!$H$4:$H$5622)</f>
        <v>0</v>
      </c>
      <c r="K397" s="213"/>
      <c r="L397" s="405">
        <v>0</v>
      </c>
      <c r="M397" s="213"/>
      <c r="N397" s="214">
        <f t="shared" si="16"/>
        <v>0</v>
      </c>
      <c r="O397" s="8"/>
    </row>
    <row r="398" spans="1:15" ht="37" x14ac:dyDescent="0.25">
      <c r="A398" s="258">
        <v>4</v>
      </c>
      <c r="B398" s="173">
        <v>15</v>
      </c>
      <c r="C398" s="173">
        <v>1</v>
      </c>
      <c r="D398" s="173">
        <v>4</v>
      </c>
      <c r="E398" s="173">
        <v>3</v>
      </c>
      <c r="F398" s="173" t="str">
        <f t="shared" si="15"/>
        <v>4.15.1.4.3</v>
      </c>
      <c r="G398" s="173" t="s">
        <v>19</v>
      </c>
      <c r="H398" s="86" t="s">
        <v>10692</v>
      </c>
      <c r="I398" s="310" t="s">
        <v>10689</v>
      </c>
      <c r="J398" s="214">
        <f>SUMIF('1 PdC DLGS 118_2011_PE e PP'!$E$4:$E$5622,'2 Pdc unico (segm A)'!F398,'1 PdC DLGS 118_2011_PE e PP'!$H$4:$H$5622)</f>
        <v>0</v>
      </c>
      <c r="K398" s="213"/>
      <c r="L398" s="405">
        <v>0</v>
      </c>
      <c r="M398" s="213"/>
      <c r="N398" s="214">
        <f t="shared" si="16"/>
        <v>0</v>
      </c>
      <c r="O398" s="8"/>
    </row>
    <row r="399" spans="1:15" ht="37" x14ac:dyDescent="0.25">
      <c r="A399" s="258">
        <v>4</v>
      </c>
      <c r="B399" s="173">
        <v>15</v>
      </c>
      <c r="C399" s="173">
        <v>1</v>
      </c>
      <c r="D399" s="173">
        <v>4</v>
      </c>
      <c r="E399" s="173">
        <v>4</v>
      </c>
      <c r="F399" s="173" t="str">
        <f t="shared" si="15"/>
        <v>4.15.1.4.4</v>
      </c>
      <c r="G399" s="173" t="s">
        <v>19</v>
      </c>
      <c r="H399" s="86" t="s">
        <v>10693</v>
      </c>
      <c r="I399" s="310" t="s">
        <v>10691</v>
      </c>
      <c r="J399" s="214">
        <f>SUMIF('1 PdC DLGS 118_2011_PE e PP'!$E$4:$E$5622,'2 Pdc unico (segm A)'!F399,'1 PdC DLGS 118_2011_PE e PP'!$H$4:$H$5622)</f>
        <v>0</v>
      </c>
      <c r="K399" s="213"/>
      <c r="L399" s="405">
        <v>0</v>
      </c>
      <c r="M399" s="213"/>
      <c r="N399" s="214">
        <f t="shared" si="16"/>
        <v>0</v>
      </c>
      <c r="O399" s="8"/>
    </row>
    <row r="400" spans="1:15" ht="18.5" x14ac:dyDescent="0.25">
      <c r="A400" s="257">
        <v>4</v>
      </c>
      <c r="B400" s="84">
        <v>15</v>
      </c>
      <c r="C400" s="84">
        <v>1</v>
      </c>
      <c r="D400" s="84">
        <v>5</v>
      </c>
      <c r="E400" s="84">
        <v>0</v>
      </c>
      <c r="F400" s="84" t="str">
        <f t="shared" si="15"/>
        <v>4.15.1.5.0</v>
      </c>
      <c r="G400" s="84" t="s">
        <v>16</v>
      </c>
      <c r="H400" s="85" t="s">
        <v>10694</v>
      </c>
      <c r="I400" s="309" t="s">
        <v>10695</v>
      </c>
      <c r="J400" s="215">
        <f>SUM(J401:J402)</f>
        <v>0</v>
      </c>
      <c r="K400" s="213"/>
      <c r="L400" s="403">
        <f>SUM(L401:L402)</f>
        <v>0</v>
      </c>
      <c r="M400" s="213"/>
      <c r="N400" s="215">
        <f>SUM(N401:N402)</f>
        <v>0</v>
      </c>
      <c r="O400" s="8"/>
    </row>
    <row r="401" spans="1:15" ht="37" x14ac:dyDescent="0.25">
      <c r="A401" s="258">
        <v>4</v>
      </c>
      <c r="B401" s="173">
        <v>15</v>
      </c>
      <c r="C401" s="173">
        <v>1</v>
      </c>
      <c r="D401" s="173">
        <v>5</v>
      </c>
      <c r="E401" s="173">
        <v>1</v>
      </c>
      <c r="F401" s="173" t="str">
        <f t="shared" si="15"/>
        <v>4.15.1.5.1</v>
      </c>
      <c r="G401" s="173" t="s">
        <v>19</v>
      </c>
      <c r="H401" s="86" t="s">
        <v>10696</v>
      </c>
      <c r="I401" s="310" t="s">
        <v>10697</v>
      </c>
      <c r="J401" s="214">
        <f>SUMIF('1 PdC DLGS 118_2011_PE e PP'!$E$4:$E$5622,'2 Pdc unico (segm A)'!F401,'1 PdC DLGS 118_2011_PE e PP'!$H$4:$H$5622)</f>
        <v>0</v>
      </c>
      <c r="K401" s="213"/>
      <c r="L401" s="405">
        <v>0</v>
      </c>
      <c r="M401" s="213"/>
      <c r="N401" s="214">
        <f t="shared" si="16"/>
        <v>0</v>
      </c>
      <c r="O401" s="8"/>
    </row>
    <row r="402" spans="1:15" ht="37" x14ac:dyDescent="0.25">
      <c r="A402" s="258">
        <v>4</v>
      </c>
      <c r="B402" s="173">
        <v>15</v>
      </c>
      <c r="C402" s="173">
        <v>1</v>
      </c>
      <c r="D402" s="173">
        <v>5</v>
      </c>
      <c r="E402" s="173">
        <v>2</v>
      </c>
      <c r="F402" s="173" t="str">
        <f t="shared" si="15"/>
        <v>4.15.1.5.2</v>
      </c>
      <c r="G402" s="173" t="s">
        <v>19</v>
      </c>
      <c r="H402" s="86" t="s">
        <v>10698</v>
      </c>
      <c r="I402" s="310" t="s">
        <v>10699</v>
      </c>
      <c r="J402" s="214">
        <f>SUMIF('1 PdC DLGS 118_2011_PE e PP'!$E$4:$E$5622,'2 Pdc unico (segm A)'!F402,'1 PdC DLGS 118_2011_PE e PP'!$H$4:$H$5622)</f>
        <v>0</v>
      </c>
      <c r="K402" s="213"/>
      <c r="L402" s="405">
        <v>0</v>
      </c>
      <c r="M402" s="213"/>
      <c r="N402" s="214">
        <f t="shared" si="16"/>
        <v>0</v>
      </c>
      <c r="O402" s="8"/>
    </row>
    <row r="403" spans="1:15" ht="18.5" x14ac:dyDescent="0.25">
      <c r="A403" s="257">
        <v>4</v>
      </c>
      <c r="B403" s="84">
        <v>15</v>
      </c>
      <c r="C403" s="84">
        <v>1</v>
      </c>
      <c r="D403" s="84">
        <v>6</v>
      </c>
      <c r="E403" s="84">
        <v>0</v>
      </c>
      <c r="F403" s="84" t="str">
        <f t="shared" si="15"/>
        <v>4.15.1.6.0</v>
      </c>
      <c r="G403" s="84" t="s">
        <v>16</v>
      </c>
      <c r="H403" s="85" t="s">
        <v>10700</v>
      </c>
      <c r="I403" s="309" t="s">
        <v>10695</v>
      </c>
      <c r="J403" s="215">
        <f>SUM(J404:J405)</f>
        <v>0</v>
      </c>
      <c r="K403" s="213"/>
      <c r="L403" s="403">
        <f>SUM(L404:L405)</f>
        <v>0</v>
      </c>
      <c r="M403" s="213"/>
      <c r="N403" s="215">
        <f>SUM(N404:N405)</f>
        <v>0</v>
      </c>
      <c r="O403" s="8"/>
    </row>
    <row r="404" spans="1:15" ht="18.5" x14ac:dyDescent="0.25">
      <c r="A404" s="258">
        <v>4</v>
      </c>
      <c r="B404" s="173">
        <v>15</v>
      </c>
      <c r="C404" s="173">
        <v>1</v>
      </c>
      <c r="D404" s="173">
        <v>6</v>
      </c>
      <c r="E404" s="173">
        <v>1</v>
      </c>
      <c r="F404" s="173" t="str">
        <f t="shared" si="15"/>
        <v>4.15.1.6.1</v>
      </c>
      <c r="G404" s="173" t="s">
        <v>19</v>
      </c>
      <c r="H404" s="86" t="s">
        <v>10701</v>
      </c>
      <c r="I404" s="310" t="s">
        <v>10697</v>
      </c>
      <c r="J404" s="214">
        <f>SUMIF('1 PdC DLGS 118_2011_PE e PP'!$E$4:$E$5622,'2 Pdc unico (segm A)'!F404,'1 PdC DLGS 118_2011_PE e PP'!$H$4:$H$5622)</f>
        <v>0</v>
      </c>
      <c r="K404" s="213"/>
      <c r="L404" s="405">
        <v>0</v>
      </c>
      <c r="M404" s="213"/>
      <c r="N404" s="214">
        <f t="shared" si="16"/>
        <v>0</v>
      </c>
      <c r="O404" s="8"/>
    </row>
    <row r="405" spans="1:15" ht="18.5" x14ac:dyDescent="0.25">
      <c r="A405" s="258">
        <v>4</v>
      </c>
      <c r="B405" s="173">
        <v>15</v>
      </c>
      <c r="C405" s="173">
        <v>1</v>
      </c>
      <c r="D405" s="173">
        <v>6</v>
      </c>
      <c r="E405" s="173">
        <v>2</v>
      </c>
      <c r="F405" s="173" t="str">
        <f t="shared" si="15"/>
        <v>4.15.1.6.2</v>
      </c>
      <c r="G405" s="173" t="s">
        <v>19</v>
      </c>
      <c r="H405" s="86" t="s">
        <v>10702</v>
      </c>
      <c r="I405" s="310" t="s">
        <v>10699</v>
      </c>
      <c r="J405" s="214">
        <f>SUMIF('1 PdC DLGS 118_2011_PE e PP'!$E$4:$E$5622,'2 Pdc unico (segm A)'!F405,'1 PdC DLGS 118_2011_PE e PP'!$H$4:$H$5622)</f>
        <v>0</v>
      </c>
      <c r="K405" s="213"/>
      <c r="L405" s="405">
        <v>0</v>
      </c>
      <c r="M405" s="213"/>
      <c r="N405" s="214">
        <f t="shared" si="16"/>
        <v>0</v>
      </c>
      <c r="O405" s="8"/>
    </row>
    <row r="406" spans="1:15" ht="18.5" x14ac:dyDescent="0.25">
      <c r="A406" s="257">
        <v>4</v>
      </c>
      <c r="B406" s="84">
        <v>15</v>
      </c>
      <c r="C406" s="84">
        <v>1</v>
      </c>
      <c r="D406" s="84">
        <v>7</v>
      </c>
      <c r="E406" s="84">
        <v>0</v>
      </c>
      <c r="F406" s="84" t="str">
        <f t="shared" si="15"/>
        <v>4.15.1.7.0</v>
      </c>
      <c r="G406" s="84" t="s">
        <v>16</v>
      </c>
      <c r="H406" s="85" t="s">
        <v>10703</v>
      </c>
      <c r="I406" s="309" t="s">
        <v>10704</v>
      </c>
      <c r="J406" s="215">
        <f>SUM(J407:J408)</f>
        <v>0</v>
      </c>
      <c r="K406" s="213"/>
      <c r="L406" s="403">
        <f>SUM(L407:L408)</f>
        <v>0</v>
      </c>
      <c r="M406" s="213"/>
      <c r="N406" s="215">
        <f>SUM(N407:N408)</f>
        <v>0</v>
      </c>
      <c r="O406" s="8"/>
    </row>
    <row r="407" spans="1:15" ht="37" x14ac:dyDescent="0.25">
      <c r="A407" s="258">
        <v>4</v>
      </c>
      <c r="B407" s="173">
        <v>15</v>
      </c>
      <c r="C407" s="173">
        <v>1</v>
      </c>
      <c r="D407" s="173">
        <v>7</v>
      </c>
      <c r="E407" s="173">
        <v>1</v>
      </c>
      <c r="F407" s="173" t="str">
        <f t="shared" si="15"/>
        <v>4.15.1.7.1</v>
      </c>
      <c r="G407" s="173" t="s">
        <v>19</v>
      </c>
      <c r="H407" s="86" t="s">
        <v>10705</v>
      </c>
      <c r="I407" s="310" t="s">
        <v>10706</v>
      </c>
      <c r="J407" s="214">
        <f>SUMIF('1 PdC DLGS 118_2011_PE e PP'!$E$4:$E$5622,'2 Pdc unico (segm A)'!F407,'1 PdC DLGS 118_2011_PE e PP'!$H$4:$H$5622)</f>
        <v>0</v>
      </c>
      <c r="K407" s="213"/>
      <c r="L407" s="405">
        <v>0</v>
      </c>
      <c r="M407" s="213"/>
      <c r="N407" s="214">
        <f t="shared" si="16"/>
        <v>0</v>
      </c>
      <c r="O407" s="8"/>
    </row>
    <row r="408" spans="1:15" ht="37" x14ac:dyDescent="0.25">
      <c r="A408" s="258">
        <v>4</v>
      </c>
      <c r="B408" s="173">
        <v>15</v>
      </c>
      <c r="C408" s="173">
        <v>1</v>
      </c>
      <c r="D408" s="173">
        <v>7</v>
      </c>
      <c r="E408" s="173">
        <v>2</v>
      </c>
      <c r="F408" s="173" t="str">
        <f t="shared" si="15"/>
        <v>4.15.1.7.2</v>
      </c>
      <c r="G408" s="173" t="s">
        <v>19</v>
      </c>
      <c r="H408" s="86" t="s">
        <v>10707</v>
      </c>
      <c r="I408" s="310" t="s">
        <v>10708</v>
      </c>
      <c r="J408" s="214">
        <f>SUMIF('1 PdC DLGS 118_2011_PE e PP'!$E$4:$E$5622,'2 Pdc unico (segm A)'!F408,'1 PdC DLGS 118_2011_PE e PP'!$H$4:$H$5622)</f>
        <v>0</v>
      </c>
      <c r="K408" s="213"/>
      <c r="L408" s="405">
        <v>0</v>
      </c>
      <c r="M408" s="213"/>
      <c r="N408" s="214">
        <f t="shared" si="16"/>
        <v>0</v>
      </c>
      <c r="O408" s="8"/>
    </row>
    <row r="409" spans="1:15" ht="18.5" x14ac:dyDescent="0.25">
      <c r="A409" s="257">
        <v>4</v>
      </c>
      <c r="B409" s="84">
        <v>15</v>
      </c>
      <c r="C409" s="84">
        <v>1</v>
      </c>
      <c r="D409" s="84">
        <v>8</v>
      </c>
      <c r="E409" s="84">
        <v>0</v>
      </c>
      <c r="F409" s="84" t="str">
        <f t="shared" si="15"/>
        <v>4.15.1.8.0</v>
      </c>
      <c r="G409" s="84" t="s">
        <v>16</v>
      </c>
      <c r="H409" s="85" t="s">
        <v>10709</v>
      </c>
      <c r="I409" s="309" t="s">
        <v>10710</v>
      </c>
      <c r="J409" s="215">
        <f>SUM(J410:J411)</f>
        <v>0</v>
      </c>
      <c r="K409" s="213"/>
      <c r="L409" s="403">
        <f>SUM(L410:L411)</f>
        <v>0</v>
      </c>
      <c r="M409" s="213"/>
      <c r="N409" s="215">
        <f>SUM(N410:N411)</f>
        <v>0</v>
      </c>
      <c r="O409" s="8"/>
    </row>
    <row r="410" spans="1:15" ht="18.5" x14ac:dyDescent="0.25">
      <c r="A410" s="258">
        <v>4</v>
      </c>
      <c r="B410" s="173">
        <v>15</v>
      </c>
      <c r="C410" s="173">
        <v>1</v>
      </c>
      <c r="D410" s="173">
        <v>8</v>
      </c>
      <c r="E410" s="173">
        <v>1</v>
      </c>
      <c r="F410" s="173" t="str">
        <f t="shared" si="15"/>
        <v>4.15.1.8.1</v>
      </c>
      <c r="G410" s="173" t="s">
        <v>19</v>
      </c>
      <c r="H410" s="86" t="s">
        <v>10711</v>
      </c>
      <c r="I410" s="310" t="s">
        <v>10712</v>
      </c>
      <c r="J410" s="214">
        <f>SUMIF('1 PdC DLGS 118_2011_PE e PP'!$E$4:$E$5622,'2 Pdc unico (segm A)'!F410,'1 PdC DLGS 118_2011_PE e PP'!$H$4:$H$5622)</f>
        <v>0</v>
      </c>
      <c r="K410" s="213"/>
      <c r="L410" s="405">
        <v>0</v>
      </c>
      <c r="M410" s="213"/>
      <c r="N410" s="214">
        <f t="shared" si="16"/>
        <v>0</v>
      </c>
      <c r="O410" s="8"/>
    </row>
    <row r="411" spans="1:15" ht="18.5" x14ac:dyDescent="0.25">
      <c r="A411" s="258">
        <v>4</v>
      </c>
      <c r="B411" s="173">
        <v>15</v>
      </c>
      <c r="C411" s="173">
        <v>1</v>
      </c>
      <c r="D411" s="173">
        <v>8</v>
      </c>
      <c r="E411" s="173">
        <v>2</v>
      </c>
      <c r="F411" s="173" t="str">
        <f t="shared" si="15"/>
        <v>4.15.1.8.2</v>
      </c>
      <c r="G411" s="173" t="s">
        <v>19</v>
      </c>
      <c r="H411" s="86" t="s">
        <v>10713</v>
      </c>
      <c r="I411" s="310" t="s">
        <v>10714</v>
      </c>
      <c r="J411" s="214">
        <f>SUMIF('1 PdC DLGS 118_2011_PE e PP'!$E$4:$E$5622,'2 Pdc unico (segm A)'!F411,'1 PdC DLGS 118_2011_PE e PP'!$H$4:$H$5622)</f>
        <v>0</v>
      </c>
      <c r="K411" s="213"/>
      <c r="L411" s="405">
        <v>0</v>
      </c>
      <c r="M411" s="213"/>
      <c r="N411" s="214">
        <f t="shared" si="16"/>
        <v>0</v>
      </c>
      <c r="O411" s="8"/>
    </row>
    <row r="412" spans="1:15" ht="18.5" x14ac:dyDescent="0.25">
      <c r="A412" s="257">
        <v>4</v>
      </c>
      <c r="B412" s="84">
        <v>15</v>
      </c>
      <c r="C412" s="84">
        <v>1</v>
      </c>
      <c r="D412" s="84">
        <v>9</v>
      </c>
      <c r="E412" s="84">
        <v>0</v>
      </c>
      <c r="F412" s="84" t="str">
        <f t="shared" si="15"/>
        <v>4.15.1.9.0</v>
      </c>
      <c r="G412" s="84" t="s">
        <v>16</v>
      </c>
      <c r="H412" s="85" t="s">
        <v>10715</v>
      </c>
      <c r="I412" s="309" t="s">
        <v>10716</v>
      </c>
      <c r="J412" s="215">
        <f>SUM(J413:J414)</f>
        <v>0</v>
      </c>
      <c r="K412" s="213"/>
      <c r="L412" s="403">
        <f>SUM(L413:L414)</f>
        <v>0</v>
      </c>
      <c r="M412" s="213"/>
      <c r="N412" s="215">
        <f>SUM(N413:N414)</f>
        <v>0</v>
      </c>
      <c r="O412" s="8"/>
    </row>
    <row r="413" spans="1:15" ht="18.5" x14ac:dyDescent="0.25">
      <c r="A413" s="258">
        <v>4</v>
      </c>
      <c r="B413" s="173">
        <v>15</v>
      </c>
      <c r="C413" s="173">
        <v>1</v>
      </c>
      <c r="D413" s="173">
        <v>9</v>
      </c>
      <c r="E413" s="173">
        <v>1</v>
      </c>
      <c r="F413" s="173" t="str">
        <f t="shared" si="15"/>
        <v>4.15.1.9.1</v>
      </c>
      <c r="G413" s="173" t="s">
        <v>19</v>
      </c>
      <c r="H413" s="86" t="s">
        <v>10717</v>
      </c>
      <c r="I413" s="310" t="s">
        <v>10718</v>
      </c>
      <c r="J413" s="214">
        <f>SUMIF('1 PdC DLGS 118_2011_PE e PP'!$E$4:$E$5622,'2 Pdc unico (segm A)'!F413,'1 PdC DLGS 118_2011_PE e PP'!$H$4:$H$5622)</f>
        <v>0</v>
      </c>
      <c r="K413" s="213"/>
      <c r="L413" s="405">
        <v>0</v>
      </c>
      <c r="M413" s="213"/>
      <c r="N413" s="214">
        <f t="shared" si="16"/>
        <v>0</v>
      </c>
      <c r="O413" s="8"/>
    </row>
    <row r="414" spans="1:15" ht="18.5" x14ac:dyDescent="0.25">
      <c r="A414" s="258">
        <v>4</v>
      </c>
      <c r="B414" s="173">
        <v>15</v>
      </c>
      <c r="C414" s="173">
        <v>1</v>
      </c>
      <c r="D414" s="173">
        <v>9</v>
      </c>
      <c r="E414" s="173">
        <v>2</v>
      </c>
      <c r="F414" s="173" t="str">
        <f t="shared" si="15"/>
        <v>4.15.1.9.2</v>
      </c>
      <c r="G414" s="173" t="s">
        <v>19</v>
      </c>
      <c r="H414" s="86" t="s">
        <v>10719</v>
      </c>
      <c r="I414" s="310" t="s">
        <v>10720</v>
      </c>
      <c r="J414" s="214">
        <f>SUMIF('1 PdC DLGS 118_2011_PE e PP'!$E$4:$E$5622,'2 Pdc unico (segm A)'!F414,'1 PdC DLGS 118_2011_PE e PP'!$H$4:$H$5622)</f>
        <v>0</v>
      </c>
      <c r="K414" s="213"/>
      <c r="L414" s="405">
        <v>0</v>
      </c>
      <c r="M414" s="213"/>
      <c r="N414" s="214">
        <f t="shared" si="16"/>
        <v>0</v>
      </c>
      <c r="O414" s="8"/>
    </row>
    <row r="415" spans="1:15" ht="18.5" x14ac:dyDescent="0.25">
      <c r="A415" s="257">
        <v>4</v>
      </c>
      <c r="B415" s="84">
        <v>15</v>
      </c>
      <c r="C415" s="84">
        <v>1</v>
      </c>
      <c r="D415" s="84">
        <v>10</v>
      </c>
      <c r="E415" s="84">
        <v>0</v>
      </c>
      <c r="F415" s="84" t="str">
        <f t="shared" si="15"/>
        <v>4.15.1.10.0</v>
      </c>
      <c r="G415" s="84" t="s">
        <v>16</v>
      </c>
      <c r="H415" s="85" t="s">
        <v>10721</v>
      </c>
      <c r="I415" s="309" t="s">
        <v>10722</v>
      </c>
      <c r="J415" s="215">
        <f>SUM(J416:J421)</f>
        <v>0</v>
      </c>
      <c r="K415" s="213"/>
      <c r="L415" s="403">
        <f>SUM(L416:L421)</f>
        <v>0</v>
      </c>
      <c r="M415" s="213"/>
      <c r="N415" s="215">
        <f>SUM(N416:N421)</f>
        <v>0</v>
      </c>
      <c r="O415" s="8"/>
    </row>
    <row r="416" spans="1:15" ht="18.5" x14ac:dyDescent="0.25">
      <c r="A416" s="258">
        <v>4</v>
      </c>
      <c r="B416" s="173">
        <v>15</v>
      </c>
      <c r="C416" s="173">
        <v>1</v>
      </c>
      <c r="D416" s="173">
        <v>10</v>
      </c>
      <c r="E416" s="173">
        <v>1</v>
      </c>
      <c r="F416" s="173" t="str">
        <f t="shared" si="15"/>
        <v>4.15.1.10.1</v>
      </c>
      <c r="G416" s="174" t="s">
        <v>19</v>
      </c>
      <c r="H416" s="175" t="s">
        <v>10723</v>
      </c>
      <c r="I416" s="311" t="s">
        <v>10724</v>
      </c>
      <c r="J416" s="217">
        <f>SUMIF('1 PdC DLGS 118_2011_PE e PP'!$E$4:$E$5622,'2 Pdc unico (segm A)'!F416,'1 PdC DLGS 118_2011_PE e PP'!$H$4:$H$5622)</f>
        <v>0</v>
      </c>
      <c r="K416" s="213"/>
      <c r="L416" s="406">
        <v>0</v>
      </c>
      <c r="M416" s="213"/>
      <c r="N416" s="217">
        <f t="shared" si="16"/>
        <v>0</v>
      </c>
      <c r="O416" s="8"/>
    </row>
    <row r="417" spans="1:15" ht="37" x14ac:dyDescent="0.25">
      <c r="A417" s="258">
        <v>4</v>
      </c>
      <c r="B417" s="173">
        <v>15</v>
      </c>
      <c r="C417" s="173">
        <v>1</v>
      </c>
      <c r="D417" s="173">
        <v>10</v>
      </c>
      <c r="E417" s="173">
        <v>2</v>
      </c>
      <c r="F417" s="173" t="str">
        <f t="shared" si="15"/>
        <v>4.15.1.10.2</v>
      </c>
      <c r="G417" s="174" t="s">
        <v>19</v>
      </c>
      <c r="H417" s="175" t="s">
        <v>10725</v>
      </c>
      <c r="I417" s="311" t="s">
        <v>10726</v>
      </c>
      <c r="J417" s="217">
        <f>SUMIF('1 PdC DLGS 118_2011_PE e PP'!$E$4:$E$5622,'2 Pdc unico (segm A)'!F417,'1 PdC DLGS 118_2011_PE e PP'!$H$4:$H$5622)</f>
        <v>0</v>
      </c>
      <c r="K417" s="213"/>
      <c r="L417" s="406">
        <v>0</v>
      </c>
      <c r="M417" s="213"/>
      <c r="N417" s="217">
        <f t="shared" si="16"/>
        <v>0</v>
      </c>
      <c r="O417" s="8"/>
    </row>
    <row r="418" spans="1:15" ht="18.5" x14ac:dyDescent="0.25">
      <c r="A418" s="258">
        <v>4</v>
      </c>
      <c r="B418" s="173">
        <v>15</v>
      </c>
      <c r="C418" s="173">
        <v>1</v>
      </c>
      <c r="D418" s="173">
        <v>10</v>
      </c>
      <c r="E418" s="173">
        <v>3</v>
      </c>
      <c r="F418" s="173" t="str">
        <f t="shared" si="15"/>
        <v>4.15.1.10.3</v>
      </c>
      <c r="G418" s="174" t="s">
        <v>19</v>
      </c>
      <c r="H418" s="175" t="s">
        <v>10727</v>
      </c>
      <c r="I418" s="311" t="s">
        <v>10724</v>
      </c>
      <c r="J418" s="217">
        <f>SUMIF('1 PdC DLGS 118_2011_PE e PP'!$E$4:$E$5622,'2 Pdc unico (segm A)'!F418,'1 PdC DLGS 118_2011_PE e PP'!$H$4:$H$5622)</f>
        <v>0</v>
      </c>
      <c r="K418" s="213"/>
      <c r="L418" s="406">
        <v>0</v>
      </c>
      <c r="M418" s="213"/>
      <c r="N418" s="217">
        <f t="shared" si="16"/>
        <v>0</v>
      </c>
      <c r="O418" s="8"/>
    </row>
    <row r="419" spans="1:15" ht="18.5" x14ac:dyDescent="0.25">
      <c r="A419" s="258">
        <v>4</v>
      </c>
      <c r="B419" s="173">
        <v>15</v>
      </c>
      <c r="C419" s="173">
        <v>1</v>
      </c>
      <c r="D419" s="173">
        <v>10</v>
      </c>
      <c r="E419" s="173">
        <v>4</v>
      </c>
      <c r="F419" s="173" t="str">
        <f t="shared" si="15"/>
        <v>4.15.1.10.4</v>
      </c>
      <c r="G419" s="174" t="s">
        <v>19</v>
      </c>
      <c r="H419" s="175" t="s">
        <v>10728</v>
      </c>
      <c r="I419" s="311" t="s">
        <v>10726</v>
      </c>
      <c r="J419" s="217">
        <f>SUMIF('1 PdC DLGS 118_2011_PE e PP'!$E$4:$E$5622,'2 Pdc unico (segm A)'!F419,'1 PdC DLGS 118_2011_PE e PP'!$H$4:$H$5622)</f>
        <v>0</v>
      </c>
      <c r="K419" s="213"/>
      <c r="L419" s="406">
        <v>0</v>
      </c>
      <c r="M419" s="213"/>
      <c r="N419" s="217">
        <f t="shared" si="16"/>
        <v>0</v>
      </c>
      <c r="O419" s="8"/>
    </row>
    <row r="420" spans="1:15" ht="18.5" x14ac:dyDescent="0.25">
      <c r="A420" s="258">
        <v>4</v>
      </c>
      <c r="B420" s="173">
        <v>15</v>
      </c>
      <c r="C420" s="173">
        <v>1</v>
      </c>
      <c r="D420" s="173">
        <v>10</v>
      </c>
      <c r="E420" s="173">
        <v>5</v>
      </c>
      <c r="F420" s="173" t="str">
        <f t="shared" si="15"/>
        <v>4.15.1.10.5</v>
      </c>
      <c r="G420" s="174" t="s">
        <v>19</v>
      </c>
      <c r="H420" s="175" t="s">
        <v>10729</v>
      </c>
      <c r="I420" s="311" t="s">
        <v>10724</v>
      </c>
      <c r="J420" s="217">
        <f>SUMIF('1 PdC DLGS 118_2011_PE e PP'!$E$4:$E$5622,'2 Pdc unico (segm A)'!F420,'1 PdC DLGS 118_2011_PE e PP'!$H$4:$H$5622)</f>
        <v>0</v>
      </c>
      <c r="K420" s="213"/>
      <c r="L420" s="406">
        <v>0</v>
      </c>
      <c r="M420" s="213"/>
      <c r="N420" s="217">
        <f t="shared" si="16"/>
        <v>0</v>
      </c>
      <c r="O420" s="8"/>
    </row>
    <row r="421" spans="1:15" ht="18.5" x14ac:dyDescent="0.25">
      <c r="A421" s="258">
        <v>4</v>
      </c>
      <c r="B421" s="173">
        <v>15</v>
      </c>
      <c r="C421" s="173">
        <v>1</v>
      </c>
      <c r="D421" s="173">
        <v>10</v>
      </c>
      <c r="E421" s="173">
        <v>6</v>
      </c>
      <c r="F421" s="173" t="str">
        <f t="shared" si="15"/>
        <v>4.15.1.10.6</v>
      </c>
      <c r="G421" s="174" t="s">
        <v>19</v>
      </c>
      <c r="H421" s="175" t="s">
        <v>10730</v>
      </c>
      <c r="I421" s="311" t="s">
        <v>10726</v>
      </c>
      <c r="J421" s="217">
        <f>SUMIF('1 PdC DLGS 118_2011_PE e PP'!$E$4:$E$5622,'2 Pdc unico (segm A)'!F421,'1 PdC DLGS 118_2011_PE e PP'!$H$4:$H$5622)</f>
        <v>0</v>
      </c>
      <c r="K421" s="213"/>
      <c r="L421" s="406">
        <v>0</v>
      </c>
      <c r="M421" s="213"/>
      <c r="N421" s="217">
        <f t="shared" si="16"/>
        <v>0</v>
      </c>
      <c r="O421" s="8"/>
    </row>
    <row r="422" spans="1:15" ht="47" x14ac:dyDescent="0.25">
      <c r="A422" s="256">
        <v>4</v>
      </c>
      <c r="B422" s="171">
        <v>15</v>
      </c>
      <c r="C422" s="171">
        <v>2</v>
      </c>
      <c r="D422" s="171">
        <v>0</v>
      </c>
      <c r="E422" s="171">
        <v>0</v>
      </c>
      <c r="F422" s="171" t="str">
        <f t="shared" si="15"/>
        <v>4.15.2.0.0</v>
      </c>
      <c r="G422" s="171" t="s">
        <v>13</v>
      </c>
      <c r="H422" s="172" t="s">
        <v>10731</v>
      </c>
      <c r="I422" s="314" t="s">
        <v>10262</v>
      </c>
      <c r="J422" s="216">
        <f>+J423+J426+J429+J432+J435+J438+J441+J444+J447+J450+J453</f>
        <v>0</v>
      </c>
      <c r="K422" s="330"/>
      <c r="L422" s="402">
        <f>+L423+L426+L429+L432+L435+L438+L441+L444+L447+L450+L453</f>
        <v>0</v>
      </c>
      <c r="M422" s="330"/>
      <c r="N422" s="216">
        <f>+N423+N426+N429+N432+N435+N438+N441+N444+N447+N450+N453</f>
        <v>0</v>
      </c>
      <c r="O422" s="8"/>
    </row>
    <row r="423" spans="1:15" ht="37" x14ac:dyDescent="0.25">
      <c r="A423" s="257">
        <v>4</v>
      </c>
      <c r="B423" s="84">
        <v>15</v>
      </c>
      <c r="C423" s="84">
        <v>2</v>
      </c>
      <c r="D423" s="84">
        <v>1</v>
      </c>
      <c r="E423" s="84">
        <v>0</v>
      </c>
      <c r="F423" s="84" t="str">
        <f>CONCATENATE(A423,".",B423,".",C423,".",D423,".",E423)</f>
        <v>4.15.2.1.0</v>
      </c>
      <c r="G423" s="84" t="s">
        <v>16</v>
      </c>
      <c r="H423" s="85" t="s">
        <v>10732</v>
      </c>
      <c r="I423" s="309" t="s">
        <v>10733</v>
      </c>
      <c r="J423" s="215">
        <f>SUM(J424:J425)</f>
        <v>0</v>
      </c>
      <c r="K423" s="213"/>
      <c r="L423" s="403">
        <f>SUM(L424:L425)</f>
        <v>0</v>
      </c>
      <c r="M423" s="213"/>
      <c r="N423" s="215">
        <f>SUM(N424:N425)</f>
        <v>0</v>
      </c>
      <c r="O423" s="8"/>
    </row>
    <row r="424" spans="1:15" ht="37" x14ac:dyDescent="0.25">
      <c r="A424" s="258">
        <v>4</v>
      </c>
      <c r="B424" s="173">
        <v>15</v>
      </c>
      <c r="C424" s="173">
        <v>2</v>
      </c>
      <c r="D424" s="173">
        <v>1</v>
      </c>
      <c r="E424" s="173">
        <v>1</v>
      </c>
      <c r="F424" s="173" t="str">
        <f>CONCATENATE(A424,".",B424,".",C424,".",D424,".",E424)</f>
        <v>4.15.2.1.1</v>
      </c>
      <c r="G424" s="173" t="s">
        <v>19</v>
      </c>
      <c r="H424" s="86" t="s">
        <v>10734</v>
      </c>
      <c r="I424" s="310" t="s">
        <v>10735</v>
      </c>
      <c r="J424" s="214">
        <f>SUMIF('1 PdC DLGS 118_2011_PE e PP'!$E$4:$E$5622,'2 Pdc unico (segm A)'!F424,'1 PdC DLGS 118_2011_PE e PP'!$H$4:$H$5622)</f>
        <v>0</v>
      </c>
      <c r="K424" s="213"/>
      <c r="L424" s="405">
        <v>0</v>
      </c>
      <c r="M424" s="213"/>
      <c r="N424" s="214">
        <f t="shared" si="16"/>
        <v>0</v>
      </c>
      <c r="O424" s="8"/>
    </row>
    <row r="425" spans="1:15" ht="37" x14ac:dyDescent="0.25">
      <c r="A425" s="258">
        <v>4</v>
      </c>
      <c r="B425" s="173">
        <v>15</v>
      </c>
      <c r="C425" s="173">
        <v>2</v>
      </c>
      <c r="D425" s="173">
        <v>1</v>
      </c>
      <c r="E425" s="173">
        <v>2</v>
      </c>
      <c r="F425" s="173" t="str">
        <f>CONCATENATE(A425,".",B425,".",C425,".",D425,".",E425)</f>
        <v>4.15.2.1.2</v>
      </c>
      <c r="G425" s="173" t="s">
        <v>19</v>
      </c>
      <c r="H425" s="86" t="s">
        <v>10736</v>
      </c>
      <c r="I425" s="310" t="s">
        <v>10737</v>
      </c>
      <c r="J425" s="214">
        <f>SUMIF('1 PdC DLGS 118_2011_PE e PP'!$E$4:$E$5622,'2 Pdc unico (segm A)'!F425,'1 PdC DLGS 118_2011_PE e PP'!$H$4:$H$5622)</f>
        <v>0</v>
      </c>
      <c r="K425" s="213"/>
      <c r="L425" s="405">
        <v>0</v>
      </c>
      <c r="M425" s="213"/>
      <c r="N425" s="214">
        <f t="shared" si="16"/>
        <v>0</v>
      </c>
      <c r="O425" s="8"/>
    </row>
    <row r="426" spans="1:15" ht="37" x14ac:dyDescent="0.25">
      <c r="A426" s="257">
        <v>4</v>
      </c>
      <c r="B426" s="84">
        <v>15</v>
      </c>
      <c r="C426" s="84">
        <v>2</v>
      </c>
      <c r="D426" s="84">
        <v>2</v>
      </c>
      <c r="E426" s="84">
        <v>0</v>
      </c>
      <c r="F426" s="84" t="str">
        <f t="shared" ref="F426:F449" si="17">CONCATENATE(A426,".",B426,".",C426,".",D426,".",E426)</f>
        <v>4.15.2.2.0</v>
      </c>
      <c r="G426" s="84" t="s">
        <v>16</v>
      </c>
      <c r="H426" s="85" t="s">
        <v>10738</v>
      </c>
      <c r="I426" s="309" t="s">
        <v>10739</v>
      </c>
      <c r="J426" s="215">
        <f>SUM(J427:J428)</f>
        <v>0</v>
      </c>
      <c r="K426" s="213"/>
      <c r="L426" s="403">
        <f>SUM(L427:L428)</f>
        <v>0</v>
      </c>
      <c r="M426" s="213"/>
      <c r="N426" s="215">
        <f>SUM(N427:N428)</f>
        <v>0</v>
      </c>
      <c r="O426" s="8"/>
    </row>
    <row r="427" spans="1:15" ht="37" x14ac:dyDescent="0.25">
      <c r="A427" s="258">
        <v>4</v>
      </c>
      <c r="B427" s="173">
        <v>15</v>
      </c>
      <c r="C427" s="173">
        <v>2</v>
      </c>
      <c r="D427" s="173">
        <v>2</v>
      </c>
      <c r="E427" s="173">
        <v>1</v>
      </c>
      <c r="F427" s="173" t="str">
        <f t="shared" si="17"/>
        <v>4.15.2.2.1</v>
      </c>
      <c r="G427" s="173" t="s">
        <v>19</v>
      </c>
      <c r="H427" s="86" t="s">
        <v>10740</v>
      </c>
      <c r="I427" s="310" t="s">
        <v>10741</v>
      </c>
      <c r="J427" s="214">
        <f>SUMIF('1 PdC DLGS 118_2011_PE e PP'!$E$4:$E$5622,'2 Pdc unico (segm A)'!F427,'1 PdC DLGS 118_2011_PE e PP'!$H$4:$H$5622)</f>
        <v>0</v>
      </c>
      <c r="K427" s="213"/>
      <c r="L427" s="405">
        <v>0</v>
      </c>
      <c r="M427" s="213"/>
      <c r="N427" s="214">
        <f t="shared" si="16"/>
        <v>0</v>
      </c>
      <c r="O427" s="8"/>
    </row>
    <row r="428" spans="1:15" ht="37" x14ac:dyDescent="0.25">
      <c r="A428" s="258">
        <v>4</v>
      </c>
      <c r="B428" s="173">
        <v>15</v>
      </c>
      <c r="C428" s="173">
        <v>2</v>
      </c>
      <c r="D428" s="173">
        <v>2</v>
      </c>
      <c r="E428" s="173">
        <v>2</v>
      </c>
      <c r="F428" s="173" t="str">
        <f t="shared" si="17"/>
        <v>4.15.2.2.2</v>
      </c>
      <c r="G428" s="173" t="s">
        <v>19</v>
      </c>
      <c r="H428" s="86" t="s">
        <v>10742</v>
      </c>
      <c r="I428" s="310" t="s">
        <v>10743</v>
      </c>
      <c r="J428" s="214">
        <f>SUMIF('1 PdC DLGS 118_2011_PE e PP'!$E$4:$E$5622,'2 Pdc unico (segm A)'!F428,'1 PdC DLGS 118_2011_PE e PP'!$H$4:$H$5622)</f>
        <v>0</v>
      </c>
      <c r="K428" s="213"/>
      <c r="L428" s="405">
        <v>0</v>
      </c>
      <c r="M428" s="213"/>
      <c r="N428" s="214">
        <f t="shared" si="16"/>
        <v>0</v>
      </c>
      <c r="O428" s="8"/>
    </row>
    <row r="429" spans="1:15" ht="18.5" x14ac:dyDescent="0.25">
      <c r="A429" s="257">
        <v>4</v>
      </c>
      <c r="B429" s="84">
        <v>15</v>
      </c>
      <c r="C429" s="84">
        <v>2</v>
      </c>
      <c r="D429" s="84">
        <v>3</v>
      </c>
      <c r="E429" s="84">
        <v>0</v>
      </c>
      <c r="F429" s="84" t="str">
        <f t="shared" si="17"/>
        <v>4.15.2.3.0</v>
      </c>
      <c r="G429" s="84" t="s">
        <v>16</v>
      </c>
      <c r="H429" s="15" t="s">
        <v>10744</v>
      </c>
      <c r="I429" s="312" t="s">
        <v>10745</v>
      </c>
      <c r="J429" s="215">
        <f>SUM(J430:J431)</f>
        <v>0</v>
      </c>
      <c r="K429" s="213"/>
      <c r="L429" s="403">
        <f>SUM(L430:L431)</f>
        <v>0</v>
      </c>
      <c r="M429" s="213"/>
      <c r="N429" s="215">
        <f>SUM(N430:N431)</f>
        <v>0</v>
      </c>
      <c r="O429" s="8"/>
    </row>
    <row r="430" spans="1:15" ht="37" x14ac:dyDescent="0.25">
      <c r="A430" s="258">
        <v>4</v>
      </c>
      <c r="B430" s="173">
        <v>15</v>
      </c>
      <c r="C430" s="173">
        <v>2</v>
      </c>
      <c r="D430" s="173">
        <v>3</v>
      </c>
      <c r="E430" s="173">
        <v>1</v>
      </c>
      <c r="F430" s="173" t="str">
        <f t="shared" si="17"/>
        <v>4.15.2.3.1</v>
      </c>
      <c r="G430" s="173" t="s">
        <v>19</v>
      </c>
      <c r="H430" s="18" t="s">
        <v>10746</v>
      </c>
      <c r="I430" s="310" t="s">
        <v>10747</v>
      </c>
      <c r="J430" s="214">
        <f>SUMIF('1 PdC DLGS 118_2011_PE e PP'!$E$4:$E$5622,'2 Pdc unico (segm A)'!F430,'1 PdC DLGS 118_2011_PE e PP'!$H$4:$H$5622)</f>
        <v>0</v>
      </c>
      <c r="K430" s="213"/>
      <c r="L430" s="405">
        <v>0</v>
      </c>
      <c r="M430" s="213"/>
      <c r="N430" s="214">
        <f t="shared" si="16"/>
        <v>0</v>
      </c>
      <c r="O430" s="8"/>
    </row>
    <row r="431" spans="1:15" ht="37" x14ac:dyDescent="0.25">
      <c r="A431" s="258">
        <v>4</v>
      </c>
      <c r="B431" s="173">
        <v>15</v>
      </c>
      <c r="C431" s="173">
        <v>2</v>
      </c>
      <c r="D431" s="173">
        <v>3</v>
      </c>
      <c r="E431" s="173">
        <v>2</v>
      </c>
      <c r="F431" s="173" t="str">
        <f t="shared" si="17"/>
        <v>4.15.2.3.2</v>
      </c>
      <c r="G431" s="173" t="s">
        <v>19</v>
      </c>
      <c r="H431" s="18" t="s">
        <v>10748</v>
      </c>
      <c r="I431" s="310" t="s">
        <v>10749</v>
      </c>
      <c r="J431" s="214">
        <f>SUMIF('1 PdC DLGS 118_2011_PE e PP'!$E$4:$E$5622,'2 Pdc unico (segm A)'!F431,'1 PdC DLGS 118_2011_PE e PP'!$H$4:$H$5622)</f>
        <v>0</v>
      </c>
      <c r="K431" s="213"/>
      <c r="L431" s="405">
        <v>0</v>
      </c>
      <c r="M431" s="213"/>
      <c r="N431" s="214">
        <f t="shared" si="16"/>
        <v>0</v>
      </c>
      <c r="O431" s="8"/>
    </row>
    <row r="432" spans="1:15" ht="18.5" x14ac:dyDescent="0.25">
      <c r="A432" s="257">
        <v>4</v>
      </c>
      <c r="B432" s="84">
        <v>15</v>
      </c>
      <c r="C432" s="84">
        <v>2</v>
      </c>
      <c r="D432" s="84">
        <v>4</v>
      </c>
      <c r="E432" s="84">
        <v>0</v>
      </c>
      <c r="F432" s="84" t="str">
        <f t="shared" si="17"/>
        <v>4.15.2.4.0</v>
      </c>
      <c r="G432" s="84" t="s">
        <v>16</v>
      </c>
      <c r="H432" s="15" t="s">
        <v>10750</v>
      </c>
      <c r="I432" s="312" t="s">
        <v>10751</v>
      </c>
      <c r="J432" s="215">
        <f>SUM(J433:J434)</f>
        <v>0</v>
      </c>
      <c r="K432" s="213"/>
      <c r="L432" s="403">
        <f>SUM(L433:L434)</f>
        <v>0</v>
      </c>
      <c r="M432" s="213"/>
      <c r="N432" s="215">
        <f>SUM(N433:N434)</f>
        <v>0</v>
      </c>
      <c r="O432" s="8"/>
    </row>
    <row r="433" spans="1:15" ht="37" x14ac:dyDescent="0.25">
      <c r="A433" s="258">
        <v>4</v>
      </c>
      <c r="B433" s="173">
        <v>15</v>
      </c>
      <c r="C433" s="173">
        <v>2</v>
      </c>
      <c r="D433" s="173">
        <v>4</v>
      </c>
      <c r="E433" s="173">
        <v>1</v>
      </c>
      <c r="F433" s="173" t="str">
        <f t="shared" si="17"/>
        <v>4.15.2.4.1</v>
      </c>
      <c r="G433" s="173" t="s">
        <v>19</v>
      </c>
      <c r="H433" s="18" t="s">
        <v>10752</v>
      </c>
      <c r="I433" s="310" t="s">
        <v>10753</v>
      </c>
      <c r="J433" s="214">
        <f>SUMIF('1 PdC DLGS 118_2011_PE e PP'!$E$4:$E$5622,'2 Pdc unico (segm A)'!F433,'1 PdC DLGS 118_2011_PE e PP'!$H$4:$H$5622)</f>
        <v>0</v>
      </c>
      <c r="K433" s="213"/>
      <c r="L433" s="405">
        <v>0</v>
      </c>
      <c r="M433" s="213"/>
      <c r="N433" s="214">
        <f t="shared" si="16"/>
        <v>0</v>
      </c>
      <c r="O433" s="8"/>
    </row>
    <row r="434" spans="1:15" ht="37" x14ac:dyDescent="0.25">
      <c r="A434" s="258">
        <v>4</v>
      </c>
      <c r="B434" s="173">
        <v>15</v>
      </c>
      <c r="C434" s="173">
        <v>2</v>
      </c>
      <c r="D434" s="173">
        <v>4</v>
      </c>
      <c r="E434" s="173">
        <v>2</v>
      </c>
      <c r="F434" s="173" t="str">
        <f t="shared" si="17"/>
        <v>4.15.2.4.2</v>
      </c>
      <c r="G434" s="173" t="s">
        <v>19</v>
      </c>
      <c r="H434" s="18" t="s">
        <v>10754</v>
      </c>
      <c r="I434" s="310" t="s">
        <v>10755</v>
      </c>
      <c r="J434" s="214">
        <f>SUMIF('1 PdC DLGS 118_2011_PE e PP'!$E$4:$E$5622,'2 Pdc unico (segm A)'!F434,'1 PdC DLGS 118_2011_PE e PP'!$H$4:$H$5622)</f>
        <v>0</v>
      </c>
      <c r="K434" s="213"/>
      <c r="L434" s="405">
        <v>0</v>
      </c>
      <c r="M434" s="213"/>
      <c r="N434" s="214">
        <f t="shared" si="16"/>
        <v>0</v>
      </c>
      <c r="O434" s="8"/>
    </row>
    <row r="435" spans="1:15" ht="37" x14ac:dyDescent="0.25">
      <c r="A435" s="257">
        <v>4</v>
      </c>
      <c r="B435" s="84">
        <v>15</v>
      </c>
      <c r="C435" s="84">
        <v>2</v>
      </c>
      <c r="D435" s="84">
        <v>5</v>
      </c>
      <c r="E435" s="84">
        <v>0</v>
      </c>
      <c r="F435" s="84" t="str">
        <f t="shared" si="17"/>
        <v>4.15.2.5.0</v>
      </c>
      <c r="G435" s="84" t="s">
        <v>16</v>
      </c>
      <c r="H435" s="15" t="s">
        <v>10756</v>
      </c>
      <c r="I435" s="312" t="s">
        <v>10757</v>
      </c>
      <c r="J435" s="215">
        <f>SUM(J436:J437)</f>
        <v>0</v>
      </c>
      <c r="K435" s="213"/>
      <c r="L435" s="403">
        <f>SUM(L436:L437)</f>
        <v>0</v>
      </c>
      <c r="M435" s="213"/>
      <c r="N435" s="215">
        <f>SUM(N436:N437)</f>
        <v>0</v>
      </c>
      <c r="O435" s="8"/>
    </row>
    <row r="436" spans="1:15" ht="37" x14ac:dyDescent="0.25">
      <c r="A436" s="258">
        <v>4</v>
      </c>
      <c r="B436" s="173">
        <v>15</v>
      </c>
      <c r="C436" s="173">
        <v>2</v>
      </c>
      <c r="D436" s="173">
        <v>5</v>
      </c>
      <c r="E436" s="173">
        <v>1</v>
      </c>
      <c r="F436" s="173" t="str">
        <f t="shared" si="17"/>
        <v>4.15.2.5.1</v>
      </c>
      <c r="G436" s="173" t="s">
        <v>19</v>
      </c>
      <c r="H436" s="18" t="s">
        <v>10758</v>
      </c>
      <c r="I436" s="310" t="s">
        <v>10759</v>
      </c>
      <c r="J436" s="214">
        <f>SUMIF('1 PdC DLGS 118_2011_PE e PP'!$E$4:$E$5622,'2 Pdc unico (segm A)'!F436,'1 PdC DLGS 118_2011_PE e PP'!$H$4:$H$5622)</f>
        <v>0</v>
      </c>
      <c r="K436" s="213"/>
      <c r="L436" s="405">
        <v>0</v>
      </c>
      <c r="M436" s="213"/>
      <c r="N436" s="214">
        <f t="shared" si="16"/>
        <v>0</v>
      </c>
      <c r="O436" s="8"/>
    </row>
    <row r="437" spans="1:15" ht="37" x14ac:dyDescent="0.25">
      <c r="A437" s="258">
        <v>4</v>
      </c>
      <c r="B437" s="173">
        <v>15</v>
      </c>
      <c r="C437" s="173">
        <v>2</v>
      </c>
      <c r="D437" s="173">
        <v>5</v>
      </c>
      <c r="E437" s="173">
        <v>2</v>
      </c>
      <c r="F437" s="173" t="str">
        <f t="shared" si="17"/>
        <v>4.15.2.5.2</v>
      </c>
      <c r="G437" s="173" t="s">
        <v>19</v>
      </c>
      <c r="H437" s="18" t="s">
        <v>10760</v>
      </c>
      <c r="I437" s="310" t="s">
        <v>10761</v>
      </c>
      <c r="J437" s="214">
        <f>SUMIF('1 PdC DLGS 118_2011_PE e PP'!$E$4:$E$5622,'2 Pdc unico (segm A)'!F437,'1 PdC DLGS 118_2011_PE e PP'!$H$4:$H$5622)</f>
        <v>0</v>
      </c>
      <c r="K437" s="213"/>
      <c r="L437" s="405">
        <v>0</v>
      </c>
      <c r="M437" s="213"/>
      <c r="N437" s="214">
        <f t="shared" si="16"/>
        <v>0</v>
      </c>
      <c r="O437" s="8"/>
    </row>
    <row r="438" spans="1:15" ht="37" x14ac:dyDescent="0.25">
      <c r="A438" s="257">
        <v>4</v>
      </c>
      <c r="B438" s="84">
        <v>15</v>
      </c>
      <c r="C438" s="84">
        <v>2</v>
      </c>
      <c r="D438" s="84">
        <v>6</v>
      </c>
      <c r="E438" s="84">
        <v>0</v>
      </c>
      <c r="F438" s="84" t="str">
        <f t="shared" si="17"/>
        <v>4.15.2.6.0</v>
      </c>
      <c r="G438" s="84" t="s">
        <v>16</v>
      </c>
      <c r="H438" s="15" t="s">
        <v>10762</v>
      </c>
      <c r="I438" s="312" t="s">
        <v>10763</v>
      </c>
      <c r="J438" s="215">
        <f>SUM(J439:J440)</f>
        <v>0</v>
      </c>
      <c r="K438" s="213"/>
      <c r="L438" s="403">
        <f>SUM(L439:L440)</f>
        <v>0</v>
      </c>
      <c r="M438" s="213"/>
      <c r="N438" s="215">
        <f>SUM(N439:N440)</f>
        <v>0</v>
      </c>
      <c r="O438" s="8"/>
    </row>
    <row r="439" spans="1:15" ht="37" x14ac:dyDescent="0.25">
      <c r="A439" s="258">
        <v>4</v>
      </c>
      <c r="B439" s="173">
        <v>15</v>
      </c>
      <c r="C439" s="173">
        <v>2</v>
      </c>
      <c r="D439" s="173">
        <v>6</v>
      </c>
      <c r="E439" s="173">
        <v>1</v>
      </c>
      <c r="F439" s="173" t="str">
        <f t="shared" si="17"/>
        <v>4.15.2.6.1</v>
      </c>
      <c r="G439" s="173" t="s">
        <v>19</v>
      </c>
      <c r="H439" s="18" t="s">
        <v>10764</v>
      </c>
      <c r="I439" s="310" t="s">
        <v>10765</v>
      </c>
      <c r="J439" s="214">
        <f>SUMIF('1 PdC DLGS 118_2011_PE e PP'!$E$4:$E$5622,'2 Pdc unico (segm A)'!F439,'1 PdC DLGS 118_2011_PE e PP'!$H$4:$H$5622)</f>
        <v>0</v>
      </c>
      <c r="K439" s="213"/>
      <c r="L439" s="405">
        <v>0</v>
      </c>
      <c r="M439" s="213"/>
      <c r="N439" s="214">
        <f t="shared" si="16"/>
        <v>0</v>
      </c>
      <c r="O439" s="8"/>
    </row>
    <row r="440" spans="1:15" ht="37" x14ac:dyDescent="0.25">
      <c r="A440" s="258">
        <v>4</v>
      </c>
      <c r="B440" s="173">
        <v>15</v>
      </c>
      <c r="C440" s="173">
        <v>2</v>
      </c>
      <c r="D440" s="173">
        <v>6</v>
      </c>
      <c r="E440" s="173">
        <v>2</v>
      </c>
      <c r="F440" s="173" t="str">
        <f t="shared" si="17"/>
        <v>4.15.2.6.2</v>
      </c>
      <c r="G440" s="173" t="s">
        <v>19</v>
      </c>
      <c r="H440" s="18" t="s">
        <v>10766</v>
      </c>
      <c r="I440" s="310" t="s">
        <v>10767</v>
      </c>
      <c r="J440" s="214">
        <f>SUMIF('1 PdC DLGS 118_2011_PE e PP'!$E$4:$E$5622,'2 Pdc unico (segm A)'!F440,'1 PdC DLGS 118_2011_PE e PP'!$H$4:$H$5622)</f>
        <v>0</v>
      </c>
      <c r="K440" s="213"/>
      <c r="L440" s="405">
        <v>0</v>
      </c>
      <c r="M440" s="213"/>
      <c r="N440" s="214">
        <f t="shared" si="16"/>
        <v>0</v>
      </c>
      <c r="O440" s="8"/>
    </row>
    <row r="441" spans="1:15" ht="18.5" x14ac:dyDescent="0.25">
      <c r="A441" s="257">
        <v>4</v>
      </c>
      <c r="B441" s="84">
        <v>15</v>
      </c>
      <c r="C441" s="84">
        <v>2</v>
      </c>
      <c r="D441" s="84">
        <v>7</v>
      </c>
      <c r="E441" s="84">
        <v>0</v>
      </c>
      <c r="F441" s="84" t="str">
        <f t="shared" si="17"/>
        <v>4.15.2.7.0</v>
      </c>
      <c r="G441" s="84" t="s">
        <v>16</v>
      </c>
      <c r="H441" s="85" t="s">
        <v>10768</v>
      </c>
      <c r="I441" s="309" t="s">
        <v>10769</v>
      </c>
      <c r="J441" s="215">
        <f>SUM(J442:J443)</f>
        <v>0</v>
      </c>
      <c r="K441" s="213"/>
      <c r="L441" s="403">
        <f>SUM(L442:L443)</f>
        <v>0</v>
      </c>
      <c r="M441" s="213"/>
      <c r="N441" s="215">
        <f>SUM(N442:N443)</f>
        <v>0</v>
      </c>
      <c r="O441" s="8"/>
    </row>
    <row r="442" spans="1:15" ht="18.5" x14ac:dyDescent="0.25">
      <c r="A442" s="258">
        <v>4</v>
      </c>
      <c r="B442" s="173">
        <v>15</v>
      </c>
      <c r="C442" s="173">
        <v>2</v>
      </c>
      <c r="D442" s="173">
        <v>7</v>
      </c>
      <c r="E442" s="173">
        <v>1</v>
      </c>
      <c r="F442" s="173" t="str">
        <f t="shared" si="17"/>
        <v>4.15.2.7.1</v>
      </c>
      <c r="G442" s="173" t="s">
        <v>19</v>
      </c>
      <c r="H442" s="86" t="s">
        <v>10770</v>
      </c>
      <c r="I442" s="310" t="s">
        <v>10771</v>
      </c>
      <c r="J442" s="214">
        <f>SUMIF('1 PdC DLGS 118_2011_PE e PP'!$E$4:$E$5622,'2 Pdc unico (segm A)'!F442,'1 PdC DLGS 118_2011_PE e PP'!$H$4:$H$5622)</f>
        <v>0</v>
      </c>
      <c r="K442" s="213"/>
      <c r="L442" s="405">
        <v>0</v>
      </c>
      <c r="M442" s="213"/>
      <c r="N442" s="214">
        <f t="shared" si="16"/>
        <v>0</v>
      </c>
      <c r="O442" s="8"/>
    </row>
    <row r="443" spans="1:15" ht="18.5" x14ac:dyDescent="0.25">
      <c r="A443" s="258">
        <v>4</v>
      </c>
      <c r="B443" s="173">
        <v>15</v>
      </c>
      <c r="C443" s="173">
        <v>2</v>
      </c>
      <c r="D443" s="173">
        <v>7</v>
      </c>
      <c r="E443" s="173">
        <v>2</v>
      </c>
      <c r="F443" s="173" t="str">
        <f t="shared" si="17"/>
        <v>4.15.2.7.2</v>
      </c>
      <c r="G443" s="173" t="s">
        <v>19</v>
      </c>
      <c r="H443" s="86" t="s">
        <v>10772</v>
      </c>
      <c r="I443" s="310" t="s">
        <v>10773</v>
      </c>
      <c r="J443" s="214">
        <f>SUMIF('1 PdC DLGS 118_2011_PE e PP'!$E$4:$E$5622,'2 Pdc unico (segm A)'!F443,'1 PdC DLGS 118_2011_PE e PP'!$H$4:$H$5622)</f>
        <v>0</v>
      </c>
      <c r="K443" s="213"/>
      <c r="L443" s="405">
        <v>0</v>
      </c>
      <c r="M443" s="213"/>
      <c r="N443" s="214">
        <f t="shared" si="16"/>
        <v>0</v>
      </c>
      <c r="O443" s="8"/>
    </row>
    <row r="444" spans="1:15" ht="18.5" x14ac:dyDescent="0.25">
      <c r="A444" s="257">
        <v>4</v>
      </c>
      <c r="B444" s="84">
        <v>15</v>
      </c>
      <c r="C444" s="84">
        <v>2</v>
      </c>
      <c r="D444" s="84">
        <v>8</v>
      </c>
      <c r="E444" s="84">
        <v>0</v>
      </c>
      <c r="F444" s="84" t="str">
        <f t="shared" si="17"/>
        <v>4.15.2.8.0</v>
      </c>
      <c r="G444" s="84" t="s">
        <v>16</v>
      </c>
      <c r="H444" s="85" t="s">
        <v>10774</v>
      </c>
      <c r="I444" s="309" t="s">
        <v>10775</v>
      </c>
      <c r="J444" s="215">
        <f>SUM(J445:J446)</f>
        <v>0</v>
      </c>
      <c r="K444" s="213"/>
      <c r="L444" s="403">
        <f>SUM(L445:L446)</f>
        <v>0</v>
      </c>
      <c r="M444" s="213"/>
      <c r="N444" s="215">
        <f>SUM(N445:N446)</f>
        <v>0</v>
      </c>
      <c r="O444" s="8"/>
    </row>
    <row r="445" spans="1:15" ht="18.5" x14ac:dyDescent="0.25">
      <c r="A445" s="258">
        <v>4</v>
      </c>
      <c r="B445" s="173">
        <v>15</v>
      </c>
      <c r="C445" s="173">
        <v>2</v>
      </c>
      <c r="D445" s="173">
        <v>8</v>
      </c>
      <c r="E445" s="173">
        <v>1</v>
      </c>
      <c r="F445" s="173" t="str">
        <f t="shared" si="17"/>
        <v>4.15.2.8.1</v>
      </c>
      <c r="G445" s="173" t="s">
        <v>19</v>
      </c>
      <c r="H445" s="86" t="s">
        <v>10776</v>
      </c>
      <c r="I445" s="310" t="s">
        <v>10777</v>
      </c>
      <c r="J445" s="214">
        <f>SUMIF('1 PdC DLGS 118_2011_PE e PP'!$E$4:$E$5622,'2 Pdc unico (segm A)'!F445,'1 PdC DLGS 118_2011_PE e PP'!$H$4:$H$5622)</f>
        <v>0</v>
      </c>
      <c r="K445" s="213"/>
      <c r="L445" s="405">
        <v>0</v>
      </c>
      <c r="M445" s="213"/>
      <c r="N445" s="214">
        <f t="shared" si="16"/>
        <v>0</v>
      </c>
      <c r="O445" s="8"/>
    </row>
    <row r="446" spans="1:15" ht="18.5" x14ac:dyDescent="0.25">
      <c r="A446" s="258">
        <v>4</v>
      </c>
      <c r="B446" s="173">
        <v>15</v>
      </c>
      <c r="C446" s="173">
        <v>2</v>
      </c>
      <c r="D446" s="173">
        <v>8</v>
      </c>
      <c r="E446" s="173">
        <v>2</v>
      </c>
      <c r="F446" s="173" t="str">
        <f t="shared" si="17"/>
        <v>4.15.2.8.2</v>
      </c>
      <c r="G446" s="173" t="s">
        <v>19</v>
      </c>
      <c r="H446" s="86" t="s">
        <v>10778</v>
      </c>
      <c r="I446" s="310" t="s">
        <v>10779</v>
      </c>
      <c r="J446" s="214">
        <f>SUMIF('1 PdC DLGS 118_2011_PE e PP'!$E$4:$E$5622,'2 Pdc unico (segm A)'!F446,'1 PdC DLGS 118_2011_PE e PP'!$H$4:$H$5622)</f>
        <v>0</v>
      </c>
      <c r="K446" s="213"/>
      <c r="L446" s="405">
        <v>0</v>
      </c>
      <c r="M446" s="213"/>
      <c r="N446" s="214">
        <f t="shared" si="16"/>
        <v>0</v>
      </c>
      <c r="O446" s="8"/>
    </row>
    <row r="447" spans="1:15" ht="37" x14ac:dyDescent="0.25">
      <c r="A447" s="257">
        <v>4</v>
      </c>
      <c r="B447" s="84">
        <v>15</v>
      </c>
      <c r="C447" s="84">
        <v>2</v>
      </c>
      <c r="D447" s="84">
        <v>9</v>
      </c>
      <c r="E447" s="84">
        <v>0</v>
      </c>
      <c r="F447" s="84" t="str">
        <f t="shared" si="17"/>
        <v>4.15.2.9.0</v>
      </c>
      <c r="G447" s="84" t="s">
        <v>16</v>
      </c>
      <c r="H447" s="85" t="s">
        <v>10780</v>
      </c>
      <c r="I447" s="309" t="s">
        <v>10781</v>
      </c>
      <c r="J447" s="215">
        <f>SUM(J448:J449)</f>
        <v>0</v>
      </c>
      <c r="K447" s="213"/>
      <c r="L447" s="403">
        <f>SUM(L448:L449)</f>
        <v>0</v>
      </c>
      <c r="M447" s="213"/>
      <c r="N447" s="215">
        <f>SUM(N448:N449)</f>
        <v>0</v>
      </c>
      <c r="O447" s="8"/>
    </row>
    <row r="448" spans="1:15" ht="37" x14ac:dyDescent="0.25">
      <c r="A448" s="258">
        <v>4</v>
      </c>
      <c r="B448" s="173">
        <v>15</v>
      </c>
      <c r="C448" s="173">
        <v>2</v>
      </c>
      <c r="D448" s="173">
        <v>9</v>
      </c>
      <c r="E448" s="173">
        <v>1</v>
      </c>
      <c r="F448" s="173" t="str">
        <f t="shared" si="17"/>
        <v>4.15.2.9.1</v>
      </c>
      <c r="G448" s="173" t="s">
        <v>19</v>
      </c>
      <c r="H448" s="86" t="s">
        <v>10782</v>
      </c>
      <c r="I448" s="310" t="s">
        <v>10783</v>
      </c>
      <c r="J448" s="214">
        <f>SUMIF('1 PdC DLGS 118_2011_PE e PP'!$E$4:$E$5622,'2 Pdc unico (segm A)'!F448,'1 PdC DLGS 118_2011_PE e PP'!$H$4:$H$5622)</f>
        <v>0</v>
      </c>
      <c r="K448" s="213"/>
      <c r="L448" s="405">
        <v>0</v>
      </c>
      <c r="M448" s="213"/>
      <c r="N448" s="214">
        <f t="shared" si="16"/>
        <v>0</v>
      </c>
      <c r="O448" s="8"/>
    </row>
    <row r="449" spans="1:15" ht="37" x14ac:dyDescent="0.25">
      <c r="A449" s="258">
        <v>4</v>
      </c>
      <c r="B449" s="173">
        <v>15</v>
      </c>
      <c r="C449" s="173">
        <v>2</v>
      </c>
      <c r="D449" s="173">
        <v>9</v>
      </c>
      <c r="E449" s="173">
        <v>2</v>
      </c>
      <c r="F449" s="173" t="str">
        <f t="shared" si="17"/>
        <v>4.15.2.9.2</v>
      </c>
      <c r="G449" s="173" t="s">
        <v>19</v>
      </c>
      <c r="H449" s="86" t="s">
        <v>10784</v>
      </c>
      <c r="I449" s="310" t="s">
        <v>10785</v>
      </c>
      <c r="J449" s="214">
        <f>SUMIF('1 PdC DLGS 118_2011_PE e PP'!$E$4:$E$5622,'2 Pdc unico (segm A)'!F449,'1 PdC DLGS 118_2011_PE e PP'!$H$4:$H$5622)</f>
        <v>0</v>
      </c>
      <c r="K449" s="213"/>
      <c r="L449" s="405">
        <v>0</v>
      </c>
      <c r="M449" s="213"/>
      <c r="N449" s="214">
        <f t="shared" si="16"/>
        <v>0</v>
      </c>
      <c r="O449" s="8"/>
    </row>
    <row r="450" spans="1:15" ht="18.5" x14ac:dyDescent="0.25">
      <c r="A450" s="257">
        <v>4</v>
      </c>
      <c r="B450" s="84">
        <v>15</v>
      </c>
      <c r="C450" s="84">
        <v>2</v>
      </c>
      <c r="D450" s="84">
        <v>10</v>
      </c>
      <c r="E450" s="84">
        <v>0</v>
      </c>
      <c r="F450" s="84" t="str">
        <f>CONCATENATE(A450,".",B450,".",C450,".",D450,".",E450)</f>
        <v>4.15.2.10.0</v>
      </c>
      <c r="G450" s="84" t="s">
        <v>16</v>
      </c>
      <c r="H450" s="85" t="s">
        <v>10786</v>
      </c>
      <c r="I450" s="309" t="s">
        <v>10787</v>
      </c>
      <c r="J450" s="215">
        <f>SUM(J451:J452)</f>
        <v>0</v>
      </c>
      <c r="K450" s="213"/>
      <c r="L450" s="403">
        <f>SUM(L451:L452)</f>
        <v>0</v>
      </c>
      <c r="M450" s="213"/>
      <c r="N450" s="215">
        <f>SUM(N451:N452)</f>
        <v>0</v>
      </c>
      <c r="O450" s="8"/>
    </row>
    <row r="451" spans="1:15" ht="18.5" x14ac:dyDescent="0.25">
      <c r="A451" s="258">
        <v>4</v>
      </c>
      <c r="B451" s="173">
        <v>15</v>
      </c>
      <c r="C451" s="173">
        <v>2</v>
      </c>
      <c r="D451" s="173">
        <v>10</v>
      </c>
      <c r="E451" s="173">
        <v>1</v>
      </c>
      <c r="F451" s="173" t="str">
        <f>CONCATENATE(A451,".",B451,".",C451,".",D451,".",E451)</f>
        <v>4.15.2.10.1</v>
      </c>
      <c r="G451" s="173" t="s">
        <v>19</v>
      </c>
      <c r="H451" s="86" t="s">
        <v>10788</v>
      </c>
      <c r="I451" s="310" t="s">
        <v>10789</v>
      </c>
      <c r="J451" s="214">
        <f>SUMIF('1 PdC DLGS 118_2011_PE e PP'!$E$4:$E$5622,'2 Pdc unico (segm A)'!F451,'1 PdC DLGS 118_2011_PE e PP'!$H$4:$H$5622)</f>
        <v>0</v>
      </c>
      <c r="K451" s="213"/>
      <c r="L451" s="405">
        <v>0</v>
      </c>
      <c r="M451" s="213"/>
      <c r="N451" s="214">
        <f t="shared" si="16"/>
        <v>0</v>
      </c>
      <c r="O451" s="8"/>
    </row>
    <row r="452" spans="1:15" ht="18.5" x14ac:dyDescent="0.25">
      <c r="A452" s="258">
        <v>4</v>
      </c>
      <c r="B452" s="173">
        <v>15</v>
      </c>
      <c r="C452" s="173">
        <v>2</v>
      </c>
      <c r="D452" s="173">
        <v>10</v>
      </c>
      <c r="E452" s="173">
        <v>2</v>
      </c>
      <c r="F452" s="173" t="str">
        <f>CONCATENATE(A452,".",B452,".",C452,".",D452,".",E452)</f>
        <v>4.15.2.10.2</v>
      </c>
      <c r="G452" s="173" t="s">
        <v>19</v>
      </c>
      <c r="H452" s="86" t="s">
        <v>10790</v>
      </c>
      <c r="I452" s="310" t="s">
        <v>10791</v>
      </c>
      <c r="J452" s="214">
        <f>SUMIF('1 PdC DLGS 118_2011_PE e PP'!$E$4:$E$5622,'2 Pdc unico (segm A)'!F452,'1 PdC DLGS 118_2011_PE e PP'!$H$4:$H$5622)</f>
        <v>0</v>
      </c>
      <c r="K452" s="213"/>
      <c r="L452" s="405">
        <v>0</v>
      </c>
      <c r="M452" s="213"/>
      <c r="N452" s="214">
        <f t="shared" ref="N452:N515" si="18">+J452+L452</f>
        <v>0</v>
      </c>
      <c r="O452" s="8"/>
    </row>
    <row r="453" spans="1:15" ht="18.5" x14ac:dyDescent="0.25">
      <c r="A453" s="257">
        <v>4</v>
      </c>
      <c r="B453" s="84">
        <v>15</v>
      </c>
      <c r="C453" s="84">
        <v>2</v>
      </c>
      <c r="D453" s="84">
        <v>11</v>
      </c>
      <c r="E453" s="84">
        <v>0</v>
      </c>
      <c r="F453" s="84" t="str">
        <f t="shared" ref="F453:F490" si="19">CONCATENATE(A453,".",B453,".",C453,".",D453,".",E453)</f>
        <v>4.15.2.11.0</v>
      </c>
      <c r="G453" s="84" t="s">
        <v>16</v>
      </c>
      <c r="H453" s="85" t="s">
        <v>10792</v>
      </c>
      <c r="I453" s="309" t="s">
        <v>10787</v>
      </c>
      <c r="J453" s="215">
        <f>SUM(J454:J455)</f>
        <v>0</v>
      </c>
      <c r="K453" s="213"/>
      <c r="L453" s="403">
        <f>SUM(L454:L455)</f>
        <v>0</v>
      </c>
      <c r="M453" s="213"/>
      <c r="N453" s="215">
        <f>SUM(N454:N455)</f>
        <v>0</v>
      </c>
      <c r="O453" s="8"/>
    </row>
    <row r="454" spans="1:15" ht="37" x14ac:dyDescent="0.25">
      <c r="A454" s="258">
        <v>4</v>
      </c>
      <c r="B454" s="173">
        <v>15</v>
      </c>
      <c r="C454" s="173">
        <v>2</v>
      </c>
      <c r="D454" s="173">
        <v>11</v>
      </c>
      <c r="E454" s="173">
        <v>1</v>
      </c>
      <c r="F454" s="173" t="str">
        <f t="shared" si="19"/>
        <v>4.15.2.11.1</v>
      </c>
      <c r="G454" s="173" t="s">
        <v>19</v>
      </c>
      <c r="H454" s="86" t="s">
        <v>10793</v>
      </c>
      <c r="I454" s="310" t="s">
        <v>10789</v>
      </c>
      <c r="J454" s="214">
        <f>SUMIF('1 PdC DLGS 118_2011_PE e PP'!$E$4:$E$5622,'2 Pdc unico (segm A)'!F454,'1 PdC DLGS 118_2011_PE e PP'!$H$4:$H$5622)</f>
        <v>0</v>
      </c>
      <c r="K454" s="213"/>
      <c r="L454" s="405">
        <v>0</v>
      </c>
      <c r="M454" s="213"/>
      <c r="N454" s="214">
        <f t="shared" si="18"/>
        <v>0</v>
      </c>
      <c r="O454" s="8"/>
    </row>
    <row r="455" spans="1:15" ht="37" x14ac:dyDescent="0.25">
      <c r="A455" s="258">
        <v>4</v>
      </c>
      <c r="B455" s="173">
        <v>15</v>
      </c>
      <c r="C455" s="173">
        <v>2</v>
      </c>
      <c r="D455" s="173">
        <v>11</v>
      </c>
      <c r="E455" s="173">
        <v>2</v>
      </c>
      <c r="F455" s="173" t="str">
        <f t="shared" si="19"/>
        <v>4.15.2.11.2</v>
      </c>
      <c r="G455" s="173" t="s">
        <v>19</v>
      </c>
      <c r="H455" s="86" t="s">
        <v>10794</v>
      </c>
      <c r="I455" s="310" t="s">
        <v>10791</v>
      </c>
      <c r="J455" s="214">
        <f>SUMIF('1 PdC DLGS 118_2011_PE e PP'!$E$4:$E$5622,'2 Pdc unico (segm A)'!F455,'1 PdC DLGS 118_2011_PE e PP'!$H$4:$H$5622)</f>
        <v>0</v>
      </c>
      <c r="K455" s="213"/>
      <c r="L455" s="405">
        <v>0</v>
      </c>
      <c r="M455" s="213"/>
      <c r="N455" s="214">
        <f t="shared" si="18"/>
        <v>0</v>
      </c>
      <c r="O455" s="8"/>
    </row>
    <row r="456" spans="1:15" ht="47" x14ac:dyDescent="0.25">
      <c r="A456" s="256">
        <v>4</v>
      </c>
      <c r="B456" s="171">
        <v>15</v>
      </c>
      <c r="C456" s="171">
        <v>3</v>
      </c>
      <c r="D456" s="171">
        <v>0</v>
      </c>
      <c r="E456" s="171">
        <v>0</v>
      </c>
      <c r="F456" s="171" t="str">
        <f t="shared" si="19"/>
        <v>4.15.3.0.0</v>
      </c>
      <c r="G456" s="171" t="s">
        <v>13</v>
      </c>
      <c r="H456" s="172" t="s">
        <v>10795</v>
      </c>
      <c r="I456" s="308" t="s">
        <v>10262</v>
      </c>
      <c r="J456" s="216">
        <f>+J457+J460+J463+J466+J469+J472+J475+J478+J481</f>
        <v>0</v>
      </c>
      <c r="K456" s="330"/>
      <c r="L456" s="402">
        <f>+L457+L460+L463+L466+L469+L472+L475+L478+L481</f>
        <v>0</v>
      </c>
      <c r="M456" s="330"/>
      <c r="N456" s="216">
        <f t="shared" si="18"/>
        <v>0</v>
      </c>
      <c r="O456" s="8"/>
    </row>
    <row r="457" spans="1:15" ht="18.5" x14ac:dyDescent="0.25">
      <c r="A457" s="257">
        <v>4</v>
      </c>
      <c r="B457" s="84">
        <v>15</v>
      </c>
      <c r="C457" s="84">
        <v>3</v>
      </c>
      <c r="D457" s="84">
        <v>1</v>
      </c>
      <c r="E457" s="84">
        <v>0</v>
      </c>
      <c r="F457" s="84" t="str">
        <f t="shared" si="19"/>
        <v>4.15.3.1.0</v>
      </c>
      <c r="G457" s="84" t="s">
        <v>16</v>
      </c>
      <c r="H457" s="85" t="s">
        <v>10796</v>
      </c>
      <c r="I457" s="309" t="s">
        <v>10797</v>
      </c>
      <c r="J457" s="215">
        <f>SUM(J458:J459)</f>
        <v>0</v>
      </c>
      <c r="K457" s="213"/>
      <c r="L457" s="403">
        <f>SUM(L458:L459)</f>
        <v>0</v>
      </c>
      <c r="M457" s="213"/>
      <c r="N457" s="215">
        <f>SUM(N458:N459)</f>
        <v>0</v>
      </c>
      <c r="O457" s="8"/>
    </row>
    <row r="458" spans="1:15" ht="37" x14ac:dyDescent="0.25">
      <c r="A458" s="258">
        <v>4</v>
      </c>
      <c r="B458" s="173">
        <v>15</v>
      </c>
      <c r="C458" s="173">
        <v>3</v>
      </c>
      <c r="D458" s="173">
        <v>1</v>
      </c>
      <c r="E458" s="173">
        <v>1</v>
      </c>
      <c r="F458" s="173" t="str">
        <f t="shared" si="19"/>
        <v>4.15.3.1.1</v>
      </c>
      <c r="G458" s="173" t="s">
        <v>19</v>
      </c>
      <c r="H458" s="86" t="s">
        <v>10798</v>
      </c>
      <c r="I458" s="310" t="s">
        <v>10799</v>
      </c>
      <c r="J458" s="214">
        <f>SUMIF('1 PdC DLGS 118_2011_PE e PP'!$E$4:$E$5622,'2 Pdc unico (segm A)'!F458,'1 PdC DLGS 118_2011_PE e PP'!$H$4:$H$5622)</f>
        <v>0</v>
      </c>
      <c r="K458" s="213"/>
      <c r="L458" s="405">
        <v>0</v>
      </c>
      <c r="M458" s="213"/>
      <c r="N458" s="214">
        <f t="shared" si="18"/>
        <v>0</v>
      </c>
      <c r="O458" s="8"/>
    </row>
    <row r="459" spans="1:15" ht="37" x14ac:dyDescent="0.25">
      <c r="A459" s="258">
        <v>4</v>
      </c>
      <c r="B459" s="173">
        <v>15</v>
      </c>
      <c r="C459" s="173">
        <v>3</v>
      </c>
      <c r="D459" s="173">
        <v>1</v>
      </c>
      <c r="E459" s="173">
        <v>2</v>
      </c>
      <c r="F459" s="173" t="str">
        <f t="shared" si="19"/>
        <v>4.15.3.1.2</v>
      </c>
      <c r="G459" s="173" t="s">
        <v>19</v>
      </c>
      <c r="H459" s="86" t="s">
        <v>10800</v>
      </c>
      <c r="I459" s="310" t="s">
        <v>10801</v>
      </c>
      <c r="J459" s="214">
        <f>SUMIF('1 PdC DLGS 118_2011_PE e PP'!$E$4:$E$5622,'2 Pdc unico (segm A)'!F459,'1 PdC DLGS 118_2011_PE e PP'!$H$4:$H$5622)</f>
        <v>0</v>
      </c>
      <c r="K459" s="213"/>
      <c r="L459" s="405">
        <v>0</v>
      </c>
      <c r="M459" s="213"/>
      <c r="N459" s="214">
        <f t="shared" si="18"/>
        <v>0</v>
      </c>
      <c r="O459" s="8"/>
    </row>
    <row r="460" spans="1:15" s="8" customFormat="1" ht="37" x14ac:dyDescent="0.35">
      <c r="A460" s="257">
        <v>4</v>
      </c>
      <c r="B460" s="84">
        <v>15</v>
      </c>
      <c r="C460" s="84">
        <v>3</v>
      </c>
      <c r="D460" s="84">
        <v>2</v>
      </c>
      <c r="E460" s="84">
        <v>0</v>
      </c>
      <c r="F460" s="84" t="str">
        <f t="shared" si="19"/>
        <v>4.15.3.2.0</v>
      </c>
      <c r="G460" s="84" t="s">
        <v>16</v>
      </c>
      <c r="H460" s="85" t="s">
        <v>10802</v>
      </c>
      <c r="I460" s="309" t="s">
        <v>10803</v>
      </c>
      <c r="J460" s="215">
        <f>SUM(J461:J462)</f>
        <v>0</v>
      </c>
      <c r="K460" s="213"/>
      <c r="L460" s="403">
        <f>SUM(L461:L462)</f>
        <v>0</v>
      </c>
      <c r="M460" s="213"/>
      <c r="N460" s="215">
        <f>SUM(N461:N462)</f>
        <v>0</v>
      </c>
    </row>
    <row r="461" spans="1:15" s="8" customFormat="1" ht="37" x14ac:dyDescent="0.35">
      <c r="A461" s="258">
        <v>4</v>
      </c>
      <c r="B461" s="173">
        <v>15</v>
      </c>
      <c r="C461" s="173">
        <v>3</v>
      </c>
      <c r="D461" s="173">
        <v>2</v>
      </c>
      <c r="E461" s="173">
        <v>1</v>
      </c>
      <c r="F461" s="173" t="str">
        <f t="shared" si="19"/>
        <v>4.15.3.2.1</v>
      </c>
      <c r="G461" s="173" t="s">
        <v>19</v>
      </c>
      <c r="H461" s="86" t="s">
        <v>10804</v>
      </c>
      <c r="I461" s="310" t="s">
        <v>10805</v>
      </c>
      <c r="J461" s="214">
        <f>SUMIF('1 PdC DLGS 118_2011_PE e PP'!$E$4:$E$5622,'2 Pdc unico (segm A)'!F461,'1 PdC DLGS 118_2011_PE e PP'!$H$4:$H$5622)</f>
        <v>0</v>
      </c>
      <c r="K461" s="213"/>
      <c r="L461" s="405">
        <v>0</v>
      </c>
      <c r="M461" s="213"/>
      <c r="N461" s="214">
        <f t="shared" si="18"/>
        <v>0</v>
      </c>
    </row>
    <row r="462" spans="1:15" s="8" customFormat="1" ht="37" x14ac:dyDescent="0.35">
      <c r="A462" s="258">
        <v>4</v>
      </c>
      <c r="B462" s="173">
        <v>15</v>
      </c>
      <c r="C462" s="173">
        <v>3</v>
      </c>
      <c r="D462" s="173">
        <v>2</v>
      </c>
      <c r="E462" s="173">
        <v>2</v>
      </c>
      <c r="F462" s="173" t="str">
        <f t="shared" si="19"/>
        <v>4.15.3.2.2</v>
      </c>
      <c r="G462" s="173" t="s">
        <v>19</v>
      </c>
      <c r="H462" s="86" t="s">
        <v>10806</v>
      </c>
      <c r="I462" s="310" t="s">
        <v>10807</v>
      </c>
      <c r="J462" s="214">
        <f>SUMIF('1 PdC DLGS 118_2011_PE e PP'!$E$4:$E$5622,'2 Pdc unico (segm A)'!F462,'1 PdC DLGS 118_2011_PE e PP'!$H$4:$H$5622)</f>
        <v>0</v>
      </c>
      <c r="K462" s="213"/>
      <c r="L462" s="405">
        <v>0</v>
      </c>
      <c r="M462" s="213"/>
      <c r="N462" s="214">
        <f t="shared" si="18"/>
        <v>0</v>
      </c>
    </row>
    <row r="463" spans="1:15" s="8" customFormat="1" ht="18.5" x14ac:dyDescent="0.35">
      <c r="A463" s="257">
        <v>4</v>
      </c>
      <c r="B463" s="84">
        <v>15</v>
      </c>
      <c r="C463" s="84">
        <v>3</v>
      </c>
      <c r="D463" s="84">
        <v>3</v>
      </c>
      <c r="E463" s="84">
        <v>0</v>
      </c>
      <c r="F463" s="84" t="str">
        <f t="shared" si="19"/>
        <v>4.15.3.3.0</v>
      </c>
      <c r="G463" s="84" t="s">
        <v>16</v>
      </c>
      <c r="H463" s="85" t="s">
        <v>10808</v>
      </c>
      <c r="I463" s="309" t="s">
        <v>10809</v>
      </c>
      <c r="J463" s="215">
        <f>SUM(J464:J465)</f>
        <v>0</v>
      </c>
      <c r="K463" s="213"/>
      <c r="L463" s="403">
        <v>0</v>
      </c>
      <c r="M463" s="213"/>
      <c r="N463" s="215">
        <f>SUM(N464:N465)</f>
        <v>0</v>
      </c>
    </row>
    <row r="464" spans="1:15" s="8" customFormat="1" ht="37" x14ac:dyDescent="0.35">
      <c r="A464" s="258">
        <v>4</v>
      </c>
      <c r="B464" s="173">
        <v>15</v>
      </c>
      <c r="C464" s="173">
        <v>3</v>
      </c>
      <c r="D464" s="173">
        <v>3</v>
      </c>
      <c r="E464" s="173">
        <v>1</v>
      </c>
      <c r="F464" s="173" t="str">
        <f t="shared" si="19"/>
        <v>4.15.3.3.1</v>
      </c>
      <c r="G464" s="173" t="s">
        <v>19</v>
      </c>
      <c r="H464" s="86" t="s">
        <v>10810</v>
      </c>
      <c r="I464" s="310" t="s">
        <v>10811</v>
      </c>
      <c r="J464" s="214">
        <f>SUMIF('1 PdC DLGS 118_2011_PE e PP'!$E$4:$E$5622,'2 Pdc unico (segm A)'!F464,'1 PdC DLGS 118_2011_PE e PP'!$H$4:$H$5622)</f>
        <v>0</v>
      </c>
      <c r="K464" s="213"/>
      <c r="L464" s="405">
        <v>0</v>
      </c>
      <c r="M464" s="213"/>
      <c r="N464" s="214">
        <f t="shared" si="18"/>
        <v>0</v>
      </c>
    </row>
    <row r="465" spans="1:15" ht="37" x14ac:dyDescent="0.25">
      <c r="A465" s="258">
        <v>4</v>
      </c>
      <c r="B465" s="173">
        <v>15</v>
      </c>
      <c r="C465" s="173">
        <v>3</v>
      </c>
      <c r="D465" s="173">
        <v>3</v>
      </c>
      <c r="E465" s="173">
        <v>2</v>
      </c>
      <c r="F465" s="173" t="str">
        <f t="shared" si="19"/>
        <v>4.15.3.3.2</v>
      </c>
      <c r="G465" s="173" t="s">
        <v>19</v>
      </c>
      <c r="H465" s="86" t="s">
        <v>10812</v>
      </c>
      <c r="I465" s="310" t="s">
        <v>10813</v>
      </c>
      <c r="J465" s="214">
        <f>SUMIF('1 PdC DLGS 118_2011_PE e PP'!$E$4:$E$5622,'2 Pdc unico (segm A)'!F465,'1 PdC DLGS 118_2011_PE e PP'!$H$4:$H$5622)</f>
        <v>0</v>
      </c>
      <c r="K465" s="213"/>
      <c r="L465" s="405">
        <v>0</v>
      </c>
      <c r="M465" s="213"/>
      <c r="N465" s="214">
        <f t="shared" si="18"/>
        <v>0</v>
      </c>
      <c r="O465" s="8"/>
    </row>
    <row r="466" spans="1:15" ht="18.5" x14ac:dyDescent="0.25">
      <c r="A466" s="257">
        <v>4</v>
      </c>
      <c r="B466" s="84">
        <v>15</v>
      </c>
      <c r="C466" s="84">
        <v>3</v>
      </c>
      <c r="D466" s="84">
        <v>4</v>
      </c>
      <c r="E466" s="84">
        <v>0</v>
      </c>
      <c r="F466" s="84" t="str">
        <f t="shared" si="19"/>
        <v>4.15.3.4.0</v>
      </c>
      <c r="G466" s="84" t="s">
        <v>16</v>
      </c>
      <c r="H466" s="85" t="s">
        <v>10814</v>
      </c>
      <c r="I466" s="309" t="s">
        <v>10815</v>
      </c>
      <c r="J466" s="215">
        <f>SUM(J467:J468)</f>
        <v>0</v>
      </c>
      <c r="K466" s="213"/>
      <c r="L466" s="403">
        <f>SUM(L467:L468)</f>
        <v>0</v>
      </c>
      <c r="M466" s="213"/>
      <c r="N466" s="215">
        <f>SUM(N467:N468)</f>
        <v>0</v>
      </c>
      <c r="O466" s="8"/>
    </row>
    <row r="467" spans="1:15" ht="37" x14ac:dyDescent="0.25">
      <c r="A467" s="258">
        <v>4</v>
      </c>
      <c r="B467" s="173">
        <v>15</v>
      </c>
      <c r="C467" s="173">
        <v>3</v>
      </c>
      <c r="D467" s="173">
        <v>4</v>
      </c>
      <c r="E467" s="173">
        <v>1</v>
      </c>
      <c r="F467" s="173" t="str">
        <f t="shared" si="19"/>
        <v>4.15.3.4.1</v>
      </c>
      <c r="G467" s="173" t="s">
        <v>19</v>
      </c>
      <c r="H467" s="86" t="s">
        <v>10816</v>
      </c>
      <c r="I467" s="310" t="s">
        <v>10817</v>
      </c>
      <c r="J467" s="214">
        <f>SUMIF('1 PdC DLGS 118_2011_PE e PP'!$E$4:$E$5622,'2 Pdc unico (segm A)'!F467,'1 PdC DLGS 118_2011_PE e PP'!$H$4:$H$5622)</f>
        <v>0</v>
      </c>
      <c r="K467" s="213"/>
      <c r="L467" s="405">
        <v>0</v>
      </c>
      <c r="M467" s="213"/>
      <c r="N467" s="214">
        <f t="shared" si="18"/>
        <v>0</v>
      </c>
      <c r="O467" s="8"/>
    </row>
    <row r="468" spans="1:15" ht="37" x14ac:dyDescent="0.25">
      <c r="A468" s="258">
        <v>4</v>
      </c>
      <c r="B468" s="173">
        <v>15</v>
      </c>
      <c r="C468" s="173">
        <v>3</v>
      </c>
      <c r="D468" s="173">
        <v>4</v>
      </c>
      <c r="E468" s="173">
        <v>2</v>
      </c>
      <c r="F468" s="173" t="str">
        <f t="shared" si="19"/>
        <v>4.15.3.4.2</v>
      </c>
      <c r="G468" s="173" t="s">
        <v>19</v>
      </c>
      <c r="H468" s="86" t="s">
        <v>10818</v>
      </c>
      <c r="I468" s="310" t="s">
        <v>10819</v>
      </c>
      <c r="J468" s="214">
        <f>SUMIF('1 PdC DLGS 118_2011_PE e PP'!$E$4:$E$5622,'2 Pdc unico (segm A)'!F468,'1 PdC DLGS 118_2011_PE e PP'!$H$4:$H$5622)</f>
        <v>0</v>
      </c>
      <c r="K468" s="213"/>
      <c r="L468" s="405">
        <v>0</v>
      </c>
      <c r="M468" s="213"/>
      <c r="N468" s="214">
        <f t="shared" si="18"/>
        <v>0</v>
      </c>
      <c r="O468" s="8"/>
    </row>
    <row r="469" spans="1:15" ht="37" x14ac:dyDescent="0.25">
      <c r="A469" s="257">
        <v>4</v>
      </c>
      <c r="B469" s="84">
        <v>15</v>
      </c>
      <c r="C469" s="84">
        <v>3</v>
      </c>
      <c r="D469" s="84">
        <v>5</v>
      </c>
      <c r="E469" s="84">
        <v>0</v>
      </c>
      <c r="F469" s="84" t="str">
        <f t="shared" si="19"/>
        <v>4.15.3.5.0</v>
      </c>
      <c r="G469" s="84" t="s">
        <v>16</v>
      </c>
      <c r="H469" s="85" t="s">
        <v>10820</v>
      </c>
      <c r="I469" s="309" t="s">
        <v>10821</v>
      </c>
      <c r="J469" s="215">
        <f>SUM(J470:J471)</f>
        <v>0</v>
      </c>
      <c r="K469" s="213"/>
      <c r="L469" s="403">
        <f>SUM(L470:L471)</f>
        <v>0</v>
      </c>
      <c r="M469" s="213"/>
      <c r="N469" s="215">
        <f>SUM(N470:N471)</f>
        <v>0</v>
      </c>
      <c r="O469" s="8"/>
    </row>
    <row r="470" spans="1:15" ht="37" x14ac:dyDescent="0.25">
      <c r="A470" s="258">
        <v>4</v>
      </c>
      <c r="B470" s="173">
        <v>15</v>
      </c>
      <c r="C470" s="173">
        <v>3</v>
      </c>
      <c r="D470" s="173">
        <v>5</v>
      </c>
      <c r="E470" s="173">
        <v>1</v>
      </c>
      <c r="F470" s="173" t="str">
        <f t="shared" si="19"/>
        <v>4.15.3.5.1</v>
      </c>
      <c r="G470" s="173" t="s">
        <v>19</v>
      </c>
      <c r="H470" s="86" t="s">
        <v>10822</v>
      </c>
      <c r="I470" s="310" t="s">
        <v>10823</v>
      </c>
      <c r="J470" s="214">
        <f>SUMIF('1 PdC DLGS 118_2011_PE e PP'!$E$4:$E$5622,'2 Pdc unico (segm A)'!F470,'1 PdC DLGS 118_2011_PE e PP'!$H$4:$H$5622)</f>
        <v>0</v>
      </c>
      <c r="K470" s="213"/>
      <c r="L470" s="405">
        <v>0</v>
      </c>
      <c r="M470" s="213"/>
      <c r="N470" s="214">
        <f t="shared" si="18"/>
        <v>0</v>
      </c>
      <c r="O470" s="8"/>
    </row>
    <row r="471" spans="1:15" ht="37" x14ac:dyDescent="0.25">
      <c r="A471" s="258">
        <v>4</v>
      </c>
      <c r="B471" s="173">
        <v>15</v>
      </c>
      <c r="C471" s="173">
        <v>3</v>
      </c>
      <c r="D471" s="173">
        <v>5</v>
      </c>
      <c r="E471" s="173">
        <v>2</v>
      </c>
      <c r="F471" s="173" t="str">
        <f t="shared" si="19"/>
        <v>4.15.3.5.2</v>
      </c>
      <c r="G471" s="173" t="s">
        <v>19</v>
      </c>
      <c r="H471" s="86" t="s">
        <v>10824</v>
      </c>
      <c r="I471" s="310" t="s">
        <v>10825</v>
      </c>
      <c r="J471" s="214">
        <f>SUMIF('1 PdC DLGS 118_2011_PE e PP'!$E$4:$E$5622,'2 Pdc unico (segm A)'!F471,'1 PdC DLGS 118_2011_PE e PP'!$H$4:$H$5622)</f>
        <v>0</v>
      </c>
      <c r="K471" s="213"/>
      <c r="L471" s="405">
        <v>0</v>
      </c>
      <c r="M471" s="213"/>
      <c r="N471" s="214">
        <f t="shared" si="18"/>
        <v>0</v>
      </c>
      <c r="O471" s="8"/>
    </row>
    <row r="472" spans="1:15" ht="37" x14ac:dyDescent="0.25">
      <c r="A472" s="257">
        <v>4</v>
      </c>
      <c r="B472" s="84">
        <v>15</v>
      </c>
      <c r="C472" s="84">
        <v>3</v>
      </c>
      <c r="D472" s="84">
        <v>6</v>
      </c>
      <c r="E472" s="84">
        <v>0</v>
      </c>
      <c r="F472" s="84" t="str">
        <f t="shared" si="19"/>
        <v>4.15.3.6.0</v>
      </c>
      <c r="G472" s="84" t="s">
        <v>16</v>
      </c>
      <c r="H472" s="85" t="s">
        <v>10826</v>
      </c>
      <c r="I472" s="309" t="s">
        <v>10827</v>
      </c>
      <c r="J472" s="215">
        <f>SUM(J473:J474)</f>
        <v>0</v>
      </c>
      <c r="K472" s="213"/>
      <c r="L472" s="403">
        <f>SUM(L473:L474)</f>
        <v>0</v>
      </c>
      <c r="M472" s="213"/>
      <c r="N472" s="215">
        <f>SUM(N473:N474)</f>
        <v>0</v>
      </c>
      <c r="O472" s="8"/>
    </row>
    <row r="473" spans="1:15" ht="37" x14ac:dyDescent="0.25">
      <c r="A473" s="258">
        <v>4</v>
      </c>
      <c r="B473" s="173">
        <v>15</v>
      </c>
      <c r="C473" s="173">
        <v>3</v>
      </c>
      <c r="D473" s="173">
        <v>6</v>
      </c>
      <c r="E473" s="173">
        <v>1</v>
      </c>
      <c r="F473" s="173" t="str">
        <f t="shared" si="19"/>
        <v>4.15.3.6.1</v>
      </c>
      <c r="G473" s="173" t="s">
        <v>19</v>
      </c>
      <c r="H473" s="86" t="s">
        <v>10828</v>
      </c>
      <c r="I473" s="310" t="s">
        <v>10829</v>
      </c>
      <c r="J473" s="214">
        <f>SUMIF('1 PdC DLGS 118_2011_PE e PP'!$E$4:$E$5622,'2 Pdc unico (segm A)'!F473,'1 PdC DLGS 118_2011_PE e PP'!$H$4:$H$5622)</f>
        <v>0</v>
      </c>
      <c r="K473" s="213"/>
      <c r="L473" s="405">
        <v>0</v>
      </c>
      <c r="M473" s="213"/>
      <c r="N473" s="214">
        <f t="shared" si="18"/>
        <v>0</v>
      </c>
      <c r="O473" s="8"/>
    </row>
    <row r="474" spans="1:15" ht="37" x14ac:dyDescent="0.25">
      <c r="A474" s="258">
        <v>4</v>
      </c>
      <c r="B474" s="173">
        <v>15</v>
      </c>
      <c r="C474" s="173">
        <v>3</v>
      </c>
      <c r="D474" s="173">
        <v>6</v>
      </c>
      <c r="E474" s="173">
        <v>2</v>
      </c>
      <c r="F474" s="173" t="str">
        <f t="shared" si="19"/>
        <v>4.15.3.6.2</v>
      </c>
      <c r="G474" s="173" t="s">
        <v>19</v>
      </c>
      <c r="H474" s="86" t="s">
        <v>10830</v>
      </c>
      <c r="I474" s="310" t="s">
        <v>10831</v>
      </c>
      <c r="J474" s="214">
        <f>SUMIF('1 PdC DLGS 118_2011_PE e PP'!$E$4:$E$5622,'2 Pdc unico (segm A)'!F474,'1 PdC DLGS 118_2011_PE e PP'!$H$4:$H$5622)</f>
        <v>0</v>
      </c>
      <c r="K474" s="213"/>
      <c r="L474" s="405">
        <v>0</v>
      </c>
      <c r="M474" s="213"/>
      <c r="N474" s="214">
        <f t="shared" si="18"/>
        <v>0</v>
      </c>
      <c r="O474" s="8"/>
    </row>
    <row r="475" spans="1:15" ht="18.5" x14ac:dyDescent="0.25">
      <c r="A475" s="257">
        <v>4</v>
      </c>
      <c r="B475" s="84">
        <v>15</v>
      </c>
      <c r="C475" s="84">
        <v>3</v>
      </c>
      <c r="D475" s="84">
        <v>7</v>
      </c>
      <c r="E475" s="84">
        <v>0</v>
      </c>
      <c r="F475" s="84" t="str">
        <f t="shared" si="19"/>
        <v>4.15.3.7.0</v>
      </c>
      <c r="G475" s="84" t="s">
        <v>16</v>
      </c>
      <c r="H475" s="85" t="s">
        <v>10832</v>
      </c>
      <c r="I475" s="309" t="s">
        <v>10833</v>
      </c>
      <c r="J475" s="215">
        <f>SUM(J476:J477)</f>
        <v>0</v>
      </c>
      <c r="K475" s="213"/>
      <c r="L475" s="403">
        <f>SUM(L476:L477)</f>
        <v>0</v>
      </c>
      <c r="M475" s="213"/>
      <c r="N475" s="215">
        <f>SUM(N476:N477)</f>
        <v>0</v>
      </c>
      <c r="O475" s="8"/>
    </row>
    <row r="476" spans="1:15" s="8" customFormat="1" ht="37" x14ac:dyDescent="0.35">
      <c r="A476" s="258">
        <v>4</v>
      </c>
      <c r="B476" s="173">
        <v>15</v>
      </c>
      <c r="C476" s="173">
        <v>3</v>
      </c>
      <c r="D476" s="173">
        <v>7</v>
      </c>
      <c r="E476" s="173">
        <v>1</v>
      </c>
      <c r="F476" s="173" t="str">
        <f t="shared" si="19"/>
        <v>4.15.3.7.1</v>
      </c>
      <c r="G476" s="173" t="s">
        <v>19</v>
      </c>
      <c r="H476" s="86" t="s">
        <v>10834</v>
      </c>
      <c r="I476" s="310" t="s">
        <v>10835</v>
      </c>
      <c r="J476" s="214">
        <f>SUMIF('1 PdC DLGS 118_2011_PE e PP'!$E$4:$E$5622,'2 Pdc unico (segm A)'!F476,'1 PdC DLGS 118_2011_PE e PP'!$H$4:$H$5622)</f>
        <v>0</v>
      </c>
      <c r="K476" s="213"/>
      <c r="L476" s="405">
        <v>0</v>
      </c>
      <c r="M476" s="213"/>
      <c r="N476" s="214">
        <f t="shared" si="18"/>
        <v>0</v>
      </c>
    </row>
    <row r="477" spans="1:15" s="8" customFormat="1" ht="37" x14ac:dyDescent="0.35">
      <c r="A477" s="258">
        <v>4</v>
      </c>
      <c r="B477" s="173">
        <v>15</v>
      </c>
      <c r="C477" s="173">
        <v>3</v>
      </c>
      <c r="D477" s="173">
        <v>7</v>
      </c>
      <c r="E477" s="173">
        <v>2</v>
      </c>
      <c r="F477" s="173" t="str">
        <f t="shared" si="19"/>
        <v>4.15.3.7.2</v>
      </c>
      <c r="G477" s="173" t="s">
        <v>19</v>
      </c>
      <c r="H477" s="86" t="s">
        <v>10836</v>
      </c>
      <c r="I477" s="310" t="s">
        <v>10837</v>
      </c>
      <c r="J477" s="214">
        <f>SUMIF('1 PdC DLGS 118_2011_PE e PP'!$E$4:$E$5622,'2 Pdc unico (segm A)'!F477,'1 PdC DLGS 118_2011_PE e PP'!$H$4:$H$5622)</f>
        <v>0</v>
      </c>
      <c r="K477" s="213"/>
      <c r="L477" s="405">
        <v>0</v>
      </c>
      <c r="M477" s="213"/>
      <c r="N477" s="214">
        <f t="shared" si="18"/>
        <v>0</v>
      </c>
    </row>
    <row r="478" spans="1:15" s="8" customFormat="1" ht="18.5" x14ac:dyDescent="0.35">
      <c r="A478" s="257">
        <v>4</v>
      </c>
      <c r="B478" s="84">
        <v>15</v>
      </c>
      <c r="C478" s="84">
        <v>3</v>
      </c>
      <c r="D478" s="84">
        <v>8</v>
      </c>
      <c r="E478" s="84">
        <v>0</v>
      </c>
      <c r="F478" s="84" t="str">
        <f t="shared" si="19"/>
        <v>4.15.3.8.0</v>
      </c>
      <c r="G478" s="84" t="s">
        <v>16</v>
      </c>
      <c r="H478" s="85" t="s">
        <v>10838</v>
      </c>
      <c r="I478" s="309" t="s">
        <v>10839</v>
      </c>
      <c r="J478" s="215">
        <f>SUM(J479:J480)</f>
        <v>0</v>
      </c>
      <c r="K478" s="213"/>
      <c r="L478" s="403">
        <f>SUM(L479:L480)</f>
        <v>0</v>
      </c>
      <c r="M478" s="213"/>
      <c r="N478" s="215">
        <f>SUM(N479:N480)</f>
        <v>0</v>
      </c>
    </row>
    <row r="479" spans="1:15" s="8" customFormat="1" ht="18.5" x14ac:dyDescent="0.35">
      <c r="A479" s="258">
        <v>4</v>
      </c>
      <c r="B479" s="173">
        <v>15</v>
      </c>
      <c r="C479" s="173">
        <v>3</v>
      </c>
      <c r="D479" s="173">
        <v>8</v>
      </c>
      <c r="E479" s="173">
        <v>1</v>
      </c>
      <c r="F479" s="173" t="str">
        <f t="shared" si="19"/>
        <v>4.15.3.8.1</v>
      </c>
      <c r="G479" s="173" t="s">
        <v>19</v>
      </c>
      <c r="H479" s="86" t="s">
        <v>10840</v>
      </c>
      <c r="I479" s="310" t="s">
        <v>10841</v>
      </c>
      <c r="J479" s="214">
        <f>SUMIF('1 PdC DLGS 118_2011_PE e PP'!$E$4:$E$5622,'2 Pdc unico (segm A)'!F479,'1 PdC DLGS 118_2011_PE e PP'!$H$4:$H$5622)</f>
        <v>0</v>
      </c>
      <c r="K479" s="213"/>
      <c r="L479" s="405">
        <v>0</v>
      </c>
      <c r="M479" s="213"/>
      <c r="N479" s="214">
        <f t="shared" si="18"/>
        <v>0</v>
      </c>
    </row>
    <row r="480" spans="1:15" s="8" customFormat="1" ht="37" x14ac:dyDescent="0.35">
      <c r="A480" s="258">
        <v>4</v>
      </c>
      <c r="B480" s="173">
        <v>15</v>
      </c>
      <c r="C480" s="173">
        <v>3</v>
      </c>
      <c r="D480" s="173">
        <v>8</v>
      </c>
      <c r="E480" s="173">
        <v>2</v>
      </c>
      <c r="F480" s="173" t="str">
        <f t="shared" si="19"/>
        <v>4.15.3.8.2</v>
      </c>
      <c r="G480" s="173" t="s">
        <v>19</v>
      </c>
      <c r="H480" s="86" t="s">
        <v>10842</v>
      </c>
      <c r="I480" s="310" t="s">
        <v>10843</v>
      </c>
      <c r="J480" s="214">
        <f>SUMIF('1 PdC DLGS 118_2011_PE e PP'!$E$4:$E$5622,'2 Pdc unico (segm A)'!F480,'1 PdC DLGS 118_2011_PE e PP'!$H$4:$H$5622)</f>
        <v>0</v>
      </c>
      <c r="K480" s="213"/>
      <c r="L480" s="405">
        <v>0</v>
      </c>
      <c r="M480" s="213"/>
      <c r="N480" s="214">
        <f t="shared" si="18"/>
        <v>0</v>
      </c>
    </row>
    <row r="481" spans="1:15" ht="18.5" x14ac:dyDescent="0.25">
      <c r="A481" s="257">
        <v>4</v>
      </c>
      <c r="B481" s="84">
        <v>15</v>
      </c>
      <c r="C481" s="84">
        <v>3</v>
      </c>
      <c r="D481" s="84">
        <v>9</v>
      </c>
      <c r="E481" s="84">
        <v>0</v>
      </c>
      <c r="F481" s="84" t="str">
        <f t="shared" si="19"/>
        <v>4.15.3.9.0</v>
      </c>
      <c r="G481" s="84" t="s">
        <v>16</v>
      </c>
      <c r="H481" s="85" t="s">
        <v>10844</v>
      </c>
      <c r="I481" s="309" t="s">
        <v>10845</v>
      </c>
      <c r="J481" s="215">
        <f>SUM(J482:J483)</f>
        <v>0</v>
      </c>
      <c r="K481" s="213"/>
      <c r="L481" s="403">
        <f>SUM(L482:L483)</f>
        <v>0</v>
      </c>
      <c r="M481" s="213"/>
      <c r="N481" s="215">
        <f>SUM(N482:N483)</f>
        <v>0</v>
      </c>
      <c r="O481" s="8"/>
    </row>
    <row r="482" spans="1:15" ht="37" x14ac:dyDescent="0.25">
      <c r="A482" s="258">
        <v>4</v>
      </c>
      <c r="B482" s="173">
        <v>15</v>
      </c>
      <c r="C482" s="173">
        <v>3</v>
      </c>
      <c r="D482" s="173">
        <v>9</v>
      </c>
      <c r="E482" s="173">
        <v>1</v>
      </c>
      <c r="F482" s="173" t="str">
        <f t="shared" si="19"/>
        <v>4.15.3.9.1</v>
      </c>
      <c r="G482" s="173" t="s">
        <v>19</v>
      </c>
      <c r="H482" s="86" t="s">
        <v>10846</v>
      </c>
      <c r="I482" s="310" t="s">
        <v>10847</v>
      </c>
      <c r="J482" s="214">
        <f>SUMIF('1 PdC DLGS 118_2011_PE e PP'!$E$4:$E$5622,'2 Pdc unico (segm A)'!F482,'1 PdC DLGS 118_2011_PE e PP'!$H$4:$H$5622)</f>
        <v>0</v>
      </c>
      <c r="K482" s="213"/>
      <c r="L482" s="405">
        <v>0</v>
      </c>
      <c r="M482" s="213"/>
      <c r="N482" s="214">
        <f t="shared" si="18"/>
        <v>0</v>
      </c>
      <c r="O482" s="8"/>
    </row>
    <row r="483" spans="1:15" ht="37" x14ac:dyDescent="0.25">
      <c r="A483" s="258">
        <v>4</v>
      </c>
      <c r="B483" s="173">
        <v>15</v>
      </c>
      <c r="C483" s="173">
        <v>3</v>
      </c>
      <c r="D483" s="173">
        <v>9</v>
      </c>
      <c r="E483" s="173">
        <v>2</v>
      </c>
      <c r="F483" s="173" t="str">
        <f t="shared" si="19"/>
        <v>4.15.3.9.2</v>
      </c>
      <c r="G483" s="173" t="s">
        <v>19</v>
      </c>
      <c r="H483" s="86" t="s">
        <v>10848</v>
      </c>
      <c r="I483" s="310" t="s">
        <v>10849</v>
      </c>
      <c r="J483" s="214">
        <f>SUMIF('1 PdC DLGS 118_2011_PE e PP'!$E$4:$E$5622,'2 Pdc unico (segm A)'!F483,'1 PdC DLGS 118_2011_PE e PP'!$H$4:$H$5622)</f>
        <v>0</v>
      </c>
      <c r="K483" s="293"/>
      <c r="L483" s="405">
        <v>0</v>
      </c>
      <c r="M483" s="293"/>
      <c r="N483" s="214">
        <f t="shared" si="18"/>
        <v>0</v>
      </c>
      <c r="O483" s="8"/>
    </row>
    <row r="484" spans="1:15" s="8" customFormat="1" ht="52" x14ac:dyDescent="0.35">
      <c r="A484" s="255">
        <v>4</v>
      </c>
      <c r="B484" s="80">
        <v>16</v>
      </c>
      <c r="C484" s="80">
        <v>0</v>
      </c>
      <c r="D484" s="80">
        <v>0</v>
      </c>
      <c r="E484" s="80">
        <v>0</v>
      </c>
      <c r="F484" s="80" t="str">
        <f t="shared" si="19"/>
        <v>4.16.0.0.0</v>
      </c>
      <c r="G484" s="81" t="s">
        <v>10</v>
      </c>
      <c r="H484" s="12" t="s">
        <v>10850</v>
      </c>
      <c r="I484" s="307"/>
      <c r="J484" s="219">
        <f>+J485+J486</f>
        <v>0</v>
      </c>
      <c r="K484" s="328"/>
      <c r="L484" s="404">
        <f>+L485+L486</f>
        <v>0</v>
      </c>
      <c r="M484" s="328"/>
      <c r="N484" s="219">
        <f>+N485+N486</f>
        <v>0</v>
      </c>
    </row>
    <row r="485" spans="1:15" s="8" customFormat="1" ht="23.5" x14ac:dyDescent="0.35">
      <c r="A485" s="259">
        <v>4</v>
      </c>
      <c r="B485" s="89">
        <v>16</v>
      </c>
      <c r="C485" s="89">
        <v>1</v>
      </c>
      <c r="D485" s="89">
        <v>0</v>
      </c>
      <c r="E485" s="89">
        <v>0</v>
      </c>
      <c r="F485" s="89" t="str">
        <f t="shared" si="19"/>
        <v>4.16.1.0.0</v>
      </c>
      <c r="G485" s="89" t="s">
        <v>13</v>
      </c>
      <c r="H485" s="133" t="s">
        <v>10851</v>
      </c>
      <c r="I485" s="315" t="s">
        <v>10852</v>
      </c>
      <c r="J485" s="220">
        <f>SUMIF('1 PdC DLGS 118_2011_PE e PP'!$E$4:$E$5622,'2 Pdc unico (segm A)'!F485,'1 PdC DLGS 118_2011_PE e PP'!$H$4:$H$5622)</f>
        <v>0</v>
      </c>
      <c r="K485" s="330"/>
      <c r="L485" s="408">
        <v>0</v>
      </c>
      <c r="M485" s="330"/>
      <c r="N485" s="220">
        <f t="shared" si="18"/>
        <v>0</v>
      </c>
    </row>
    <row r="486" spans="1:15" s="8" customFormat="1" ht="23.5" x14ac:dyDescent="0.35">
      <c r="A486" s="259">
        <v>4</v>
      </c>
      <c r="B486" s="89">
        <v>16</v>
      </c>
      <c r="C486" s="89">
        <v>2</v>
      </c>
      <c r="D486" s="89">
        <v>0</v>
      </c>
      <c r="E486" s="89">
        <v>0</v>
      </c>
      <c r="F486" s="89" t="str">
        <f t="shared" si="19"/>
        <v>4.16.2.0.0</v>
      </c>
      <c r="G486" s="89" t="s">
        <v>13</v>
      </c>
      <c r="H486" s="176" t="s">
        <v>10853</v>
      </c>
      <c r="I486" s="315" t="s">
        <v>10854</v>
      </c>
      <c r="J486" s="220">
        <f>SUMIF('1 PdC DLGS 118_2011_PE e PP'!$E$4:$E$5622,'2 Pdc unico (segm A)'!F486,'1 PdC DLGS 118_2011_PE e PP'!$H$4:$H$5622)</f>
        <v>0</v>
      </c>
      <c r="K486" s="330"/>
      <c r="L486" s="408">
        <v>0</v>
      </c>
      <c r="M486" s="330"/>
      <c r="N486" s="220">
        <f t="shared" si="18"/>
        <v>0</v>
      </c>
    </row>
    <row r="487" spans="1:15" s="8" customFormat="1" ht="33.5" x14ac:dyDescent="0.35">
      <c r="A487" s="254">
        <v>5</v>
      </c>
      <c r="B487" s="77">
        <v>0</v>
      </c>
      <c r="C487" s="77">
        <v>0</v>
      </c>
      <c r="D487" s="77">
        <v>0</v>
      </c>
      <c r="E487" s="77">
        <v>0</v>
      </c>
      <c r="F487" s="77" t="str">
        <f t="shared" si="19"/>
        <v>5.0.0.0.0</v>
      </c>
      <c r="G487" s="78" t="s">
        <v>8</v>
      </c>
      <c r="H487" s="79" t="s">
        <v>10855</v>
      </c>
      <c r="I487" s="316"/>
      <c r="J487" s="221">
        <f>+J488+J489+J490+J491+J495+J496+J499+J500+J501+J502+J506</f>
        <v>0</v>
      </c>
      <c r="K487" s="321"/>
      <c r="L487" s="411">
        <f>+L488+L489+L490+L491+L495+L496+L499+L500+L501+L502+L506</f>
        <v>0</v>
      </c>
      <c r="M487" s="321"/>
      <c r="N487" s="221">
        <f>+N488+N489+N490+N491+N495+N496+N499+N500+N501+N502+N506</f>
        <v>0</v>
      </c>
    </row>
    <row r="488" spans="1:15" s="8" customFormat="1" ht="52" x14ac:dyDescent="0.35">
      <c r="A488" s="255">
        <v>5</v>
      </c>
      <c r="B488" s="80">
        <v>1</v>
      </c>
      <c r="C488" s="80">
        <v>0</v>
      </c>
      <c r="D488" s="80">
        <v>0</v>
      </c>
      <c r="E488" s="80">
        <v>0</v>
      </c>
      <c r="F488" s="80" t="str">
        <f t="shared" si="19"/>
        <v>5.1.0.0.0</v>
      </c>
      <c r="G488" s="81" t="s">
        <v>10</v>
      </c>
      <c r="H488" s="82" t="s">
        <v>10856</v>
      </c>
      <c r="I488" s="307" t="s">
        <v>10857</v>
      </c>
      <c r="J488" s="219">
        <f>SUMIF('1 PdC DLGS 118_2011_PE e PP'!$E$4:$E$5622,'2 Pdc unico (segm A)'!F488,'1 PdC DLGS 118_2011_PE e PP'!$H$4:$H$5622)</f>
        <v>0</v>
      </c>
      <c r="K488" s="328"/>
      <c r="L488" s="404">
        <v>0</v>
      </c>
      <c r="M488" s="328"/>
      <c r="N488" s="219">
        <f t="shared" si="18"/>
        <v>0</v>
      </c>
    </row>
    <row r="489" spans="1:15" s="8" customFormat="1" ht="26" x14ac:dyDescent="0.35">
      <c r="A489" s="255">
        <v>5</v>
      </c>
      <c r="B489" s="80">
        <v>2</v>
      </c>
      <c r="C489" s="80">
        <v>0</v>
      </c>
      <c r="D489" s="80">
        <v>0</v>
      </c>
      <c r="E489" s="80">
        <v>0</v>
      </c>
      <c r="F489" s="80" t="str">
        <f t="shared" si="19"/>
        <v>5.2.0.0.0</v>
      </c>
      <c r="G489" s="81" t="s">
        <v>10</v>
      </c>
      <c r="H489" s="82" t="s">
        <v>10858</v>
      </c>
      <c r="I489" s="307" t="s">
        <v>10859</v>
      </c>
      <c r="J489" s="219">
        <f>SUMIF('1 PdC DLGS 118_2011_PE e PP'!$E$4:$E$5622,'2 Pdc unico (segm A)'!F489,'1 PdC DLGS 118_2011_PE e PP'!$H$4:$H$5622)</f>
        <v>0</v>
      </c>
      <c r="K489" s="328"/>
      <c r="L489" s="404">
        <v>0</v>
      </c>
      <c r="M489" s="328"/>
      <c r="N489" s="219">
        <f t="shared" si="18"/>
        <v>0</v>
      </c>
    </row>
    <row r="490" spans="1:15" s="8" customFormat="1" ht="26" x14ac:dyDescent="0.35">
      <c r="A490" s="255">
        <v>5</v>
      </c>
      <c r="B490" s="80">
        <v>3</v>
      </c>
      <c r="C490" s="80">
        <v>0</v>
      </c>
      <c r="D490" s="80">
        <v>0</v>
      </c>
      <c r="E490" s="80">
        <v>0</v>
      </c>
      <c r="F490" s="80" t="str">
        <f t="shared" si="19"/>
        <v>5.3.0.0.0</v>
      </c>
      <c r="G490" s="81" t="s">
        <v>10</v>
      </c>
      <c r="H490" s="82" t="s">
        <v>10860</v>
      </c>
      <c r="I490" s="307" t="s">
        <v>10861</v>
      </c>
      <c r="J490" s="219">
        <f>SUMIF('1 PdC DLGS 118_2011_PE e PP'!$E$4:$E$5622,'2 Pdc unico (segm A)'!F490,'1 PdC DLGS 118_2011_PE e PP'!$H$4:$H$5622)</f>
        <v>0</v>
      </c>
      <c r="K490" s="328"/>
      <c r="L490" s="404">
        <v>0</v>
      </c>
      <c r="M490" s="328"/>
      <c r="N490" s="219">
        <f t="shared" si="18"/>
        <v>0</v>
      </c>
    </row>
    <row r="491" spans="1:15" s="8" customFormat="1" ht="52" x14ac:dyDescent="0.35">
      <c r="A491" s="255">
        <v>5</v>
      </c>
      <c r="B491" s="80">
        <v>4</v>
      </c>
      <c r="C491" s="80">
        <v>0</v>
      </c>
      <c r="D491" s="80">
        <v>0</v>
      </c>
      <c r="E491" s="80">
        <v>0</v>
      </c>
      <c r="F491" s="80" t="str">
        <f>CONCATENATE(A491,".",B491,".",C491,".",D491,".",E491)</f>
        <v>5.4.0.0.0</v>
      </c>
      <c r="G491" s="81" t="s">
        <v>10</v>
      </c>
      <c r="H491" s="82" t="s">
        <v>10862</v>
      </c>
      <c r="I491" s="307" t="s">
        <v>10863</v>
      </c>
      <c r="J491" s="219">
        <f>SUM(J492:J494)</f>
        <v>0</v>
      </c>
      <c r="K491" s="328"/>
      <c r="L491" s="404">
        <f>SUM(L492:L494)</f>
        <v>0</v>
      </c>
      <c r="M491" s="328"/>
      <c r="N491" s="219">
        <f>SUM(N492:N494)</f>
        <v>0</v>
      </c>
    </row>
    <row r="492" spans="1:15" s="8" customFormat="1" ht="47" x14ac:dyDescent="0.35">
      <c r="A492" s="259">
        <v>5</v>
      </c>
      <c r="B492" s="89">
        <v>4</v>
      </c>
      <c r="C492" s="89">
        <v>1</v>
      </c>
      <c r="D492" s="89">
        <v>0</v>
      </c>
      <c r="E492" s="89">
        <v>0</v>
      </c>
      <c r="F492" s="89" t="str">
        <f>CONCATENATE(A492,".",B492,".",C492,".",D492,".",E492)</f>
        <v>5.4.1.0.0</v>
      </c>
      <c r="G492" s="89" t="s">
        <v>13</v>
      </c>
      <c r="H492" s="176" t="s">
        <v>10864</v>
      </c>
      <c r="I492" s="315" t="s">
        <v>10865</v>
      </c>
      <c r="J492" s="220">
        <f>SUMIF('1 PdC DLGS 118_2011_PE e PP'!$E$4:$E$5622,'2 Pdc unico (segm A)'!F492,'1 PdC DLGS 118_2011_PE e PP'!$H$4:$H$5622)</f>
        <v>0</v>
      </c>
      <c r="K492" s="330"/>
      <c r="L492" s="408">
        <v>0</v>
      </c>
      <c r="M492" s="330"/>
      <c r="N492" s="220">
        <f t="shared" si="18"/>
        <v>0</v>
      </c>
    </row>
    <row r="493" spans="1:15" s="8" customFormat="1" ht="47" x14ac:dyDescent="0.35">
      <c r="A493" s="259">
        <v>5</v>
      </c>
      <c r="B493" s="89">
        <v>4</v>
      </c>
      <c r="C493" s="89">
        <v>2</v>
      </c>
      <c r="D493" s="89">
        <v>0</v>
      </c>
      <c r="E493" s="89">
        <v>0</v>
      </c>
      <c r="F493" s="89" t="str">
        <f>CONCATENATE(A493,".",B493,".",C493,".",D493,".",E493)</f>
        <v>5.4.2.0.0</v>
      </c>
      <c r="G493" s="89" t="s">
        <v>13</v>
      </c>
      <c r="H493" s="176" t="s">
        <v>10866</v>
      </c>
      <c r="I493" s="315" t="s">
        <v>10867</v>
      </c>
      <c r="J493" s="220">
        <f>SUMIF('1 PdC DLGS 118_2011_PE e PP'!$E$4:$E$5622,'2 Pdc unico (segm A)'!F493,'1 PdC DLGS 118_2011_PE e PP'!$H$4:$H$5622)</f>
        <v>0</v>
      </c>
      <c r="K493" s="330"/>
      <c r="L493" s="408">
        <v>0</v>
      </c>
      <c r="M493" s="330"/>
      <c r="N493" s="220">
        <f t="shared" si="18"/>
        <v>0</v>
      </c>
    </row>
    <row r="494" spans="1:15" s="8" customFormat="1" ht="23.5" x14ac:dyDescent="0.35">
      <c r="A494" s="259">
        <v>5</v>
      </c>
      <c r="B494" s="89">
        <v>4</v>
      </c>
      <c r="C494" s="89">
        <v>3</v>
      </c>
      <c r="D494" s="89">
        <v>0</v>
      </c>
      <c r="E494" s="89">
        <v>0</v>
      </c>
      <c r="F494" s="89" t="str">
        <f>CONCATENATE(A494,".",B494,".",C494,".",D494,".",E494)</f>
        <v>5.4.3.0.0</v>
      </c>
      <c r="G494" s="89" t="s">
        <v>13</v>
      </c>
      <c r="H494" s="176" t="s">
        <v>10868</v>
      </c>
      <c r="I494" s="315" t="s">
        <v>10869</v>
      </c>
      <c r="J494" s="220">
        <f>SUMIF('1 PdC DLGS 118_2011_PE e PP'!$E$4:$E$5622,'2 Pdc unico (segm A)'!F494,'1 PdC DLGS 118_2011_PE e PP'!$H$4:$H$5622)</f>
        <v>0</v>
      </c>
      <c r="K494" s="330"/>
      <c r="L494" s="408">
        <v>0</v>
      </c>
      <c r="M494" s="330"/>
      <c r="N494" s="220">
        <f t="shared" si="18"/>
        <v>0</v>
      </c>
    </row>
    <row r="495" spans="1:15" s="8" customFormat="1" ht="26" x14ac:dyDescent="0.35">
      <c r="A495" s="255">
        <v>5</v>
      </c>
      <c r="B495" s="80">
        <v>5</v>
      </c>
      <c r="C495" s="80">
        <v>0</v>
      </c>
      <c r="D495" s="80">
        <v>0</v>
      </c>
      <c r="E495" s="80">
        <v>0</v>
      </c>
      <c r="F495" s="80" t="str">
        <f t="shared" ref="F495:F496" si="20">CONCATENATE(A495,".",B495,".",C495,".",D495,".",E495)</f>
        <v>5.5.0.0.0</v>
      </c>
      <c r="G495" s="81" t="s">
        <v>10</v>
      </c>
      <c r="H495" s="82" t="s">
        <v>10870</v>
      </c>
      <c r="I495" s="307" t="s">
        <v>10871</v>
      </c>
      <c r="J495" s="219">
        <f>SUMIF('1 PdC DLGS 118_2011_PE e PP'!$E$4:$E$5622,'2 Pdc unico (segm A)'!F495,'1 PdC DLGS 118_2011_PE e PP'!$H$4:$H$5622)</f>
        <v>0</v>
      </c>
      <c r="K495" s="328"/>
      <c r="L495" s="404">
        <v>0</v>
      </c>
      <c r="M495" s="328"/>
      <c r="N495" s="219">
        <f t="shared" si="18"/>
        <v>0</v>
      </c>
    </row>
    <row r="496" spans="1:15" s="8" customFormat="1" ht="26" x14ac:dyDescent="0.35">
      <c r="A496" s="261">
        <v>5</v>
      </c>
      <c r="B496" s="83">
        <v>6</v>
      </c>
      <c r="C496" s="83">
        <v>0</v>
      </c>
      <c r="D496" s="83">
        <v>0</v>
      </c>
      <c r="E496" s="83">
        <v>0</v>
      </c>
      <c r="F496" s="83" t="str">
        <f t="shared" si="20"/>
        <v>5.6.0.0.0</v>
      </c>
      <c r="G496" s="81" t="s">
        <v>10</v>
      </c>
      <c r="H496" s="82" t="s">
        <v>10872</v>
      </c>
      <c r="I496" s="307" t="s">
        <v>10873</v>
      </c>
      <c r="J496" s="219">
        <f>SUMIF('1 PdC DLGS 118_2011_PE e PP'!$E$4:$E$5622,'2 Pdc unico (segm A)'!F496,'1 PdC DLGS 118_2011_PE e PP'!$H$4:$H$5622)</f>
        <v>0</v>
      </c>
      <c r="K496" s="328"/>
      <c r="L496" s="404">
        <v>0</v>
      </c>
      <c r="M496" s="328"/>
      <c r="N496" s="219">
        <f t="shared" si="18"/>
        <v>0</v>
      </c>
    </row>
    <row r="497" spans="1:14" s="8" customFormat="1" ht="47" x14ac:dyDescent="0.35">
      <c r="A497" s="259">
        <v>5</v>
      </c>
      <c r="B497" s="89">
        <v>6</v>
      </c>
      <c r="C497" s="89">
        <v>1</v>
      </c>
      <c r="D497" s="89">
        <v>0</v>
      </c>
      <c r="E497" s="89">
        <v>0</v>
      </c>
      <c r="F497" s="89" t="str">
        <f>CONCATENATE(A497,".",B497,".",C497,".",D497,".",E497)</f>
        <v>5.6.1.0.0</v>
      </c>
      <c r="G497" s="89" t="s">
        <v>13</v>
      </c>
      <c r="H497" s="176" t="s">
        <v>10874</v>
      </c>
      <c r="I497" s="315" t="s">
        <v>10875</v>
      </c>
      <c r="J497" s="220">
        <f>SUMIF('1 PdC DLGS 118_2011_PE e PP'!$E$4:$E$5622,'2 Pdc unico (segm A)'!F497,'1 PdC DLGS 118_2011_PE e PP'!$H$4:$H$5622)</f>
        <v>0</v>
      </c>
      <c r="K497" s="330"/>
      <c r="L497" s="408">
        <v>0</v>
      </c>
      <c r="M497" s="330"/>
      <c r="N497" s="220">
        <f t="shared" si="18"/>
        <v>0</v>
      </c>
    </row>
    <row r="498" spans="1:14" s="8" customFormat="1" ht="70.5" x14ac:dyDescent="0.35">
      <c r="A498" s="259">
        <v>5</v>
      </c>
      <c r="B498" s="89">
        <v>6</v>
      </c>
      <c r="C498" s="89">
        <v>2</v>
      </c>
      <c r="D498" s="89">
        <v>0</v>
      </c>
      <c r="E498" s="89">
        <v>0</v>
      </c>
      <c r="F498" s="89" t="str">
        <f>CONCATENATE(A498,".",B498,".",C498,".",D498,".",E498)</f>
        <v>5.6.2.0.0</v>
      </c>
      <c r="G498" s="89" t="s">
        <v>13</v>
      </c>
      <c r="H498" s="176" t="s">
        <v>10876</v>
      </c>
      <c r="I498" s="315" t="s">
        <v>10877</v>
      </c>
      <c r="J498" s="220">
        <f>SUMIF('1 PdC DLGS 118_2011_PE e PP'!$E$4:$E$5622,'2 Pdc unico (segm A)'!F498,'1 PdC DLGS 118_2011_PE e PP'!$H$4:$H$5622)</f>
        <v>0</v>
      </c>
      <c r="K498" s="330"/>
      <c r="L498" s="408">
        <v>0</v>
      </c>
      <c r="M498" s="330"/>
      <c r="N498" s="220">
        <f t="shared" si="18"/>
        <v>0</v>
      </c>
    </row>
    <row r="499" spans="1:14" s="8" customFormat="1" ht="26" x14ac:dyDescent="0.35">
      <c r="A499" s="261">
        <v>5</v>
      </c>
      <c r="B499" s="83">
        <v>7</v>
      </c>
      <c r="C499" s="83">
        <v>0</v>
      </c>
      <c r="D499" s="83">
        <v>0</v>
      </c>
      <c r="E499" s="83">
        <v>0</v>
      </c>
      <c r="F499" s="83" t="str">
        <f t="shared" ref="F499:F562" si="21">CONCATENATE(A499,".",B499,".",C499,".",D499,".",E499)</f>
        <v>5.7.0.0.0</v>
      </c>
      <c r="G499" s="81" t="s">
        <v>10</v>
      </c>
      <c r="H499" s="82" t="s">
        <v>10878</v>
      </c>
      <c r="I499" s="307" t="s">
        <v>10879</v>
      </c>
      <c r="J499" s="219">
        <f>SUMIF('1 PdC DLGS 118_2011_PE e PP'!$E$4:$E$5622,'2 Pdc unico (segm A)'!F499,'1 PdC DLGS 118_2011_PE e PP'!$H$4:$H$5622)</f>
        <v>0</v>
      </c>
      <c r="K499" s="328"/>
      <c r="L499" s="404">
        <v>0</v>
      </c>
      <c r="M499" s="328"/>
      <c r="N499" s="219">
        <f t="shared" si="18"/>
        <v>0</v>
      </c>
    </row>
    <row r="500" spans="1:14" s="8" customFormat="1" ht="26" x14ac:dyDescent="0.35">
      <c r="A500" s="261">
        <v>5</v>
      </c>
      <c r="B500" s="83">
        <v>8</v>
      </c>
      <c r="C500" s="83">
        <v>0</v>
      </c>
      <c r="D500" s="83">
        <v>0</v>
      </c>
      <c r="E500" s="83">
        <v>0</v>
      </c>
      <c r="F500" s="83" t="str">
        <f t="shared" si="21"/>
        <v>5.8.0.0.0</v>
      </c>
      <c r="G500" s="81" t="s">
        <v>10</v>
      </c>
      <c r="H500" s="82" t="s">
        <v>10880</v>
      </c>
      <c r="I500" s="307" t="s">
        <v>10881</v>
      </c>
      <c r="J500" s="219">
        <f>SUMIF('1 PdC DLGS 118_2011_PE e PP'!$E$4:$E$5622,'2 Pdc unico (segm A)'!F500,'1 PdC DLGS 118_2011_PE e PP'!$H$4:$H$5622)</f>
        <v>0</v>
      </c>
      <c r="K500" s="328"/>
      <c r="L500" s="404">
        <v>0</v>
      </c>
      <c r="M500" s="328"/>
      <c r="N500" s="219">
        <f t="shared" si="18"/>
        <v>0</v>
      </c>
    </row>
    <row r="501" spans="1:14" s="8" customFormat="1" ht="26" x14ac:dyDescent="0.35">
      <c r="A501" s="261">
        <v>5</v>
      </c>
      <c r="B501" s="83">
        <v>9</v>
      </c>
      <c r="C501" s="83">
        <v>0</v>
      </c>
      <c r="D501" s="83">
        <v>0</v>
      </c>
      <c r="E501" s="83">
        <v>0</v>
      </c>
      <c r="F501" s="83" t="str">
        <f t="shared" si="21"/>
        <v>5.9.0.0.0</v>
      </c>
      <c r="G501" s="81" t="s">
        <v>10</v>
      </c>
      <c r="H501" s="82" t="s">
        <v>10882</v>
      </c>
      <c r="I501" s="307" t="s">
        <v>10883</v>
      </c>
      <c r="J501" s="219">
        <f>SUMIF('1 PdC DLGS 118_2011_PE e PP'!$E$4:$E$5622,'2 Pdc unico (segm A)'!F501,'1 PdC DLGS 118_2011_PE e PP'!$H$4:$H$5622)</f>
        <v>0</v>
      </c>
      <c r="K501" s="328"/>
      <c r="L501" s="404">
        <v>0</v>
      </c>
      <c r="M501" s="328"/>
      <c r="N501" s="219">
        <f t="shared" si="18"/>
        <v>0</v>
      </c>
    </row>
    <row r="502" spans="1:14" s="8" customFormat="1" ht="26" x14ac:dyDescent="0.35">
      <c r="A502" s="261">
        <v>5</v>
      </c>
      <c r="B502" s="83">
        <v>10</v>
      </c>
      <c r="C502" s="83">
        <v>0</v>
      </c>
      <c r="D502" s="83">
        <v>0</v>
      </c>
      <c r="E502" s="83">
        <v>0</v>
      </c>
      <c r="F502" s="83" t="str">
        <f t="shared" si="21"/>
        <v>5.10.0.0.0</v>
      </c>
      <c r="G502" s="81" t="s">
        <v>10</v>
      </c>
      <c r="H502" s="82" t="s">
        <v>10884</v>
      </c>
      <c r="I502" s="307"/>
      <c r="J502" s="219">
        <f>+J503+J504+J505</f>
        <v>0</v>
      </c>
      <c r="K502" s="328"/>
      <c r="L502" s="404">
        <f>+L503+L504+L505</f>
        <v>0</v>
      </c>
      <c r="M502" s="328"/>
      <c r="N502" s="219">
        <f>+N503+N504+N505</f>
        <v>0</v>
      </c>
    </row>
    <row r="503" spans="1:14" s="8" customFormat="1" ht="23.5" x14ac:dyDescent="0.35">
      <c r="A503" s="256">
        <v>5</v>
      </c>
      <c r="B503" s="171">
        <v>10</v>
      </c>
      <c r="C503" s="171">
        <v>1</v>
      </c>
      <c r="D503" s="171">
        <v>0</v>
      </c>
      <c r="E503" s="171">
        <v>0</v>
      </c>
      <c r="F503" s="171" t="str">
        <f t="shared" si="21"/>
        <v>5.10.1.0.0</v>
      </c>
      <c r="G503" s="171" t="s">
        <v>13</v>
      </c>
      <c r="H503" s="172" t="s">
        <v>10885</v>
      </c>
      <c r="I503" s="308" t="s">
        <v>10886</v>
      </c>
      <c r="J503" s="220">
        <f>SUMIF('1 PdC DLGS 118_2011_PE e PP'!$E$4:$E$5622,'2 Pdc unico (segm A)'!F503,'1 PdC DLGS 118_2011_PE e PP'!$H$4:$H$5622)</f>
        <v>0</v>
      </c>
      <c r="K503" s="330"/>
      <c r="L503" s="408">
        <v>0</v>
      </c>
      <c r="M503" s="330"/>
      <c r="N503" s="220">
        <f t="shared" si="18"/>
        <v>0</v>
      </c>
    </row>
    <row r="504" spans="1:14" s="8" customFormat="1" ht="23.5" x14ac:dyDescent="0.35">
      <c r="A504" s="256">
        <v>5</v>
      </c>
      <c r="B504" s="171">
        <v>10</v>
      </c>
      <c r="C504" s="171">
        <v>2</v>
      </c>
      <c r="D504" s="171">
        <v>0</v>
      </c>
      <c r="E504" s="171">
        <v>0</v>
      </c>
      <c r="F504" s="171" t="str">
        <f t="shared" si="21"/>
        <v>5.10.2.0.0</v>
      </c>
      <c r="G504" s="171" t="s">
        <v>13</v>
      </c>
      <c r="H504" s="172" t="s">
        <v>10887</v>
      </c>
      <c r="I504" s="308" t="s">
        <v>10888</v>
      </c>
      <c r="J504" s="220">
        <f>SUMIF('1 PdC DLGS 118_2011_PE e PP'!$E$4:$E$5622,'2 Pdc unico (segm A)'!F504,'1 PdC DLGS 118_2011_PE e PP'!$H$4:$H$5622)</f>
        <v>0</v>
      </c>
      <c r="K504" s="330"/>
      <c r="L504" s="408">
        <v>0</v>
      </c>
      <c r="M504" s="330"/>
      <c r="N504" s="220">
        <f t="shared" si="18"/>
        <v>0</v>
      </c>
    </row>
    <row r="505" spans="1:14" s="8" customFormat="1" ht="23.5" x14ac:dyDescent="0.35">
      <c r="A505" s="256">
        <v>5</v>
      </c>
      <c r="B505" s="171">
        <v>10</v>
      </c>
      <c r="C505" s="171">
        <v>3</v>
      </c>
      <c r="D505" s="171">
        <v>0</v>
      </c>
      <c r="E505" s="171">
        <v>0</v>
      </c>
      <c r="F505" s="171" t="str">
        <f t="shared" si="21"/>
        <v>5.10.3.0.0</v>
      </c>
      <c r="G505" s="171" t="s">
        <v>13</v>
      </c>
      <c r="H505" s="172" t="s">
        <v>10889</v>
      </c>
      <c r="I505" s="308" t="s">
        <v>10890</v>
      </c>
      <c r="J505" s="220">
        <f>SUMIF('1 PdC DLGS 118_2011_PE e PP'!$E$4:$E$5622,'2 Pdc unico (segm A)'!F505,'1 PdC DLGS 118_2011_PE e PP'!$H$4:$H$5622)</f>
        <v>0</v>
      </c>
      <c r="K505" s="330"/>
      <c r="L505" s="408">
        <v>0</v>
      </c>
      <c r="M505" s="330"/>
      <c r="N505" s="220">
        <f t="shared" si="18"/>
        <v>0</v>
      </c>
    </row>
    <row r="506" spans="1:14" s="8" customFormat="1" ht="52" x14ac:dyDescent="0.35">
      <c r="A506" s="261">
        <v>5</v>
      </c>
      <c r="B506" s="83">
        <v>11</v>
      </c>
      <c r="C506" s="83">
        <v>0</v>
      </c>
      <c r="D506" s="83">
        <v>0</v>
      </c>
      <c r="E506" s="83">
        <v>0</v>
      </c>
      <c r="F506" s="83" t="str">
        <f t="shared" si="21"/>
        <v>5.11.0.0.0</v>
      </c>
      <c r="G506" s="81" t="s">
        <v>10</v>
      </c>
      <c r="H506" s="12" t="s">
        <v>10891</v>
      </c>
      <c r="I506" s="307"/>
      <c r="J506" s="219">
        <f>+J507+J508+J509</f>
        <v>0</v>
      </c>
      <c r="K506" s="328"/>
      <c r="L506" s="404">
        <f>+L507+L508+L509</f>
        <v>0</v>
      </c>
      <c r="M506" s="328"/>
      <c r="N506" s="219">
        <f>+N507+N508+N509</f>
        <v>0</v>
      </c>
    </row>
    <row r="507" spans="1:14" s="8" customFormat="1" ht="23.5" x14ac:dyDescent="0.35">
      <c r="A507" s="256">
        <v>5</v>
      </c>
      <c r="B507" s="171">
        <v>11</v>
      </c>
      <c r="C507" s="171">
        <v>1</v>
      </c>
      <c r="D507" s="171">
        <v>0</v>
      </c>
      <c r="E507" s="171">
        <v>0</v>
      </c>
      <c r="F507" s="171" t="str">
        <f t="shared" si="21"/>
        <v>5.11.1.0.0</v>
      </c>
      <c r="G507" s="171" t="s">
        <v>13</v>
      </c>
      <c r="H507" s="172" t="s">
        <v>9861</v>
      </c>
      <c r="I507" s="308" t="s">
        <v>10892</v>
      </c>
      <c r="J507" s="220">
        <f>SUMIF('1 PdC DLGS 118_2011_PE e PP'!$E$4:$E$5622,'2 Pdc unico (segm A)'!F507,'1 PdC DLGS 118_2011_PE e PP'!$H$4:$H$5622)</f>
        <v>0</v>
      </c>
      <c r="K507" s="330"/>
      <c r="L507" s="408">
        <v>0</v>
      </c>
      <c r="M507" s="330"/>
      <c r="N507" s="220">
        <f t="shared" si="18"/>
        <v>0</v>
      </c>
    </row>
    <row r="508" spans="1:14" s="8" customFormat="1" ht="23.5" x14ac:dyDescent="0.35">
      <c r="A508" s="256">
        <v>5</v>
      </c>
      <c r="B508" s="171">
        <v>11</v>
      </c>
      <c r="C508" s="171">
        <v>2</v>
      </c>
      <c r="D508" s="171">
        <v>0</v>
      </c>
      <c r="E508" s="171">
        <v>0</v>
      </c>
      <c r="F508" s="171" t="str">
        <f t="shared" si="21"/>
        <v>5.11.2.0.0</v>
      </c>
      <c r="G508" s="171" t="s">
        <v>13</v>
      </c>
      <c r="H508" s="117" t="s">
        <v>10893</v>
      </c>
      <c r="I508" s="308" t="s">
        <v>10894</v>
      </c>
      <c r="J508" s="220">
        <f>SUMIF('1 PdC DLGS 118_2011_PE e PP'!$E$4:$E$5622,'2 Pdc unico (segm A)'!F508,'1 PdC DLGS 118_2011_PE e PP'!$H$4:$H$5622)</f>
        <v>0</v>
      </c>
      <c r="K508" s="330"/>
      <c r="L508" s="408">
        <v>0</v>
      </c>
      <c r="M508" s="330"/>
      <c r="N508" s="220">
        <f t="shared" si="18"/>
        <v>0</v>
      </c>
    </row>
    <row r="509" spans="1:14" s="8" customFormat="1" ht="23.5" x14ac:dyDescent="0.35">
      <c r="A509" s="256">
        <v>5</v>
      </c>
      <c r="B509" s="171">
        <v>11</v>
      </c>
      <c r="C509" s="171">
        <v>3</v>
      </c>
      <c r="D509" s="171">
        <v>0</v>
      </c>
      <c r="E509" s="171">
        <v>0</v>
      </c>
      <c r="F509" s="171" t="str">
        <f t="shared" si="21"/>
        <v>5.11.3.0.0</v>
      </c>
      <c r="G509" s="171" t="s">
        <v>13</v>
      </c>
      <c r="H509" s="172" t="s">
        <v>10895</v>
      </c>
      <c r="I509" s="308" t="s">
        <v>10896</v>
      </c>
      <c r="J509" s="220">
        <f>SUMIF('1 PdC DLGS 118_2011_PE e PP'!$E$4:$E$5622,'2 Pdc unico (segm A)'!F509,'1 PdC DLGS 118_2011_PE e PP'!$H$4:$H$5622)</f>
        <v>0</v>
      </c>
      <c r="K509" s="330"/>
      <c r="L509" s="408">
        <v>0</v>
      </c>
      <c r="M509" s="330"/>
      <c r="N509" s="220">
        <f t="shared" si="18"/>
        <v>0</v>
      </c>
    </row>
    <row r="510" spans="1:14" s="8" customFormat="1" ht="67" x14ac:dyDescent="0.35">
      <c r="A510" s="262">
        <v>6</v>
      </c>
      <c r="B510" s="154">
        <v>0</v>
      </c>
      <c r="C510" s="154">
        <v>0</v>
      </c>
      <c r="D510" s="154">
        <v>0</v>
      </c>
      <c r="E510" s="154">
        <v>0</v>
      </c>
      <c r="F510" s="154" t="str">
        <f t="shared" si="21"/>
        <v>6.0.0.0.0</v>
      </c>
      <c r="G510" s="78" t="s">
        <v>8</v>
      </c>
      <c r="H510" s="79" t="s">
        <v>10897</v>
      </c>
      <c r="I510" s="316"/>
      <c r="J510" s="323">
        <f>+J511+J512+J513+J517+J521+J522</f>
        <v>0</v>
      </c>
      <c r="K510" s="321"/>
      <c r="L510" s="407">
        <f>+L511+L512+L513+L517+L521+L522</f>
        <v>0</v>
      </c>
      <c r="M510" s="321"/>
      <c r="N510" s="323">
        <f>+N511+N512+N513+N517+N521+N522</f>
        <v>0</v>
      </c>
    </row>
    <row r="511" spans="1:14" s="8" customFormat="1" ht="26" x14ac:dyDescent="0.35">
      <c r="A511" s="261">
        <v>6</v>
      </c>
      <c r="B511" s="83">
        <v>1</v>
      </c>
      <c r="C511" s="83">
        <v>0</v>
      </c>
      <c r="D511" s="83">
        <v>0</v>
      </c>
      <c r="E511" s="83">
        <v>0</v>
      </c>
      <c r="F511" s="83" t="str">
        <f t="shared" si="21"/>
        <v>6.1.0.0.0</v>
      </c>
      <c r="G511" s="81" t="s">
        <v>10</v>
      </c>
      <c r="H511" s="82" t="s">
        <v>10898</v>
      </c>
      <c r="I511" s="307" t="s">
        <v>10899</v>
      </c>
      <c r="J511" s="219">
        <f>SUMIF('1 PdC DLGS 118_2011_PE e PP'!$E$4:$E$5622,'2 Pdc unico (segm A)'!F511,'1 PdC DLGS 118_2011_PE e PP'!$H$4:$H$5622)</f>
        <v>0</v>
      </c>
      <c r="K511" s="328"/>
      <c r="L511" s="404">
        <v>0</v>
      </c>
      <c r="M511" s="328"/>
      <c r="N511" s="219">
        <f t="shared" si="18"/>
        <v>0</v>
      </c>
    </row>
    <row r="512" spans="1:14" s="8" customFormat="1" ht="26" x14ac:dyDescent="0.35">
      <c r="A512" s="261">
        <v>6</v>
      </c>
      <c r="B512" s="83">
        <v>2</v>
      </c>
      <c r="C512" s="83">
        <v>0</v>
      </c>
      <c r="D512" s="83">
        <v>0</v>
      </c>
      <c r="E512" s="83">
        <v>0</v>
      </c>
      <c r="F512" s="83" t="str">
        <f t="shared" si="21"/>
        <v>6.2.0.0.0</v>
      </c>
      <c r="G512" s="81" t="s">
        <v>10</v>
      </c>
      <c r="H512" s="82" t="s">
        <v>10900</v>
      </c>
      <c r="I512" s="307" t="s">
        <v>10901</v>
      </c>
      <c r="J512" s="219">
        <f>SUMIF('1 PdC DLGS 118_2011_PE e PP'!$E$4:$E$5622,'2 Pdc unico (segm A)'!F512,'1 PdC DLGS 118_2011_PE e PP'!$H$4:$H$5622)</f>
        <v>0</v>
      </c>
      <c r="K512" s="328"/>
      <c r="L512" s="404">
        <v>0</v>
      </c>
      <c r="M512" s="328"/>
      <c r="N512" s="219">
        <f t="shared" si="18"/>
        <v>0</v>
      </c>
    </row>
    <row r="513" spans="1:14" s="8" customFormat="1" ht="26" x14ac:dyDescent="0.35">
      <c r="A513" s="261">
        <v>6</v>
      </c>
      <c r="B513" s="83">
        <v>3</v>
      </c>
      <c r="C513" s="83">
        <v>0</v>
      </c>
      <c r="D513" s="83">
        <v>0</v>
      </c>
      <c r="E513" s="83">
        <v>0</v>
      </c>
      <c r="F513" s="83" t="str">
        <f t="shared" si="21"/>
        <v>6.3.0.0.0</v>
      </c>
      <c r="G513" s="81" t="s">
        <v>10</v>
      </c>
      <c r="H513" s="82" t="s">
        <v>10902</v>
      </c>
      <c r="I513" s="307"/>
      <c r="J513" s="219">
        <f>+J514+J515+J516</f>
        <v>0</v>
      </c>
      <c r="K513" s="328"/>
      <c r="L513" s="404">
        <f>+L514+L515+L516</f>
        <v>0</v>
      </c>
      <c r="M513" s="328"/>
      <c r="N513" s="219">
        <f>+N514+N515+N516</f>
        <v>0</v>
      </c>
    </row>
    <row r="514" spans="1:14" s="8" customFormat="1" ht="23.5" x14ac:dyDescent="0.35">
      <c r="A514" s="256">
        <v>6</v>
      </c>
      <c r="B514" s="171">
        <v>3</v>
      </c>
      <c r="C514" s="171">
        <v>1</v>
      </c>
      <c r="D514" s="171">
        <v>0</v>
      </c>
      <c r="E514" s="171">
        <v>0</v>
      </c>
      <c r="F514" s="171" t="str">
        <f t="shared" si="21"/>
        <v>6.3.1.0.0</v>
      </c>
      <c r="G514" s="171" t="s">
        <v>13</v>
      </c>
      <c r="H514" s="172" t="s">
        <v>10903</v>
      </c>
      <c r="I514" s="308" t="s">
        <v>10904</v>
      </c>
      <c r="J514" s="220">
        <f>SUMIF('1 PdC DLGS 118_2011_PE e PP'!$E$4:$E$5622,'2 Pdc unico (segm A)'!F514,'1 PdC DLGS 118_2011_PE e PP'!$H$4:$H$5622)</f>
        <v>0</v>
      </c>
      <c r="K514" s="330"/>
      <c r="L514" s="408">
        <v>0</v>
      </c>
      <c r="M514" s="330"/>
      <c r="N514" s="220">
        <f t="shared" si="18"/>
        <v>0</v>
      </c>
    </row>
    <row r="515" spans="1:14" s="8" customFormat="1" ht="47" x14ac:dyDescent="0.35">
      <c r="A515" s="256">
        <v>6</v>
      </c>
      <c r="B515" s="171">
        <v>3</v>
      </c>
      <c r="C515" s="171">
        <v>2</v>
      </c>
      <c r="D515" s="171">
        <v>0</v>
      </c>
      <c r="E515" s="171">
        <v>0</v>
      </c>
      <c r="F515" s="171" t="str">
        <f t="shared" si="21"/>
        <v>6.3.2.0.0</v>
      </c>
      <c r="G515" s="171" t="s">
        <v>13</v>
      </c>
      <c r="H515" s="172" t="s">
        <v>10905</v>
      </c>
      <c r="I515" s="308" t="s">
        <v>10904</v>
      </c>
      <c r="J515" s="220">
        <f>SUMIF('1 PdC DLGS 118_2011_PE e PP'!$E$4:$E$5622,'2 Pdc unico (segm A)'!F515,'1 PdC DLGS 118_2011_PE e PP'!$H$4:$H$5622)</f>
        <v>0</v>
      </c>
      <c r="K515" s="330"/>
      <c r="L515" s="408">
        <v>0</v>
      </c>
      <c r="M515" s="330"/>
      <c r="N515" s="220">
        <f t="shared" si="18"/>
        <v>0</v>
      </c>
    </row>
    <row r="516" spans="1:14" s="8" customFormat="1" ht="23.5" x14ac:dyDescent="0.35">
      <c r="A516" s="256">
        <v>6</v>
      </c>
      <c r="B516" s="171">
        <v>3</v>
      </c>
      <c r="C516" s="171">
        <v>3</v>
      </c>
      <c r="D516" s="171">
        <v>0</v>
      </c>
      <c r="E516" s="171">
        <v>0</v>
      </c>
      <c r="F516" s="171" t="str">
        <f t="shared" si="21"/>
        <v>6.3.3.0.0</v>
      </c>
      <c r="G516" s="171" t="s">
        <v>13</v>
      </c>
      <c r="H516" s="172" t="s">
        <v>10906</v>
      </c>
      <c r="I516" s="308" t="s">
        <v>10907</v>
      </c>
      <c r="J516" s="220">
        <f>SUMIF('1 PdC DLGS 118_2011_PE e PP'!$E$4:$E$5622,'2 Pdc unico (segm A)'!F516,'1 PdC DLGS 118_2011_PE e PP'!$H$4:$H$5622)</f>
        <v>0</v>
      </c>
      <c r="K516" s="330"/>
      <c r="L516" s="408">
        <v>0</v>
      </c>
      <c r="M516" s="330"/>
      <c r="N516" s="220">
        <f t="shared" ref="N516:N579" si="22">+J516+L516</f>
        <v>0</v>
      </c>
    </row>
    <row r="517" spans="1:14" s="8" customFormat="1" ht="78" x14ac:dyDescent="0.35">
      <c r="A517" s="261">
        <v>6</v>
      </c>
      <c r="B517" s="83">
        <v>4</v>
      </c>
      <c r="C517" s="83">
        <v>0</v>
      </c>
      <c r="D517" s="83">
        <v>0</v>
      </c>
      <c r="E517" s="83">
        <v>0</v>
      </c>
      <c r="F517" s="83" t="str">
        <f t="shared" si="21"/>
        <v>6.4.0.0.0</v>
      </c>
      <c r="G517" s="81" t="s">
        <v>10</v>
      </c>
      <c r="H517" s="82" t="s">
        <v>10908</v>
      </c>
      <c r="I517" s="307"/>
      <c r="J517" s="219">
        <f>+J518+J519+J520</f>
        <v>0</v>
      </c>
      <c r="K517" s="328"/>
      <c r="L517" s="404">
        <f>+L518+L519+L520</f>
        <v>0</v>
      </c>
      <c r="M517" s="328"/>
      <c r="N517" s="219">
        <f>+N518+N519+N520</f>
        <v>0</v>
      </c>
    </row>
    <row r="518" spans="1:14" s="8" customFormat="1" ht="23.5" x14ac:dyDescent="0.35">
      <c r="A518" s="256">
        <v>6</v>
      </c>
      <c r="B518" s="171">
        <v>4</v>
      </c>
      <c r="C518" s="171">
        <v>1</v>
      </c>
      <c r="D518" s="171">
        <v>0</v>
      </c>
      <c r="E518" s="171">
        <v>0</v>
      </c>
      <c r="F518" s="171" t="str">
        <f t="shared" si="21"/>
        <v>6.4.1.0.0</v>
      </c>
      <c r="G518" s="171" t="s">
        <v>13</v>
      </c>
      <c r="H518" s="172" t="s">
        <v>10909</v>
      </c>
      <c r="I518" s="308" t="s">
        <v>10910</v>
      </c>
      <c r="J518" s="220">
        <f>SUMIF('1 PdC DLGS 118_2011_PE e PP'!$E$4:$E$5622,'2 Pdc unico (segm A)'!F518,'1 PdC DLGS 118_2011_PE e PP'!$H$4:$H$5622)</f>
        <v>0</v>
      </c>
      <c r="K518" s="330"/>
      <c r="L518" s="408">
        <v>0</v>
      </c>
      <c r="M518" s="330"/>
      <c r="N518" s="220">
        <f t="shared" si="22"/>
        <v>0</v>
      </c>
    </row>
    <row r="519" spans="1:14" s="8" customFormat="1" ht="23.5" x14ac:dyDescent="0.35">
      <c r="A519" s="256">
        <v>6</v>
      </c>
      <c r="B519" s="171">
        <v>4</v>
      </c>
      <c r="C519" s="171">
        <v>2</v>
      </c>
      <c r="D519" s="171">
        <v>0</v>
      </c>
      <c r="E519" s="171">
        <v>0</v>
      </c>
      <c r="F519" s="171" t="str">
        <f t="shared" si="21"/>
        <v>6.4.2.0.0</v>
      </c>
      <c r="G519" s="171" t="s">
        <v>13</v>
      </c>
      <c r="H519" s="172" t="s">
        <v>10911</v>
      </c>
      <c r="I519" s="308" t="s">
        <v>10912</v>
      </c>
      <c r="J519" s="220">
        <f>SUMIF('1 PdC DLGS 118_2011_PE e PP'!$E$4:$E$5622,'2 Pdc unico (segm A)'!F519,'1 PdC DLGS 118_2011_PE e PP'!$H$4:$H$5622)</f>
        <v>0</v>
      </c>
      <c r="K519" s="330"/>
      <c r="L519" s="408">
        <v>0</v>
      </c>
      <c r="M519" s="330"/>
      <c r="N519" s="220">
        <f t="shared" si="22"/>
        <v>0</v>
      </c>
    </row>
    <row r="520" spans="1:14" s="8" customFormat="1" ht="23.5" x14ac:dyDescent="0.35">
      <c r="A520" s="256">
        <v>6</v>
      </c>
      <c r="B520" s="171">
        <v>4</v>
      </c>
      <c r="C520" s="171">
        <v>3</v>
      </c>
      <c r="D520" s="171">
        <v>0</v>
      </c>
      <c r="E520" s="171">
        <v>0</v>
      </c>
      <c r="F520" s="171" t="str">
        <f t="shared" si="21"/>
        <v>6.4.3.0.0</v>
      </c>
      <c r="G520" s="171" t="s">
        <v>13</v>
      </c>
      <c r="H520" s="172" t="s">
        <v>10913</v>
      </c>
      <c r="I520" s="308" t="s">
        <v>10914</v>
      </c>
      <c r="J520" s="220">
        <f>SUMIF('1 PdC DLGS 118_2011_PE e PP'!$E$4:$E$5622,'2 Pdc unico (segm A)'!F520,'1 PdC DLGS 118_2011_PE e PP'!$H$4:$H$5622)</f>
        <v>0</v>
      </c>
      <c r="K520" s="330"/>
      <c r="L520" s="408">
        <v>0</v>
      </c>
      <c r="M520" s="330"/>
      <c r="N520" s="220">
        <f t="shared" si="22"/>
        <v>0</v>
      </c>
    </row>
    <row r="521" spans="1:14" s="8" customFormat="1" ht="26" x14ac:dyDescent="0.35">
      <c r="A521" s="261">
        <v>6</v>
      </c>
      <c r="B521" s="83">
        <v>5</v>
      </c>
      <c r="C521" s="83">
        <v>0</v>
      </c>
      <c r="D521" s="83">
        <v>0</v>
      </c>
      <c r="E521" s="83">
        <v>0</v>
      </c>
      <c r="F521" s="83" t="str">
        <f t="shared" si="21"/>
        <v>6.5.0.0.0</v>
      </c>
      <c r="G521" s="81" t="s">
        <v>10</v>
      </c>
      <c r="H521" s="82" t="s">
        <v>10915</v>
      </c>
      <c r="I521" s="307" t="s">
        <v>10916</v>
      </c>
      <c r="J521" s="219">
        <f>SUMIF('1 PdC DLGS 118_2011_PE e PP'!$E$4:$E$5622,'2 Pdc unico (segm A)'!F521,'1 PdC DLGS 118_2011_PE e PP'!$H$4:$H$5622)</f>
        <v>0</v>
      </c>
      <c r="K521" s="328"/>
      <c r="L521" s="404">
        <v>0</v>
      </c>
      <c r="M521" s="328"/>
      <c r="N521" s="219">
        <f t="shared" si="22"/>
        <v>0</v>
      </c>
    </row>
    <row r="522" spans="1:14" s="8" customFormat="1" ht="26" x14ac:dyDescent="0.35">
      <c r="A522" s="261">
        <v>6</v>
      </c>
      <c r="B522" s="83">
        <v>6</v>
      </c>
      <c r="C522" s="83">
        <v>0</v>
      </c>
      <c r="D522" s="83">
        <v>0</v>
      </c>
      <c r="E522" s="83">
        <v>0</v>
      </c>
      <c r="F522" s="83" t="str">
        <f t="shared" si="21"/>
        <v>6.6.0.0.0</v>
      </c>
      <c r="G522" s="81" t="s">
        <v>10</v>
      </c>
      <c r="H522" s="82" t="s">
        <v>10917</v>
      </c>
      <c r="I522" s="307" t="s">
        <v>10918</v>
      </c>
      <c r="J522" s="219">
        <f>SUMIF('1 PdC DLGS 118_2011_PE e PP'!$E$4:$E$5622,'2 Pdc unico (segm A)'!F522,'1 PdC DLGS 118_2011_PE e PP'!$H$4:$H$5622)</f>
        <v>0</v>
      </c>
      <c r="K522" s="328"/>
      <c r="L522" s="404">
        <v>0</v>
      </c>
      <c r="M522" s="328"/>
      <c r="N522" s="219">
        <f t="shared" si="22"/>
        <v>0</v>
      </c>
    </row>
    <row r="523" spans="1:14" s="8" customFormat="1" ht="67" x14ac:dyDescent="0.35">
      <c r="A523" s="262">
        <v>7</v>
      </c>
      <c r="B523" s="154">
        <v>0</v>
      </c>
      <c r="C523" s="154">
        <v>0</v>
      </c>
      <c r="D523" s="154">
        <v>0</v>
      </c>
      <c r="E523" s="154">
        <v>0</v>
      </c>
      <c r="F523" s="154" t="str">
        <f t="shared" si="21"/>
        <v>7.0.0.0.0</v>
      </c>
      <c r="G523" s="78" t="s">
        <v>8</v>
      </c>
      <c r="H523" s="79" t="s">
        <v>10919</v>
      </c>
      <c r="I523" s="316"/>
      <c r="J523" s="323">
        <f>+J524+J528+J532+J536+J540+J543+J549+J570+J676+J679+J686+J687</f>
        <v>0</v>
      </c>
      <c r="K523" s="321"/>
      <c r="L523" s="407">
        <f>+L524+L528+L532+L536+L540+L543+L549+L570+L676+L679+L686+L687</f>
        <v>0</v>
      </c>
      <c r="M523" s="321"/>
      <c r="N523" s="323">
        <f>+N524+N528+N532+N536+N540+N543+N549+N570+N676+N679+N686+N687</f>
        <v>0</v>
      </c>
    </row>
    <row r="524" spans="1:14" s="8" customFormat="1" ht="78" x14ac:dyDescent="0.35">
      <c r="A524" s="261">
        <v>7</v>
      </c>
      <c r="B524" s="83">
        <v>1</v>
      </c>
      <c r="C524" s="83">
        <v>0</v>
      </c>
      <c r="D524" s="83">
        <v>0</v>
      </c>
      <c r="E524" s="83">
        <v>0</v>
      </c>
      <c r="F524" s="83" t="str">
        <f t="shared" si="21"/>
        <v>7.1.0.0.0</v>
      </c>
      <c r="G524" s="81" t="s">
        <v>10</v>
      </c>
      <c r="H524" s="82" t="s">
        <v>10920</v>
      </c>
      <c r="I524" s="307" t="s">
        <v>10921</v>
      </c>
      <c r="J524" s="219">
        <f>SUM(J525:J527)</f>
        <v>0</v>
      </c>
      <c r="K524" s="328"/>
      <c r="L524" s="404">
        <f>SUM(L525:L527)</f>
        <v>0</v>
      </c>
      <c r="M524" s="328"/>
      <c r="N524" s="219">
        <f>SUM(N525:N527)</f>
        <v>0</v>
      </c>
    </row>
    <row r="525" spans="1:14" s="8" customFormat="1" ht="23.5" x14ac:dyDescent="0.35">
      <c r="A525" s="256">
        <v>7</v>
      </c>
      <c r="B525" s="171">
        <v>1</v>
      </c>
      <c r="C525" s="171">
        <v>1</v>
      </c>
      <c r="D525" s="171">
        <v>0</v>
      </c>
      <c r="E525" s="171">
        <v>0</v>
      </c>
      <c r="F525" s="171" t="str">
        <f t="shared" si="21"/>
        <v>7.1.1.0.0</v>
      </c>
      <c r="G525" s="171" t="s">
        <v>13</v>
      </c>
      <c r="H525" s="172" t="s">
        <v>10922</v>
      </c>
      <c r="I525" s="308" t="s">
        <v>10262</v>
      </c>
      <c r="J525" s="220">
        <f>SUMIF('1 PdC DLGS 118_2011_PE e PP'!$E$4:$E$5622,'2 Pdc unico (segm A)'!F525,'1 PdC DLGS 118_2011_PE e PP'!$H$4:$H$5622)</f>
        <v>0</v>
      </c>
      <c r="K525" s="330"/>
      <c r="L525" s="408">
        <v>0</v>
      </c>
      <c r="M525" s="330"/>
      <c r="N525" s="220">
        <f t="shared" si="22"/>
        <v>0</v>
      </c>
    </row>
    <row r="526" spans="1:14" s="8" customFormat="1" ht="23.5" x14ac:dyDescent="0.35">
      <c r="A526" s="256">
        <v>7</v>
      </c>
      <c r="B526" s="171">
        <v>1</v>
      </c>
      <c r="C526" s="171">
        <v>2</v>
      </c>
      <c r="D526" s="171">
        <v>0</v>
      </c>
      <c r="E526" s="171">
        <v>0</v>
      </c>
      <c r="F526" s="171" t="str">
        <f t="shared" si="21"/>
        <v>7.1.2.0.0</v>
      </c>
      <c r="G526" s="171" t="s">
        <v>13</v>
      </c>
      <c r="H526" s="172" t="s">
        <v>10923</v>
      </c>
      <c r="I526" s="308" t="s">
        <v>10262</v>
      </c>
      <c r="J526" s="220">
        <f>SUMIF('1 PdC DLGS 118_2011_PE e PP'!$E$4:$E$5622,'2 Pdc unico (segm A)'!F526,'1 PdC DLGS 118_2011_PE e PP'!$H$4:$H$5622)</f>
        <v>0</v>
      </c>
      <c r="K526" s="330"/>
      <c r="L526" s="408">
        <v>0</v>
      </c>
      <c r="M526" s="330"/>
      <c r="N526" s="220">
        <f t="shared" si="22"/>
        <v>0</v>
      </c>
    </row>
    <row r="527" spans="1:14" s="8" customFormat="1" ht="23.5" x14ac:dyDescent="0.35">
      <c r="A527" s="256">
        <v>7</v>
      </c>
      <c r="B527" s="171">
        <v>1</v>
      </c>
      <c r="C527" s="171">
        <v>3</v>
      </c>
      <c r="D527" s="171">
        <v>0</v>
      </c>
      <c r="E527" s="171">
        <v>0</v>
      </c>
      <c r="F527" s="171" t="str">
        <f t="shared" si="21"/>
        <v>7.1.3.0.0</v>
      </c>
      <c r="G527" s="171" t="s">
        <v>13</v>
      </c>
      <c r="H527" s="172" t="s">
        <v>10924</v>
      </c>
      <c r="I527" s="308" t="s">
        <v>10262</v>
      </c>
      <c r="J527" s="220">
        <f>SUMIF('1 PdC DLGS 118_2011_PE e PP'!$E$4:$E$5622,'2 Pdc unico (segm A)'!F527,'1 PdC DLGS 118_2011_PE e PP'!$H$4:$H$5622)</f>
        <v>0</v>
      </c>
      <c r="K527" s="330"/>
      <c r="L527" s="408">
        <v>0</v>
      </c>
      <c r="M527" s="330"/>
      <c r="N527" s="220">
        <f t="shared" si="22"/>
        <v>0</v>
      </c>
    </row>
    <row r="528" spans="1:14" s="8" customFormat="1" ht="26" x14ac:dyDescent="0.35">
      <c r="A528" s="261">
        <v>7</v>
      </c>
      <c r="B528" s="83">
        <v>2</v>
      </c>
      <c r="C528" s="83">
        <v>0</v>
      </c>
      <c r="D528" s="83">
        <v>0</v>
      </c>
      <c r="E528" s="83">
        <v>0</v>
      </c>
      <c r="F528" s="83" t="str">
        <f t="shared" si="21"/>
        <v>7.2.0.0.0</v>
      </c>
      <c r="G528" s="81" t="s">
        <v>10</v>
      </c>
      <c r="H528" s="177" t="s">
        <v>10925</v>
      </c>
      <c r="I528" s="307" t="s">
        <v>10926</v>
      </c>
      <c r="J528" s="219">
        <f>SUMIF('1 PdC DLGS 118_2011_PE e PP'!$E$4:$E$5622,'2 Pdc unico (segm A)'!F528,'1 PdC DLGS 118_2011_PE e PP'!$H$4:$H$5622)</f>
        <v>0</v>
      </c>
      <c r="K528" s="328"/>
      <c r="L528" s="404">
        <v>0</v>
      </c>
      <c r="M528" s="328"/>
      <c r="N528" s="219">
        <f t="shared" si="22"/>
        <v>0</v>
      </c>
    </row>
    <row r="529" spans="1:15" s="8" customFormat="1" ht="23.5" x14ac:dyDescent="0.35">
      <c r="A529" s="256">
        <v>7</v>
      </c>
      <c r="B529" s="171">
        <v>2</v>
      </c>
      <c r="C529" s="171">
        <v>1</v>
      </c>
      <c r="D529" s="171">
        <v>0</v>
      </c>
      <c r="E529" s="171">
        <v>0</v>
      </c>
      <c r="F529" s="171" t="str">
        <f t="shared" si="21"/>
        <v>7.2.1.0.0</v>
      </c>
      <c r="G529" s="171" t="s">
        <v>13</v>
      </c>
      <c r="H529" s="172" t="s">
        <v>10927</v>
      </c>
      <c r="I529" s="308" t="s">
        <v>10262</v>
      </c>
      <c r="J529" s="220">
        <f>SUMIF('1 PdC DLGS 118_2011_PE e PP'!$E$4:$E$5622,'2 Pdc unico (segm A)'!F529,'1 PdC DLGS 118_2011_PE e PP'!$H$4:$H$5622)</f>
        <v>0</v>
      </c>
      <c r="K529" s="330"/>
      <c r="L529" s="408">
        <v>0</v>
      </c>
      <c r="M529" s="330"/>
      <c r="N529" s="220">
        <f t="shared" si="22"/>
        <v>0</v>
      </c>
    </row>
    <row r="530" spans="1:15" s="8" customFormat="1" ht="23.5" x14ac:dyDescent="0.35">
      <c r="A530" s="256">
        <v>7</v>
      </c>
      <c r="B530" s="171">
        <v>2</v>
      </c>
      <c r="C530" s="171">
        <v>2</v>
      </c>
      <c r="D530" s="171">
        <v>0</v>
      </c>
      <c r="E530" s="171">
        <v>0</v>
      </c>
      <c r="F530" s="171" t="str">
        <f t="shared" si="21"/>
        <v>7.2.2.0.0</v>
      </c>
      <c r="G530" s="171" t="s">
        <v>13</v>
      </c>
      <c r="H530" s="172" t="s">
        <v>10928</v>
      </c>
      <c r="I530" s="308" t="s">
        <v>10262</v>
      </c>
      <c r="J530" s="220">
        <f>SUMIF('1 PdC DLGS 118_2011_PE e PP'!$E$4:$E$5622,'2 Pdc unico (segm A)'!F530,'1 PdC DLGS 118_2011_PE e PP'!$H$4:$H$5622)</f>
        <v>0</v>
      </c>
      <c r="K530" s="330"/>
      <c r="L530" s="408">
        <v>0</v>
      </c>
      <c r="M530" s="330"/>
      <c r="N530" s="220">
        <f t="shared" si="22"/>
        <v>0</v>
      </c>
    </row>
    <row r="531" spans="1:15" s="8" customFormat="1" ht="23.5" x14ac:dyDescent="0.35">
      <c r="A531" s="256">
        <v>7</v>
      </c>
      <c r="B531" s="171">
        <v>2</v>
      </c>
      <c r="C531" s="171">
        <v>3</v>
      </c>
      <c r="D531" s="171">
        <v>0</v>
      </c>
      <c r="E531" s="171">
        <v>0</v>
      </c>
      <c r="F531" s="171" t="str">
        <f t="shared" si="21"/>
        <v>7.2.3.0.0</v>
      </c>
      <c r="G531" s="171" t="s">
        <v>13</v>
      </c>
      <c r="H531" s="172" t="s">
        <v>10929</v>
      </c>
      <c r="I531" s="308" t="s">
        <v>10262</v>
      </c>
      <c r="J531" s="220">
        <f>SUMIF('1 PdC DLGS 118_2011_PE e PP'!$E$4:$E$5622,'2 Pdc unico (segm A)'!F531,'1 PdC DLGS 118_2011_PE e PP'!$H$4:$H$5622)</f>
        <v>0</v>
      </c>
      <c r="K531" s="330"/>
      <c r="L531" s="408">
        <v>0</v>
      </c>
      <c r="M531" s="330"/>
      <c r="N531" s="220">
        <f t="shared" si="22"/>
        <v>0</v>
      </c>
    </row>
    <row r="532" spans="1:15" ht="26" x14ac:dyDescent="0.25">
      <c r="A532" s="261">
        <v>7</v>
      </c>
      <c r="B532" s="83">
        <v>3</v>
      </c>
      <c r="C532" s="83">
        <v>0</v>
      </c>
      <c r="D532" s="83">
        <v>0</v>
      </c>
      <c r="E532" s="83">
        <v>0</v>
      </c>
      <c r="F532" s="83" t="str">
        <f t="shared" si="21"/>
        <v>7.3.0.0.0</v>
      </c>
      <c r="G532" s="81" t="s">
        <v>10</v>
      </c>
      <c r="H532" s="82" t="s">
        <v>10930</v>
      </c>
      <c r="I532" s="307" t="s">
        <v>10931</v>
      </c>
      <c r="J532" s="219">
        <f>SUM(J533:J535)</f>
        <v>0</v>
      </c>
      <c r="K532" s="328"/>
      <c r="L532" s="404">
        <f>SUM(L533:L535)</f>
        <v>0</v>
      </c>
      <c r="M532" s="328"/>
      <c r="N532" s="219">
        <f>SUM(N533:N535)</f>
        <v>0</v>
      </c>
      <c r="O532" s="8"/>
    </row>
    <row r="533" spans="1:15" ht="23.5" x14ac:dyDescent="0.25">
      <c r="A533" s="256">
        <v>7</v>
      </c>
      <c r="B533" s="171">
        <v>3</v>
      </c>
      <c r="C533" s="171">
        <v>1</v>
      </c>
      <c r="D533" s="171">
        <v>0</v>
      </c>
      <c r="E533" s="171">
        <v>0</v>
      </c>
      <c r="F533" s="171" t="str">
        <f t="shared" si="21"/>
        <v>7.3.1.0.0</v>
      </c>
      <c r="G533" s="171" t="s">
        <v>13</v>
      </c>
      <c r="H533" s="172" t="s">
        <v>10932</v>
      </c>
      <c r="I533" s="308" t="s">
        <v>10262</v>
      </c>
      <c r="J533" s="220">
        <f>SUMIF('1 PdC DLGS 118_2011_PE e PP'!$E$4:$E$5622,'2 Pdc unico (segm A)'!F533,'1 PdC DLGS 118_2011_PE e PP'!$H$4:$H$5622)</f>
        <v>0</v>
      </c>
      <c r="K533" s="330"/>
      <c r="L533" s="408">
        <v>0</v>
      </c>
      <c r="M533" s="330"/>
      <c r="N533" s="220">
        <f t="shared" si="22"/>
        <v>0</v>
      </c>
      <c r="O533" s="8"/>
    </row>
    <row r="534" spans="1:15" s="8" customFormat="1" ht="23.5" x14ac:dyDescent="0.35">
      <c r="A534" s="256">
        <v>7</v>
      </c>
      <c r="B534" s="171">
        <v>3</v>
      </c>
      <c r="C534" s="171">
        <v>2</v>
      </c>
      <c r="D534" s="171">
        <v>0</v>
      </c>
      <c r="E534" s="171">
        <v>0</v>
      </c>
      <c r="F534" s="171" t="str">
        <f t="shared" si="21"/>
        <v>7.3.2.0.0</v>
      </c>
      <c r="G534" s="171" t="s">
        <v>13</v>
      </c>
      <c r="H534" s="172" t="s">
        <v>10933</v>
      </c>
      <c r="I534" s="308" t="s">
        <v>10262</v>
      </c>
      <c r="J534" s="220">
        <f>SUMIF('1 PdC DLGS 118_2011_PE e PP'!$E$4:$E$5622,'2 Pdc unico (segm A)'!F534,'1 PdC DLGS 118_2011_PE e PP'!$H$4:$H$5622)</f>
        <v>0</v>
      </c>
      <c r="K534" s="330"/>
      <c r="L534" s="408">
        <v>0</v>
      </c>
      <c r="M534" s="330"/>
      <c r="N534" s="220">
        <f t="shared" si="22"/>
        <v>0</v>
      </c>
    </row>
    <row r="535" spans="1:15" ht="23.5" x14ac:dyDescent="0.25">
      <c r="A535" s="256">
        <v>7</v>
      </c>
      <c r="B535" s="171">
        <v>3</v>
      </c>
      <c r="C535" s="171">
        <v>3</v>
      </c>
      <c r="D535" s="171">
        <v>0</v>
      </c>
      <c r="E535" s="171">
        <v>0</v>
      </c>
      <c r="F535" s="171" t="str">
        <f t="shared" si="21"/>
        <v>7.3.3.0.0</v>
      </c>
      <c r="G535" s="171" t="s">
        <v>13</v>
      </c>
      <c r="H535" s="172" t="s">
        <v>10934</v>
      </c>
      <c r="I535" s="308" t="s">
        <v>10262</v>
      </c>
      <c r="J535" s="220">
        <f>SUMIF('1 PdC DLGS 118_2011_PE e PP'!$E$4:$E$5622,'2 Pdc unico (segm A)'!F535,'1 PdC DLGS 118_2011_PE e PP'!$H$4:$H$5622)</f>
        <v>0</v>
      </c>
      <c r="K535" s="330"/>
      <c r="L535" s="408">
        <v>0</v>
      </c>
      <c r="M535" s="330"/>
      <c r="N535" s="220">
        <f t="shared" si="22"/>
        <v>0</v>
      </c>
      <c r="O535" s="8"/>
    </row>
    <row r="536" spans="1:15" ht="26" x14ac:dyDescent="0.25">
      <c r="A536" s="261">
        <v>7</v>
      </c>
      <c r="B536" s="83">
        <v>4</v>
      </c>
      <c r="C536" s="83">
        <v>0</v>
      </c>
      <c r="D536" s="83">
        <v>0</v>
      </c>
      <c r="E536" s="83">
        <v>0</v>
      </c>
      <c r="F536" s="83" t="str">
        <f t="shared" si="21"/>
        <v>7.4.0.0.0</v>
      </c>
      <c r="G536" s="81" t="s">
        <v>10</v>
      </c>
      <c r="H536" s="82" t="s">
        <v>10935</v>
      </c>
      <c r="I536" s="307" t="s">
        <v>10936</v>
      </c>
      <c r="J536" s="219">
        <f>SUM(J537:J539)</f>
        <v>0</v>
      </c>
      <c r="K536" s="328"/>
      <c r="L536" s="404">
        <f>SUM(L537:L539)</f>
        <v>0</v>
      </c>
      <c r="M536" s="328"/>
      <c r="N536" s="219">
        <f>SUM(N537:N539)</f>
        <v>0</v>
      </c>
      <c r="O536" s="8"/>
    </row>
    <row r="537" spans="1:15" ht="23.5" x14ac:dyDescent="0.25">
      <c r="A537" s="256">
        <v>7</v>
      </c>
      <c r="B537" s="171">
        <v>4</v>
      </c>
      <c r="C537" s="171">
        <v>1</v>
      </c>
      <c r="D537" s="171">
        <v>0</v>
      </c>
      <c r="E537" s="171">
        <v>0</v>
      </c>
      <c r="F537" s="171" t="str">
        <f t="shared" si="21"/>
        <v>7.4.1.0.0</v>
      </c>
      <c r="G537" s="171" t="s">
        <v>13</v>
      </c>
      <c r="H537" s="172" t="s">
        <v>10937</v>
      </c>
      <c r="I537" s="308" t="s">
        <v>10262</v>
      </c>
      <c r="J537" s="220">
        <f>SUMIF('1 PdC DLGS 118_2011_PE e PP'!$E$4:$E$5622,'2 Pdc unico (segm A)'!F537,'1 PdC DLGS 118_2011_PE e PP'!$H$4:$H$5622)</f>
        <v>0</v>
      </c>
      <c r="K537" s="330"/>
      <c r="L537" s="408">
        <v>0</v>
      </c>
      <c r="M537" s="330"/>
      <c r="N537" s="220">
        <f t="shared" si="22"/>
        <v>0</v>
      </c>
      <c r="O537" s="8"/>
    </row>
    <row r="538" spans="1:15" ht="47" x14ac:dyDescent="0.25">
      <c r="A538" s="256">
        <v>7</v>
      </c>
      <c r="B538" s="171">
        <v>4</v>
      </c>
      <c r="C538" s="171">
        <v>2</v>
      </c>
      <c r="D538" s="171">
        <v>0</v>
      </c>
      <c r="E538" s="171">
        <v>0</v>
      </c>
      <c r="F538" s="171" t="str">
        <f t="shared" si="21"/>
        <v>7.4.2.0.0</v>
      </c>
      <c r="G538" s="171" t="s">
        <v>13</v>
      </c>
      <c r="H538" s="172" t="s">
        <v>10938</v>
      </c>
      <c r="I538" s="308" t="s">
        <v>10262</v>
      </c>
      <c r="J538" s="220">
        <f>SUMIF('1 PdC DLGS 118_2011_PE e PP'!$E$4:$E$5622,'2 Pdc unico (segm A)'!F538,'1 PdC DLGS 118_2011_PE e PP'!$H$4:$H$5622)</f>
        <v>0</v>
      </c>
      <c r="K538" s="330"/>
      <c r="L538" s="408">
        <v>0</v>
      </c>
      <c r="M538" s="330"/>
      <c r="N538" s="220">
        <f t="shared" si="22"/>
        <v>0</v>
      </c>
      <c r="O538" s="8"/>
    </row>
    <row r="539" spans="1:15" ht="23.5" x14ac:dyDescent="0.25">
      <c r="A539" s="256">
        <v>7</v>
      </c>
      <c r="B539" s="171">
        <v>4</v>
      </c>
      <c r="C539" s="171">
        <v>3</v>
      </c>
      <c r="D539" s="171">
        <v>0</v>
      </c>
      <c r="E539" s="171">
        <v>0</v>
      </c>
      <c r="F539" s="171" t="str">
        <f t="shared" si="21"/>
        <v>7.4.3.0.0</v>
      </c>
      <c r="G539" s="171" t="s">
        <v>13</v>
      </c>
      <c r="H539" s="172" t="s">
        <v>10939</v>
      </c>
      <c r="I539" s="308" t="s">
        <v>10262</v>
      </c>
      <c r="J539" s="220">
        <f>SUMIF('1 PdC DLGS 118_2011_PE e PP'!$E$4:$E$5622,'2 Pdc unico (segm A)'!F539,'1 PdC DLGS 118_2011_PE e PP'!$H$4:$H$5622)</f>
        <v>0</v>
      </c>
      <c r="K539" s="330"/>
      <c r="L539" s="408">
        <v>0</v>
      </c>
      <c r="M539" s="330"/>
      <c r="N539" s="220">
        <f t="shared" si="22"/>
        <v>0</v>
      </c>
      <c r="O539" s="8"/>
    </row>
    <row r="540" spans="1:15" ht="26" x14ac:dyDescent="0.25">
      <c r="A540" s="261">
        <v>7</v>
      </c>
      <c r="B540" s="83">
        <v>5</v>
      </c>
      <c r="C540" s="83">
        <v>0</v>
      </c>
      <c r="D540" s="83">
        <v>0</v>
      </c>
      <c r="E540" s="83">
        <v>0</v>
      </c>
      <c r="F540" s="83" t="str">
        <f t="shared" si="21"/>
        <v>7.5.0.0.0</v>
      </c>
      <c r="G540" s="81" t="s">
        <v>10</v>
      </c>
      <c r="H540" s="82" t="s">
        <v>10940</v>
      </c>
      <c r="I540" s="307" t="s">
        <v>10941</v>
      </c>
      <c r="J540" s="219">
        <f>+J541+J542</f>
        <v>0</v>
      </c>
      <c r="K540" s="328"/>
      <c r="L540" s="404">
        <f>+L541+L542</f>
        <v>0</v>
      </c>
      <c r="M540" s="328"/>
      <c r="N540" s="219">
        <f>+N541+N542</f>
        <v>0</v>
      </c>
      <c r="O540" s="8"/>
    </row>
    <row r="541" spans="1:15" ht="23.5" x14ac:dyDescent="0.25">
      <c r="A541" s="256">
        <v>7</v>
      </c>
      <c r="B541" s="171">
        <v>5</v>
      </c>
      <c r="C541" s="171">
        <v>1</v>
      </c>
      <c r="D541" s="171">
        <v>0</v>
      </c>
      <c r="E541" s="171">
        <v>0</v>
      </c>
      <c r="F541" s="171" t="str">
        <f t="shared" si="21"/>
        <v>7.5.1.0.0</v>
      </c>
      <c r="G541" s="171" t="s">
        <v>13</v>
      </c>
      <c r="H541" s="172" t="s">
        <v>10942</v>
      </c>
      <c r="I541" s="308" t="s">
        <v>10943</v>
      </c>
      <c r="J541" s="220">
        <f>SUMIF('1 PdC DLGS 118_2011_PE e PP'!$E$4:$E$5622,'2 Pdc unico (segm A)'!F541,'1 PdC DLGS 118_2011_PE e PP'!$H$4:$H$5622)</f>
        <v>0</v>
      </c>
      <c r="K541" s="330"/>
      <c r="L541" s="408">
        <v>0</v>
      </c>
      <c r="M541" s="330"/>
      <c r="N541" s="220">
        <f t="shared" si="22"/>
        <v>0</v>
      </c>
      <c r="O541" s="8"/>
    </row>
    <row r="542" spans="1:15" ht="23.5" x14ac:dyDescent="0.25">
      <c r="A542" s="256">
        <v>7</v>
      </c>
      <c r="B542" s="171">
        <v>5</v>
      </c>
      <c r="C542" s="171">
        <v>2</v>
      </c>
      <c r="D542" s="171">
        <v>0</v>
      </c>
      <c r="E542" s="171">
        <v>0</v>
      </c>
      <c r="F542" s="171" t="str">
        <f t="shared" si="21"/>
        <v>7.5.2.0.0</v>
      </c>
      <c r="G542" s="171" t="s">
        <v>13</v>
      </c>
      <c r="H542" s="172" t="s">
        <v>10944</v>
      </c>
      <c r="I542" s="308" t="s">
        <v>10945</v>
      </c>
      <c r="J542" s="220">
        <f>SUMIF('1 PdC DLGS 118_2011_PE e PP'!$E$4:$E$5622,'2 Pdc unico (segm A)'!F542,'1 PdC DLGS 118_2011_PE e PP'!$H$4:$H$5622)</f>
        <v>0</v>
      </c>
      <c r="K542" s="330"/>
      <c r="L542" s="408">
        <v>0</v>
      </c>
      <c r="M542" s="330"/>
      <c r="N542" s="220">
        <f t="shared" si="22"/>
        <v>0</v>
      </c>
      <c r="O542" s="8"/>
    </row>
    <row r="543" spans="1:15" ht="26" x14ac:dyDescent="0.25">
      <c r="A543" s="261">
        <v>7</v>
      </c>
      <c r="B543" s="83">
        <v>6</v>
      </c>
      <c r="C543" s="83">
        <v>0</v>
      </c>
      <c r="D543" s="83">
        <v>0</v>
      </c>
      <c r="E543" s="83">
        <v>0</v>
      </c>
      <c r="F543" s="83" t="str">
        <f t="shared" si="21"/>
        <v>7.6.0.0.0</v>
      </c>
      <c r="G543" s="81" t="s">
        <v>10</v>
      </c>
      <c r="H543" s="82" t="s">
        <v>1869</v>
      </c>
      <c r="I543" s="307" t="s">
        <v>10946</v>
      </c>
      <c r="J543" s="219">
        <f>SUM(J544:J548)</f>
        <v>0</v>
      </c>
      <c r="K543" s="328"/>
      <c r="L543" s="404">
        <f>SUM(L544:L548)</f>
        <v>0</v>
      </c>
      <c r="M543" s="328"/>
      <c r="N543" s="219">
        <f>SUM(N544:N548)</f>
        <v>0</v>
      </c>
      <c r="O543" s="8"/>
    </row>
    <row r="544" spans="1:15" ht="23.5" x14ac:dyDescent="0.25">
      <c r="A544" s="256">
        <v>7</v>
      </c>
      <c r="B544" s="171">
        <v>6</v>
      </c>
      <c r="C544" s="171">
        <v>1</v>
      </c>
      <c r="D544" s="171">
        <v>0</v>
      </c>
      <c r="E544" s="171">
        <v>0</v>
      </c>
      <c r="F544" s="171" t="str">
        <f t="shared" si="21"/>
        <v>7.6.1.0.0</v>
      </c>
      <c r="G544" s="171" t="s">
        <v>13</v>
      </c>
      <c r="H544" s="172" t="s">
        <v>10947</v>
      </c>
      <c r="I544" s="308" t="s">
        <v>10262</v>
      </c>
      <c r="J544" s="220">
        <f>SUMIF('1 PdC DLGS 118_2011_PE e PP'!$E$4:$E$5622,'2 Pdc unico (segm A)'!F544,'1 PdC DLGS 118_2011_PE e PP'!$H$4:$H$5622)</f>
        <v>0</v>
      </c>
      <c r="K544" s="330"/>
      <c r="L544" s="408">
        <v>0</v>
      </c>
      <c r="M544" s="330"/>
      <c r="N544" s="220">
        <f t="shared" si="22"/>
        <v>0</v>
      </c>
      <c r="O544" s="8"/>
    </row>
    <row r="545" spans="1:15" ht="47" x14ac:dyDescent="0.25">
      <c r="A545" s="256">
        <v>7</v>
      </c>
      <c r="B545" s="171">
        <v>6</v>
      </c>
      <c r="C545" s="171">
        <v>2</v>
      </c>
      <c r="D545" s="171">
        <v>0</v>
      </c>
      <c r="E545" s="171">
        <v>0</v>
      </c>
      <c r="F545" s="171" t="str">
        <f t="shared" si="21"/>
        <v>7.6.2.0.0</v>
      </c>
      <c r="G545" s="171" t="s">
        <v>13</v>
      </c>
      <c r="H545" s="172" t="s">
        <v>10948</v>
      </c>
      <c r="I545" s="308" t="s">
        <v>10262</v>
      </c>
      <c r="J545" s="220">
        <f>SUMIF('1 PdC DLGS 118_2011_PE e PP'!$E$4:$E$5622,'2 Pdc unico (segm A)'!F545,'1 PdC DLGS 118_2011_PE e PP'!$H$4:$H$5622)</f>
        <v>0</v>
      </c>
      <c r="K545" s="330"/>
      <c r="L545" s="408">
        <v>0</v>
      </c>
      <c r="M545" s="330"/>
      <c r="N545" s="220">
        <f t="shared" si="22"/>
        <v>0</v>
      </c>
      <c r="O545" s="8"/>
    </row>
    <row r="546" spans="1:15" ht="23.5" x14ac:dyDescent="0.25">
      <c r="A546" s="256">
        <v>7</v>
      </c>
      <c r="B546" s="171">
        <v>6</v>
      </c>
      <c r="C546" s="171">
        <v>3</v>
      </c>
      <c r="D546" s="171">
        <v>0</v>
      </c>
      <c r="E546" s="171">
        <v>0</v>
      </c>
      <c r="F546" s="171" t="str">
        <f t="shared" si="21"/>
        <v>7.6.3.0.0</v>
      </c>
      <c r="G546" s="171" t="s">
        <v>13</v>
      </c>
      <c r="H546" s="172" t="s">
        <v>10949</v>
      </c>
      <c r="I546" s="308" t="s">
        <v>10262</v>
      </c>
      <c r="J546" s="220">
        <f>SUMIF('1 PdC DLGS 118_2011_PE e PP'!$E$4:$E$5622,'2 Pdc unico (segm A)'!F546,'1 PdC DLGS 118_2011_PE e PP'!$H$4:$H$5622)</f>
        <v>0</v>
      </c>
      <c r="K546" s="330"/>
      <c r="L546" s="408">
        <v>0</v>
      </c>
      <c r="M546" s="330"/>
      <c r="N546" s="220">
        <f t="shared" si="22"/>
        <v>0</v>
      </c>
      <c r="O546" s="8"/>
    </row>
    <row r="547" spans="1:15" ht="23.5" x14ac:dyDescent="0.25">
      <c r="A547" s="256">
        <v>7</v>
      </c>
      <c r="B547" s="171">
        <v>6</v>
      </c>
      <c r="C547" s="171">
        <v>4</v>
      </c>
      <c r="D547" s="171">
        <v>0</v>
      </c>
      <c r="E547" s="171">
        <v>0</v>
      </c>
      <c r="F547" s="171" t="str">
        <f t="shared" si="21"/>
        <v>7.6.4.0.0</v>
      </c>
      <c r="G547" s="171" t="s">
        <v>13</v>
      </c>
      <c r="H547" s="172" t="s">
        <v>10950</v>
      </c>
      <c r="I547" s="308" t="s">
        <v>10262</v>
      </c>
      <c r="J547" s="220">
        <f>SUMIF('1 PdC DLGS 118_2011_PE e PP'!$E$4:$E$5622,'2 Pdc unico (segm A)'!F547,'1 PdC DLGS 118_2011_PE e PP'!$H$4:$H$5622)</f>
        <v>0</v>
      </c>
      <c r="K547" s="330"/>
      <c r="L547" s="408">
        <v>0</v>
      </c>
      <c r="M547" s="330"/>
      <c r="N547" s="220">
        <f t="shared" si="22"/>
        <v>0</v>
      </c>
      <c r="O547" s="8"/>
    </row>
    <row r="548" spans="1:15" ht="23.5" x14ac:dyDescent="0.25">
      <c r="A548" s="256">
        <v>7</v>
      </c>
      <c r="B548" s="171">
        <v>6</v>
      </c>
      <c r="C548" s="171">
        <v>5</v>
      </c>
      <c r="D548" s="171">
        <v>0</v>
      </c>
      <c r="E548" s="171">
        <v>0</v>
      </c>
      <c r="F548" s="171" t="str">
        <f t="shared" si="21"/>
        <v>7.6.5.0.0</v>
      </c>
      <c r="G548" s="171" t="s">
        <v>13</v>
      </c>
      <c r="H548" s="172" t="s">
        <v>10951</v>
      </c>
      <c r="I548" s="308" t="s">
        <v>10262</v>
      </c>
      <c r="J548" s="220">
        <f>SUMIF('1 PdC DLGS 118_2011_PE e PP'!$E$4:$E$5622,'2 Pdc unico (segm A)'!F548,'1 PdC DLGS 118_2011_PE e PP'!$H$4:$H$5622)</f>
        <v>0</v>
      </c>
      <c r="K548" s="330"/>
      <c r="L548" s="408">
        <v>0</v>
      </c>
      <c r="M548" s="330"/>
      <c r="N548" s="220">
        <f t="shared" si="22"/>
        <v>0</v>
      </c>
      <c r="O548" s="8"/>
    </row>
    <row r="549" spans="1:15" ht="52" x14ac:dyDescent="0.25">
      <c r="A549" s="261">
        <v>7</v>
      </c>
      <c r="B549" s="83">
        <v>7</v>
      </c>
      <c r="C549" s="83">
        <v>0</v>
      </c>
      <c r="D549" s="83">
        <v>0</v>
      </c>
      <c r="E549" s="83">
        <v>0</v>
      </c>
      <c r="F549" s="83" t="str">
        <f t="shared" si="21"/>
        <v>7.7.0.0.0</v>
      </c>
      <c r="G549" s="81" t="s">
        <v>10</v>
      </c>
      <c r="H549" s="82" t="s">
        <v>10952</v>
      </c>
      <c r="I549" s="307" t="s">
        <v>10953</v>
      </c>
      <c r="J549" s="295">
        <f>J550+J554+J558+J562+J566</f>
        <v>0</v>
      </c>
      <c r="K549" s="328"/>
      <c r="L549" s="404">
        <v>0</v>
      </c>
      <c r="M549" s="328"/>
      <c r="N549" s="219">
        <f>N550+N554+N558+N562+N566</f>
        <v>0</v>
      </c>
      <c r="O549" s="8"/>
    </row>
    <row r="550" spans="1:15" ht="47" x14ac:dyDescent="0.25">
      <c r="A550" s="256">
        <v>7</v>
      </c>
      <c r="B550" s="171">
        <v>7</v>
      </c>
      <c r="C550" s="171">
        <v>1</v>
      </c>
      <c r="D550" s="171">
        <v>0</v>
      </c>
      <c r="E550" s="171">
        <v>0</v>
      </c>
      <c r="F550" s="171" t="str">
        <f t="shared" si="21"/>
        <v>7.7.1.0.0</v>
      </c>
      <c r="G550" s="171" t="s">
        <v>13</v>
      </c>
      <c r="H550" s="172" t="s">
        <v>10954</v>
      </c>
      <c r="I550" s="314"/>
      <c r="J550" s="216">
        <f>SUM(J551:J553)</f>
        <v>0</v>
      </c>
      <c r="K550" s="330"/>
      <c r="L550" s="402">
        <f>SUM(L551:L553)</f>
        <v>0</v>
      </c>
      <c r="M550" s="330"/>
      <c r="N550" s="216">
        <f>SUM(N551:N553)</f>
        <v>0</v>
      </c>
      <c r="O550" s="8"/>
    </row>
    <row r="551" spans="1:15" ht="37" x14ac:dyDescent="0.25">
      <c r="A551" s="257">
        <v>7</v>
      </c>
      <c r="B551" s="84">
        <v>7</v>
      </c>
      <c r="C551" s="84">
        <v>1</v>
      </c>
      <c r="D551" s="84">
        <v>1</v>
      </c>
      <c r="E551" s="84">
        <v>0</v>
      </c>
      <c r="F551" s="84" t="str">
        <f t="shared" si="21"/>
        <v>7.7.1.1.0</v>
      </c>
      <c r="G551" s="84" t="s">
        <v>16</v>
      </c>
      <c r="H551" s="85" t="s">
        <v>10955</v>
      </c>
      <c r="I551" s="309"/>
      <c r="J551" s="215">
        <f>SUMIF('1 PdC DLGS 118_2011_PE e PP'!$E$4:$E$5622,'2 Pdc unico (segm A)'!F551,'1 PdC DLGS 118_2011_PE e PP'!$H$4:$H$5622)</f>
        <v>0</v>
      </c>
      <c r="K551" s="213"/>
      <c r="L551" s="403">
        <v>0</v>
      </c>
      <c r="M551" s="213"/>
      <c r="N551" s="215">
        <f t="shared" si="22"/>
        <v>0</v>
      </c>
      <c r="O551" s="8"/>
    </row>
    <row r="552" spans="1:15" ht="37" x14ac:dyDescent="0.25">
      <c r="A552" s="257">
        <v>7</v>
      </c>
      <c r="B552" s="84">
        <v>7</v>
      </c>
      <c r="C552" s="84">
        <v>1</v>
      </c>
      <c r="D552" s="84">
        <v>2</v>
      </c>
      <c r="E552" s="84">
        <v>0</v>
      </c>
      <c r="F552" s="84" t="str">
        <f t="shared" si="21"/>
        <v>7.7.1.2.0</v>
      </c>
      <c r="G552" s="84" t="s">
        <v>16</v>
      </c>
      <c r="H552" s="85" t="s">
        <v>10956</v>
      </c>
      <c r="I552" s="309"/>
      <c r="J552" s="215">
        <f>SUMIF('1 PdC DLGS 118_2011_PE e PP'!$E$4:$E$5622,'2 Pdc unico (segm A)'!F552,'1 PdC DLGS 118_2011_PE e PP'!$H$4:$H$5622)</f>
        <v>0</v>
      </c>
      <c r="K552" s="213"/>
      <c r="L552" s="403">
        <v>0</v>
      </c>
      <c r="M552" s="213"/>
      <c r="N552" s="215">
        <f t="shared" si="22"/>
        <v>0</v>
      </c>
      <c r="O552" s="8"/>
    </row>
    <row r="553" spans="1:15" ht="55.5" x14ac:dyDescent="0.25">
      <c r="A553" s="257">
        <v>7</v>
      </c>
      <c r="B553" s="84">
        <v>7</v>
      </c>
      <c r="C553" s="84">
        <v>1</v>
      </c>
      <c r="D553" s="84">
        <v>3</v>
      </c>
      <c r="E553" s="84">
        <v>0</v>
      </c>
      <c r="F553" s="84" t="str">
        <f t="shared" si="21"/>
        <v>7.7.1.3.0</v>
      </c>
      <c r="G553" s="84" t="s">
        <v>16</v>
      </c>
      <c r="H553" s="85" t="s">
        <v>10957</v>
      </c>
      <c r="I553" s="309"/>
      <c r="J553" s="215">
        <f>SUMIF('1 PdC DLGS 118_2011_PE e PP'!$E$4:$E$5622,'2 Pdc unico (segm A)'!F553,'1 PdC DLGS 118_2011_PE e PP'!$H$4:$H$5622)</f>
        <v>0</v>
      </c>
      <c r="K553" s="213"/>
      <c r="L553" s="403">
        <v>0</v>
      </c>
      <c r="M553" s="213"/>
      <c r="N553" s="215">
        <f t="shared" si="22"/>
        <v>0</v>
      </c>
      <c r="O553" s="8"/>
    </row>
    <row r="554" spans="1:15" ht="23.5" x14ac:dyDescent="0.25">
      <c r="A554" s="260">
        <v>7</v>
      </c>
      <c r="B554" s="90">
        <v>7</v>
      </c>
      <c r="C554" s="90">
        <v>2</v>
      </c>
      <c r="D554" s="90">
        <v>0</v>
      </c>
      <c r="E554" s="90">
        <v>0</v>
      </c>
      <c r="F554" s="90" t="str">
        <f t="shared" si="21"/>
        <v>7.7.2.0.0</v>
      </c>
      <c r="G554" s="89" t="s">
        <v>13</v>
      </c>
      <c r="H554" s="172" t="s">
        <v>10958</v>
      </c>
      <c r="I554" s="317"/>
      <c r="J554" s="216">
        <f>SUM(J555:J557)</f>
        <v>0</v>
      </c>
      <c r="K554" s="330"/>
      <c r="L554" s="402">
        <f>SUM(L555:L557)</f>
        <v>0</v>
      </c>
      <c r="M554" s="330"/>
      <c r="N554" s="216">
        <f>SUM(N555:N557)</f>
        <v>0</v>
      </c>
      <c r="O554" s="8"/>
    </row>
    <row r="555" spans="1:15" ht="37" x14ac:dyDescent="0.25">
      <c r="A555" s="257">
        <v>7</v>
      </c>
      <c r="B555" s="84">
        <v>7</v>
      </c>
      <c r="C555" s="84">
        <v>2</v>
      </c>
      <c r="D555" s="84">
        <v>1</v>
      </c>
      <c r="E555" s="84">
        <v>0</v>
      </c>
      <c r="F555" s="84" t="str">
        <f t="shared" si="21"/>
        <v>7.7.2.1.0</v>
      </c>
      <c r="G555" s="84" t="s">
        <v>16</v>
      </c>
      <c r="H555" s="85" t="s">
        <v>10959</v>
      </c>
      <c r="I555" s="309"/>
      <c r="J555" s="215">
        <f>SUMIF('1 PdC DLGS 118_2011_PE e PP'!$E$4:$E$5622,'2 Pdc unico (segm A)'!F555,'1 PdC DLGS 118_2011_PE e PP'!$H$4:$H$5622)</f>
        <v>0</v>
      </c>
      <c r="K555" s="213"/>
      <c r="L555" s="403">
        <v>0</v>
      </c>
      <c r="M555" s="213"/>
      <c r="N555" s="215">
        <f t="shared" si="22"/>
        <v>0</v>
      </c>
      <c r="O555" s="8"/>
    </row>
    <row r="556" spans="1:15" ht="18.5" x14ac:dyDescent="0.25">
      <c r="A556" s="257">
        <v>7</v>
      </c>
      <c r="B556" s="84">
        <v>7</v>
      </c>
      <c r="C556" s="84">
        <v>2</v>
      </c>
      <c r="D556" s="84">
        <v>2</v>
      </c>
      <c r="E556" s="84">
        <v>0</v>
      </c>
      <c r="F556" s="84" t="str">
        <f t="shared" si="21"/>
        <v>7.7.2.2.0</v>
      </c>
      <c r="G556" s="84" t="s">
        <v>16</v>
      </c>
      <c r="H556" s="85" t="s">
        <v>10960</v>
      </c>
      <c r="I556" s="309"/>
      <c r="J556" s="215">
        <f>SUMIF('1 PdC DLGS 118_2011_PE e PP'!$E$4:$E$5622,'2 Pdc unico (segm A)'!F556,'1 PdC DLGS 118_2011_PE e PP'!$H$4:$H$5622)</f>
        <v>0</v>
      </c>
      <c r="K556" s="213"/>
      <c r="L556" s="403">
        <v>0</v>
      </c>
      <c r="M556" s="213"/>
      <c r="N556" s="215">
        <f t="shared" si="22"/>
        <v>0</v>
      </c>
      <c r="O556" s="8"/>
    </row>
    <row r="557" spans="1:15" ht="37" x14ac:dyDescent="0.25">
      <c r="A557" s="257">
        <v>7</v>
      </c>
      <c r="B557" s="84">
        <v>7</v>
      </c>
      <c r="C557" s="84">
        <v>2</v>
      </c>
      <c r="D557" s="84">
        <v>3</v>
      </c>
      <c r="E557" s="84">
        <v>0</v>
      </c>
      <c r="F557" s="84" t="str">
        <f t="shared" si="21"/>
        <v>7.7.2.3.0</v>
      </c>
      <c r="G557" s="84" t="s">
        <v>16</v>
      </c>
      <c r="H557" s="85" t="s">
        <v>10961</v>
      </c>
      <c r="I557" s="309"/>
      <c r="J557" s="215">
        <f>SUMIF('1 PdC DLGS 118_2011_PE e PP'!$E$4:$E$5622,'2 Pdc unico (segm A)'!F557,'1 PdC DLGS 118_2011_PE e PP'!$H$4:$H$5622)</f>
        <v>0</v>
      </c>
      <c r="K557" s="213"/>
      <c r="L557" s="403">
        <v>0</v>
      </c>
      <c r="M557" s="213"/>
      <c r="N557" s="215">
        <f t="shared" si="22"/>
        <v>0</v>
      </c>
      <c r="O557" s="8"/>
    </row>
    <row r="558" spans="1:15" ht="23.5" x14ac:dyDescent="0.25">
      <c r="A558" s="260">
        <v>7</v>
      </c>
      <c r="B558" s="90">
        <v>7</v>
      </c>
      <c r="C558" s="90">
        <v>3</v>
      </c>
      <c r="D558" s="90">
        <v>0</v>
      </c>
      <c r="E558" s="90">
        <v>0</v>
      </c>
      <c r="F558" s="90" t="str">
        <f t="shared" si="21"/>
        <v>7.7.3.0.0</v>
      </c>
      <c r="G558" s="89" t="s">
        <v>13</v>
      </c>
      <c r="H558" s="172" t="s">
        <v>10962</v>
      </c>
      <c r="I558" s="317"/>
      <c r="J558" s="216">
        <f>SUM(J559:J561)</f>
        <v>0</v>
      </c>
      <c r="K558" s="330"/>
      <c r="L558" s="402">
        <f>SUM(L559:L561)</f>
        <v>0</v>
      </c>
      <c r="M558" s="330"/>
      <c r="N558" s="216">
        <f>SUM(N559:N561)</f>
        <v>0</v>
      </c>
      <c r="O558" s="8"/>
    </row>
    <row r="559" spans="1:15" ht="18.5" x14ac:dyDescent="0.25">
      <c r="A559" s="257">
        <v>7</v>
      </c>
      <c r="B559" s="84">
        <v>7</v>
      </c>
      <c r="C559" s="84">
        <v>3</v>
      </c>
      <c r="D559" s="84">
        <v>1</v>
      </c>
      <c r="E559" s="84">
        <v>0</v>
      </c>
      <c r="F559" s="84" t="str">
        <f t="shared" si="21"/>
        <v>7.7.3.1.0</v>
      </c>
      <c r="G559" s="84" t="s">
        <v>16</v>
      </c>
      <c r="H559" s="85" t="s">
        <v>10963</v>
      </c>
      <c r="I559" s="309"/>
      <c r="J559" s="215">
        <f>SUMIF('1 PdC DLGS 118_2011_PE e PP'!$E$4:$E$5622,'2 Pdc unico (segm A)'!F559,'1 PdC DLGS 118_2011_PE e PP'!$H$4:$H$5622)</f>
        <v>0</v>
      </c>
      <c r="K559" s="213"/>
      <c r="L559" s="403">
        <v>0</v>
      </c>
      <c r="M559" s="213"/>
      <c r="N559" s="215">
        <f t="shared" si="22"/>
        <v>0</v>
      </c>
      <c r="O559" s="8"/>
    </row>
    <row r="560" spans="1:15" ht="18.5" x14ac:dyDescent="0.25">
      <c r="A560" s="257">
        <v>7</v>
      </c>
      <c r="B560" s="84">
        <v>7</v>
      </c>
      <c r="C560" s="84">
        <v>3</v>
      </c>
      <c r="D560" s="84">
        <v>2</v>
      </c>
      <c r="E560" s="84">
        <v>0</v>
      </c>
      <c r="F560" s="84" t="str">
        <f t="shared" si="21"/>
        <v>7.7.3.2.0</v>
      </c>
      <c r="G560" s="84" t="s">
        <v>16</v>
      </c>
      <c r="H560" s="85" t="s">
        <v>10964</v>
      </c>
      <c r="I560" s="309"/>
      <c r="J560" s="215">
        <f>SUMIF('1 PdC DLGS 118_2011_PE e PP'!$E$4:$E$5622,'2 Pdc unico (segm A)'!F560,'1 PdC DLGS 118_2011_PE e PP'!$H$4:$H$5622)</f>
        <v>0</v>
      </c>
      <c r="K560" s="213"/>
      <c r="L560" s="403">
        <v>0</v>
      </c>
      <c r="M560" s="213"/>
      <c r="N560" s="215">
        <f t="shared" si="22"/>
        <v>0</v>
      </c>
      <c r="O560" s="8"/>
    </row>
    <row r="561" spans="1:15" ht="37" x14ac:dyDescent="0.25">
      <c r="A561" s="257">
        <v>7</v>
      </c>
      <c r="B561" s="84">
        <v>7</v>
      </c>
      <c r="C561" s="84">
        <v>3</v>
      </c>
      <c r="D561" s="84">
        <v>3</v>
      </c>
      <c r="E561" s="84">
        <v>0</v>
      </c>
      <c r="F561" s="84" t="str">
        <f t="shared" si="21"/>
        <v>7.7.3.3.0</v>
      </c>
      <c r="G561" s="84" t="s">
        <v>16</v>
      </c>
      <c r="H561" s="85" t="s">
        <v>10965</v>
      </c>
      <c r="I561" s="309"/>
      <c r="J561" s="215">
        <v>0</v>
      </c>
      <c r="K561" s="213"/>
      <c r="L561" s="403">
        <v>0</v>
      </c>
      <c r="M561" s="213"/>
      <c r="N561" s="215">
        <f t="shared" si="22"/>
        <v>0</v>
      </c>
      <c r="O561" s="8"/>
    </row>
    <row r="562" spans="1:15" ht="23.5" x14ac:dyDescent="0.25">
      <c r="A562" s="256">
        <v>7</v>
      </c>
      <c r="B562" s="171">
        <v>7</v>
      </c>
      <c r="C562" s="171">
        <v>4</v>
      </c>
      <c r="D562" s="171">
        <v>0</v>
      </c>
      <c r="E562" s="171">
        <v>0</v>
      </c>
      <c r="F562" s="171" t="str">
        <f t="shared" si="21"/>
        <v>7.7.4.0.0</v>
      </c>
      <c r="G562" s="171" t="s">
        <v>13</v>
      </c>
      <c r="H562" s="172" t="s">
        <v>10966</v>
      </c>
      <c r="I562" s="308"/>
      <c r="J562" s="216">
        <f>SUM(J563:J565)</f>
        <v>0</v>
      </c>
      <c r="K562" s="330"/>
      <c r="L562" s="402">
        <f>SUM(L563:L565)</f>
        <v>0</v>
      </c>
      <c r="M562" s="330"/>
      <c r="N562" s="216">
        <f>SUM(N563:N565)</f>
        <v>0</v>
      </c>
      <c r="O562" s="8"/>
    </row>
    <row r="563" spans="1:15" ht="18.5" x14ac:dyDescent="0.25">
      <c r="A563" s="257">
        <v>7</v>
      </c>
      <c r="B563" s="84">
        <v>7</v>
      </c>
      <c r="C563" s="84">
        <v>4</v>
      </c>
      <c r="D563" s="84">
        <v>1</v>
      </c>
      <c r="E563" s="84">
        <v>0</v>
      </c>
      <c r="F563" s="84" t="str">
        <f t="shared" ref="F563:F568" si="23">CONCATENATE(A563,".",B563,".",C563,".",D563,".",E563)</f>
        <v>7.7.4.1.0</v>
      </c>
      <c r="G563" s="84" t="s">
        <v>16</v>
      </c>
      <c r="H563" s="85" t="s">
        <v>10967</v>
      </c>
      <c r="I563" s="309"/>
      <c r="J563" s="215">
        <f>SUMIF('1 PdC DLGS 118_2011_PE e PP'!$E$4:$E$5622,'2 Pdc unico (segm A)'!F563,'1 PdC DLGS 118_2011_PE e PP'!$H$4:$H$5622)</f>
        <v>0</v>
      </c>
      <c r="K563" s="213"/>
      <c r="L563" s="403">
        <v>0</v>
      </c>
      <c r="M563" s="213"/>
      <c r="N563" s="215">
        <f t="shared" si="22"/>
        <v>0</v>
      </c>
      <c r="O563" s="8"/>
    </row>
    <row r="564" spans="1:15" ht="18.5" x14ac:dyDescent="0.25">
      <c r="A564" s="257">
        <v>7</v>
      </c>
      <c r="B564" s="84">
        <v>7</v>
      </c>
      <c r="C564" s="84">
        <v>4</v>
      </c>
      <c r="D564" s="84">
        <v>2</v>
      </c>
      <c r="E564" s="84">
        <v>0</v>
      </c>
      <c r="F564" s="84" t="str">
        <f t="shared" si="23"/>
        <v>7.7.4.2.0</v>
      </c>
      <c r="G564" s="84" t="s">
        <v>16</v>
      </c>
      <c r="H564" s="85" t="s">
        <v>10968</v>
      </c>
      <c r="I564" s="309"/>
      <c r="J564" s="215">
        <f>SUMIF('1 PdC DLGS 118_2011_PE e PP'!$E$4:$E$5622,'2 Pdc unico (segm A)'!F564,'1 PdC DLGS 118_2011_PE e PP'!$H$4:$H$5622)</f>
        <v>0</v>
      </c>
      <c r="K564" s="213"/>
      <c r="L564" s="403">
        <v>0</v>
      </c>
      <c r="M564" s="213"/>
      <c r="N564" s="215">
        <f t="shared" si="22"/>
        <v>0</v>
      </c>
      <c r="O564" s="8"/>
    </row>
    <row r="565" spans="1:15" ht="37" x14ac:dyDescent="0.25">
      <c r="A565" s="257">
        <v>7</v>
      </c>
      <c r="B565" s="84">
        <v>7</v>
      </c>
      <c r="C565" s="84">
        <v>4</v>
      </c>
      <c r="D565" s="84">
        <v>3</v>
      </c>
      <c r="E565" s="84">
        <v>0</v>
      </c>
      <c r="F565" s="84" t="str">
        <f t="shared" si="23"/>
        <v>7.7.4.3.0</v>
      </c>
      <c r="G565" s="84" t="s">
        <v>16</v>
      </c>
      <c r="H565" s="85" t="s">
        <v>10969</v>
      </c>
      <c r="I565" s="309"/>
      <c r="J565" s="215">
        <f>SUMIF('1 PdC DLGS 118_2011_PE e PP'!$E$4:$E$5622,'2 Pdc unico (segm A)'!F565,'1 PdC DLGS 118_2011_PE e PP'!$H$4:$H$5622)</f>
        <v>0</v>
      </c>
      <c r="K565" s="213"/>
      <c r="L565" s="403">
        <v>0</v>
      </c>
      <c r="M565" s="213"/>
      <c r="N565" s="215">
        <f t="shared" si="22"/>
        <v>0</v>
      </c>
      <c r="O565" s="8"/>
    </row>
    <row r="566" spans="1:15" ht="23.5" x14ac:dyDescent="0.25">
      <c r="A566" s="256">
        <v>7</v>
      </c>
      <c r="B566" s="171">
        <v>7</v>
      </c>
      <c r="C566" s="171">
        <v>5</v>
      </c>
      <c r="D566" s="171">
        <v>0</v>
      </c>
      <c r="E566" s="171">
        <v>0</v>
      </c>
      <c r="F566" s="171" t="str">
        <f t="shared" si="23"/>
        <v>7.7.5.0.0</v>
      </c>
      <c r="G566" s="171" t="s">
        <v>13</v>
      </c>
      <c r="H566" s="172" t="s">
        <v>10970</v>
      </c>
      <c r="I566" s="308"/>
      <c r="J566" s="220">
        <f>SUM(J567:J569)</f>
        <v>0</v>
      </c>
      <c r="K566" s="330"/>
      <c r="L566" s="408">
        <f>SUM(L567:L569)</f>
        <v>0</v>
      </c>
      <c r="M566" s="330"/>
      <c r="N566" s="220">
        <f>SUM(N567:N569)</f>
        <v>0</v>
      </c>
      <c r="O566" s="8"/>
    </row>
    <row r="567" spans="1:15" ht="37" x14ac:dyDescent="0.25">
      <c r="A567" s="257">
        <v>7</v>
      </c>
      <c r="B567" s="84">
        <v>7</v>
      </c>
      <c r="C567" s="84">
        <v>5</v>
      </c>
      <c r="D567" s="84">
        <v>1</v>
      </c>
      <c r="E567" s="84">
        <v>0</v>
      </c>
      <c r="F567" s="84" t="str">
        <f t="shared" si="23"/>
        <v>7.7.5.1.0</v>
      </c>
      <c r="G567" s="84" t="s">
        <v>16</v>
      </c>
      <c r="H567" s="85" t="s">
        <v>10971</v>
      </c>
      <c r="I567" s="309"/>
      <c r="J567" s="215">
        <f>SUMIF('1 PdC DLGS 118_2011_PE e PP'!$E$4:$E$5622,'2 Pdc unico (segm A)'!F567,'1 PdC DLGS 118_2011_PE e PP'!$H$4:$H$5622)</f>
        <v>0</v>
      </c>
      <c r="K567" s="213"/>
      <c r="L567" s="403">
        <v>0</v>
      </c>
      <c r="M567" s="213"/>
      <c r="N567" s="215">
        <f t="shared" si="22"/>
        <v>0</v>
      </c>
      <c r="O567" s="8"/>
    </row>
    <row r="568" spans="1:15" ht="18.5" x14ac:dyDescent="0.25">
      <c r="A568" s="257">
        <v>7</v>
      </c>
      <c r="B568" s="84">
        <v>7</v>
      </c>
      <c r="C568" s="84">
        <v>5</v>
      </c>
      <c r="D568" s="84">
        <v>2</v>
      </c>
      <c r="E568" s="84">
        <v>0</v>
      </c>
      <c r="F568" s="84" t="str">
        <f t="shared" si="23"/>
        <v>7.7.5.2.0</v>
      </c>
      <c r="G568" s="84" t="s">
        <v>16</v>
      </c>
      <c r="H568" s="85" t="s">
        <v>10972</v>
      </c>
      <c r="I568" s="309"/>
      <c r="J568" s="215">
        <f>SUMIF('1 PdC DLGS 118_2011_PE e PP'!$E$4:$E$5622,'2 Pdc unico (segm A)'!F568,'1 PdC DLGS 118_2011_PE e PP'!$H$4:$H$5622)</f>
        <v>0</v>
      </c>
      <c r="K568" s="213"/>
      <c r="L568" s="403">
        <v>0</v>
      </c>
      <c r="M568" s="213"/>
      <c r="N568" s="215">
        <f t="shared" si="22"/>
        <v>0</v>
      </c>
      <c r="O568" s="8"/>
    </row>
    <row r="569" spans="1:15" ht="37" x14ac:dyDescent="0.25">
      <c r="A569" s="257">
        <v>7</v>
      </c>
      <c r="B569" s="84">
        <v>7</v>
      </c>
      <c r="C569" s="84">
        <v>5</v>
      </c>
      <c r="D569" s="84">
        <v>3</v>
      </c>
      <c r="E569" s="84">
        <v>0</v>
      </c>
      <c r="F569" s="84" t="str">
        <f t="shared" ref="F569:F620" si="24">CONCATENATE(A569,".",B569,".",C569,".",D569,".",E569)</f>
        <v>7.7.5.3.0</v>
      </c>
      <c r="G569" s="84" t="s">
        <v>16</v>
      </c>
      <c r="H569" s="85" t="s">
        <v>10973</v>
      </c>
      <c r="I569" s="309"/>
      <c r="J569" s="215">
        <f>SUMIF('1 PdC DLGS 118_2011_PE e PP'!$E$4:$E$5622,'2 Pdc unico (segm A)'!F569,'1 PdC DLGS 118_2011_PE e PP'!$H$4:$H$5622)</f>
        <v>0</v>
      </c>
      <c r="K569" s="213"/>
      <c r="L569" s="403">
        <v>0</v>
      </c>
      <c r="M569" s="213"/>
      <c r="N569" s="215">
        <f t="shared" si="22"/>
        <v>0</v>
      </c>
      <c r="O569" s="8"/>
    </row>
    <row r="570" spans="1:15" ht="26" x14ac:dyDescent="0.25">
      <c r="A570" s="255">
        <v>7</v>
      </c>
      <c r="B570" s="80">
        <v>8</v>
      </c>
      <c r="C570" s="80">
        <v>0</v>
      </c>
      <c r="D570" s="80">
        <v>0</v>
      </c>
      <c r="E570" s="80">
        <v>0</v>
      </c>
      <c r="F570" s="80" t="str">
        <f t="shared" si="24"/>
        <v>7.8.0.0.0</v>
      </c>
      <c r="G570" s="81" t="s">
        <v>10</v>
      </c>
      <c r="H570" s="82" t="s">
        <v>10974</v>
      </c>
      <c r="I570" s="318" t="s">
        <v>10953</v>
      </c>
      <c r="J570" s="295">
        <f>J571+J614+J648+J673</f>
        <v>0</v>
      </c>
      <c r="K570" s="328"/>
      <c r="L570" s="404">
        <v>0</v>
      </c>
      <c r="M570" s="328"/>
      <c r="N570" s="219">
        <f>N571+N614+N648+N673</f>
        <v>0</v>
      </c>
      <c r="O570" s="8"/>
    </row>
    <row r="571" spans="1:15" ht="23.5" x14ac:dyDescent="0.25">
      <c r="A571" s="256">
        <v>7</v>
      </c>
      <c r="B571" s="171">
        <v>8</v>
      </c>
      <c r="C571" s="171">
        <v>1</v>
      </c>
      <c r="D571" s="171">
        <v>0</v>
      </c>
      <c r="E571" s="171">
        <v>0</v>
      </c>
      <c r="F571" s="171" t="str">
        <f t="shared" si="24"/>
        <v>7.8.1.0.0</v>
      </c>
      <c r="G571" s="171" t="s">
        <v>13</v>
      </c>
      <c r="H571" s="172" t="s">
        <v>10975</v>
      </c>
      <c r="I571" s="308"/>
      <c r="J571" s="296">
        <f>J572+J575+J578+J581+J586+J589+J592+J595+J598+J601+J604+J607</f>
        <v>0</v>
      </c>
      <c r="K571" s="330"/>
      <c r="L571" s="408">
        <v>0</v>
      </c>
      <c r="M571" s="330"/>
      <c r="N571" s="220">
        <f>N572+N575+N578+N581+N586+N589+N592+N595+N598+N601+N604+N607</f>
        <v>0</v>
      </c>
      <c r="O571" s="8"/>
    </row>
    <row r="572" spans="1:15" ht="18.5" x14ac:dyDescent="0.25">
      <c r="A572" s="257">
        <v>7</v>
      </c>
      <c r="B572" s="84">
        <v>8</v>
      </c>
      <c r="C572" s="84">
        <v>1</v>
      </c>
      <c r="D572" s="84">
        <v>1</v>
      </c>
      <c r="E572" s="84">
        <v>0</v>
      </c>
      <c r="F572" s="84" t="str">
        <f t="shared" si="24"/>
        <v>7.8.1.1.0</v>
      </c>
      <c r="G572" s="84" t="s">
        <v>16</v>
      </c>
      <c r="H572" s="85" t="s">
        <v>10976</v>
      </c>
      <c r="I572" s="312"/>
      <c r="J572" s="215">
        <f>SUM(J573:J574)</f>
        <v>0</v>
      </c>
      <c r="K572" s="213"/>
      <c r="L572" s="403">
        <f>SUM(L573:L574)</f>
        <v>0</v>
      </c>
      <c r="M572" s="213"/>
      <c r="N572" s="215">
        <f>SUM(N573:N574)</f>
        <v>0</v>
      </c>
      <c r="O572" s="8"/>
    </row>
    <row r="573" spans="1:15" ht="18.5" x14ac:dyDescent="0.25">
      <c r="A573" s="258">
        <v>7</v>
      </c>
      <c r="B573" s="173">
        <v>8</v>
      </c>
      <c r="C573" s="173">
        <v>1</v>
      </c>
      <c r="D573" s="173">
        <v>1</v>
      </c>
      <c r="E573" s="173">
        <v>1</v>
      </c>
      <c r="F573" s="173" t="str">
        <f t="shared" si="24"/>
        <v>7.8.1.1.1</v>
      </c>
      <c r="G573" s="173" t="s">
        <v>19</v>
      </c>
      <c r="H573" s="86" t="s">
        <v>10977</v>
      </c>
      <c r="I573" s="310"/>
      <c r="J573" s="214">
        <f>SUMIF('1 PdC DLGS 118_2011_PE e PP'!$E$4:$E$5622,'2 Pdc unico (segm A)'!F573,'1 PdC DLGS 118_2011_PE e PP'!$H$4:$H$5622)</f>
        <v>0</v>
      </c>
      <c r="K573" s="213"/>
      <c r="L573" s="405">
        <v>0</v>
      </c>
      <c r="M573" s="213"/>
      <c r="N573" s="214">
        <f t="shared" si="22"/>
        <v>0</v>
      </c>
      <c r="O573" s="8"/>
    </row>
    <row r="574" spans="1:15" ht="18.5" x14ac:dyDescent="0.25">
      <c r="A574" s="258">
        <v>7</v>
      </c>
      <c r="B574" s="173">
        <v>8</v>
      </c>
      <c r="C574" s="173">
        <v>1</v>
      </c>
      <c r="D574" s="173">
        <v>1</v>
      </c>
      <c r="E574" s="173">
        <v>2</v>
      </c>
      <c r="F574" s="173" t="str">
        <f t="shared" si="24"/>
        <v>7.8.1.1.2</v>
      </c>
      <c r="G574" s="173" t="s">
        <v>19</v>
      </c>
      <c r="H574" s="86" t="s">
        <v>10978</v>
      </c>
      <c r="I574" s="310"/>
      <c r="J574" s="214">
        <f>SUMIF('1 PdC DLGS 118_2011_PE e PP'!$E$4:$E$5622,'2 Pdc unico (segm A)'!F574,'1 PdC DLGS 118_2011_PE e PP'!$H$4:$H$5622)</f>
        <v>0</v>
      </c>
      <c r="K574" s="213"/>
      <c r="L574" s="405">
        <v>0</v>
      </c>
      <c r="M574" s="213"/>
      <c r="N574" s="214">
        <f t="shared" si="22"/>
        <v>0</v>
      </c>
      <c r="O574" s="8"/>
    </row>
    <row r="575" spans="1:15" ht="18.5" x14ac:dyDescent="0.25">
      <c r="A575" s="257">
        <v>7</v>
      </c>
      <c r="B575" s="84">
        <v>8</v>
      </c>
      <c r="C575" s="84">
        <v>1</v>
      </c>
      <c r="D575" s="84">
        <v>2</v>
      </c>
      <c r="E575" s="84">
        <v>0</v>
      </c>
      <c r="F575" s="84" t="str">
        <f t="shared" si="24"/>
        <v>7.8.1.2.0</v>
      </c>
      <c r="G575" s="84" t="s">
        <v>16</v>
      </c>
      <c r="H575" s="85" t="s">
        <v>10979</v>
      </c>
      <c r="I575" s="312"/>
      <c r="J575" s="215">
        <f>SUM(J576:J577)</f>
        <v>0</v>
      </c>
      <c r="K575" s="213"/>
      <c r="L575" s="403">
        <f>SUM(L576:L577)</f>
        <v>0</v>
      </c>
      <c r="M575" s="213"/>
      <c r="N575" s="215">
        <f>SUM(N576:N577)</f>
        <v>0</v>
      </c>
      <c r="O575" s="8"/>
    </row>
    <row r="576" spans="1:15" ht="18.5" x14ac:dyDescent="0.25">
      <c r="A576" s="258">
        <v>7</v>
      </c>
      <c r="B576" s="173">
        <v>8</v>
      </c>
      <c r="C576" s="173">
        <v>1</v>
      </c>
      <c r="D576" s="173">
        <v>2</v>
      </c>
      <c r="E576" s="173">
        <v>1</v>
      </c>
      <c r="F576" s="173" t="str">
        <f t="shared" si="24"/>
        <v>7.8.1.2.1</v>
      </c>
      <c r="G576" s="173" t="s">
        <v>19</v>
      </c>
      <c r="H576" s="86" t="s">
        <v>10980</v>
      </c>
      <c r="I576" s="310"/>
      <c r="J576" s="214">
        <f>SUMIF('1 PdC DLGS 118_2011_PE e PP'!$E$4:$E$5622,'2 Pdc unico (segm A)'!F576,'1 PdC DLGS 118_2011_PE e PP'!$H$4:$H$5622)</f>
        <v>0</v>
      </c>
      <c r="K576" s="213"/>
      <c r="L576" s="405">
        <v>0</v>
      </c>
      <c r="M576" s="213"/>
      <c r="N576" s="214">
        <f t="shared" si="22"/>
        <v>0</v>
      </c>
      <c r="O576" s="8"/>
    </row>
    <row r="577" spans="1:15" ht="18.5" x14ac:dyDescent="0.25">
      <c r="A577" s="258">
        <v>7</v>
      </c>
      <c r="B577" s="173">
        <v>8</v>
      </c>
      <c r="C577" s="173">
        <v>1</v>
      </c>
      <c r="D577" s="173">
        <v>2</v>
      </c>
      <c r="E577" s="173">
        <v>2</v>
      </c>
      <c r="F577" s="173" t="str">
        <f t="shared" si="24"/>
        <v>7.8.1.2.2</v>
      </c>
      <c r="G577" s="173" t="s">
        <v>19</v>
      </c>
      <c r="H577" s="86" t="s">
        <v>10981</v>
      </c>
      <c r="I577" s="310"/>
      <c r="J577" s="214">
        <f>SUMIF('1 PdC DLGS 118_2011_PE e PP'!$E$4:$E$5622,'2 Pdc unico (segm A)'!F577,'1 PdC DLGS 118_2011_PE e PP'!$H$4:$H$5622)</f>
        <v>0</v>
      </c>
      <c r="K577" s="213"/>
      <c r="L577" s="405">
        <v>0</v>
      </c>
      <c r="M577" s="213"/>
      <c r="N577" s="214">
        <f t="shared" si="22"/>
        <v>0</v>
      </c>
      <c r="O577" s="8"/>
    </row>
    <row r="578" spans="1:15" ht="18.5" x14ac:dyDescent="0.25">
      <c r="A578" s="257">
        <v>7</v>
      </c>
      <c r="B578" s="84">
        <v>8</v>
      </c>
      <c r="C578" s="84">
        <v>1</v>
      </c>
      <c r="D578" s="84">
        <v>3</v>
      </c>
      <c r="E578" s="84">
        <v>0</v>
      </c>
      <c r="F578" s="84" t="str">
        <f t="shared" si="24"/>
        <v>7.8.1.3.0</v>
      </c>
      <c r="G578" s="84" t="s">
        <v>16</v>
      </c>
      <c r="H578" s="85" t="s">
        <v>10982</v>
      </c>
      <c r="I578" s="312"/>
      <c r="J578" s="215">
        <f>SUM(J579:J580)</f>
        <v>0</v>
      </c>
      <c r="K578" s="213"/>
      <c r="L578" s="403">
        <f>SUM(L579:L580)</f>
        <v>0</v>
      </c>
      <c r="M578" s="213"/>
      <c r="N578" s="215">
        <f>SUM(N579:N580)</f>
        <v>0</v>
      </c>
      <c r="O578" s="8"/>
    </row>
    <row r="579" spans="1:15" ht="37" x14ac:dyDescent="0.25">
      <c r="A579" s="258">
        <v>7</v>
      </c>
      <c r="B579" s="173">
        <v>8</v>
      </c>
      <c r="C579" s="173">
        <v>1</v>
      </c>
      <c r="D579" s="173">
        <v>3</v>
      </c>
      <c r="E579" s="173">
        <v>1</v>
      </c>
      <c r="F579" s="173" t="str">
        <f t="shared" si="24"/>
        <v>7.8.1.3.1</v>
      </c>
      <c r="G579" s="173" t="s">
        <v>19</v>
      </c>
      <c r="H579" s="86" t="s">
        <v>10983</v>
      </c>
      <c r="I579" s="310"/>
      <c r="J579" s="214">
        <f>SUMIF('1 PdC DLGS 118_2011_PE e PP'!$E$4:$E$5622,'2 Pdc unico (segm A)'!F579,'1 PdC DLGS 118_2011_PE e PP'!$H$4:$H$5622)</f>
        <v>0</v>
      </c>
      <c r="K579" s="213"/>
      <c r="L579" s="405">
        <v>0</v>
      </c>
      <c r="M579" s="213"/>
      <c r="N579" s="214">
        <f t="shared" si="22"/>
        <v>0</v>
      </c>
      <c r="O579" s="8"/>
    </row>
    <row r="580" spans="1:15" ht="37" x14ac:dyDescent="0.25">
      <c r="A580" s="258">
        <v>7</v>
      </c>
      <c r="B580" s="173">
        <v>8</v>
      </c>
      <c r="C580" s="173">
        <v>1</v>
      </c>
      <c r="D580" s="173">
        <v>3</v>
      </c>
      <c r="E580" s="173">
        <v>2</v>
      </c>
      <c r="F580" s="173" t="str">
        <f t="shared" si="24"/>
        <v>7.8.1.3.2</v>
      </c>
      <c r="G580" s="173" t="s">
        <v>19</v>
      </c>
      <c r="H580" s="86" t="s">
        <v>10984</v>
      </c>
      <c r="I580" s="310"/>
      <c r="J580" s="214">
        <f>SUMIF('1 PdC DLGS 118_2011_PE e PP'!$E$4:$E$5622,'2 Pdc unico (segm A)'!F580,'1 PdC DLGS 118_2011_PE e PP'!$H$4:$H$5622)</f>
        <v>0</v>
      </c>
      <c r="K580" s="213"/>
      <c r="L580" s="405">
        <v>0</v>
      </c>
      <c r="M580" s="213"/>
      <c r="N580" s="214">
        <f t="shared" ref="N580:N643" si="25">+J580+L580</f>
        <v>0</v>
      </c>
      <c r="O580" s="8"/>
    </row>
    <row r="581" spans="1:15" ht="18.5" x14ac:dyDescent="0.25">
      <c r="A581" s="257">
        <v>7</v>
      </c>
      <c r="B581" s="84">
        <v>8</v>
      </c>
      <c r="C581" s="84">
        <v>1</v>
      </c>
      <c r="D581" s="84">
        <v>4</v>
      </c>
      <c r="E581" s="84">
        <v>0</v>
      </c>
      <c r="F581" s="84" t="str">
        <f t="shared" si="24"/>
        <v>7.8.1.4.0</v>
      </c>
      <c r="G581" s="84" t="s">
        <v>16</v>
      </c>
      <c r="H581" s="85" t="s">
        <v>10985</v>
      </c>
      <c r="I581" s="312"/>
      <c r="J581" s="215">
        <f>SUM(J582:J585)</f>
        <v>0</v>
      </c>
      <c r="K581" s="213"/>
      <c r="L581" s="403">
        <f>SUM(L582:L585)</f>
        <v>0</v>
      </c>
      <c r="M581" s="213"/>
      <c r="N581" s="215">
        <f>SUM(N582:N585)</f>
        <v>0</v>
      </c>
      <c r="O581" s="8"/>
    </row>
    <row r="582" spans="1:15" ht="37" x14ac:dyDescent="0.25">
      <c r="A582" s="258">
        <v>7</v>
      </c>
      <c r="B582" s="173">
        <v>8</v>
      </c>
      <c r="C582" s="173">
        <v>1</v>
      </c>
      <c r="D582" s="173">
        <v>4</v>
      </c>
      <c r="E582" s="173">
        <v>1</v>
      </c>
      <c r="F582" s="173" t="str">
        <f t="shared" si="24"/>
        <v>7.8.1.4.1</v>
      </c>
      <c r="G582" s="173" t="s">
        <v>19</v>
      </c>
      <c r="H582" s="86" t="s">
        <v>10986</v>
      </c>
      <c r="I582" s="310"/>
      <c r="J582" s="214">
        <f>SUMIF('1 PdC DLGS 118_2011_PE e PP'!$E$4:$E$5622,'2 Pdc unico (segm A)'!F582,'1 PdC DLGS 118_2011_PE e PP'!$H$4:$H$5622)</f>
        <v>0</v>
      </c>
      <c r="K582" s="213"/>
      <c r="L582" s="405">
        <v>0</v>
      </c>
      <c r="M582" s="213"/>
      <c r="N582" s="214">
        <f t="shared" si="25"/>
        <v>0</v>
      </c>
      <c r="O582" s="8"/>
    </row>
    <row r="583" spans="1:15" ht="37" x14ac:dyDescent="0.25">
      <c r="A583" s="258">
        <v>7</v>
      </c>
      <c r="B583" s="173">
        <v>8</v>
      </c>
      <c r="C583" s="173">
        <v>1</v>
      </c>
      <c r="D583" s="173">
        <v>4</v>
      </c>
      <c r="E583" s="173">
        <v>2</v>
      </c>
      <c r="F583" s="173" t="str">
        <f t="shared" si="24"/>
        <v>7.8.1.4.2</v>
      </c>
      <c r="G583" s="173" t="s">
        <v>19</v>
      </c>
      <c r="H583" s="86" t="s">
        <v>10987</v>
      </c>
      <c r="I583" s="310"/>
      <c r="J583" s="214">
        <f>SUMIF('1 PdC DLGS 118_2011_PE e PP'!$E$4:$E$5622,'2 Pdc unico (segm A)'!F583,'1 PdC DLGS 118_2011_PE e PP'!$H$4:$H$5622)</f>
        <v>0</v>
      </c>
      <c r="K583" s="213"/>
      <c r="L583" s="405">
        <v>0</v>
      </c>
      <c r="M583" s="213"/>
      <c r="N583" s="214">
        <f t="shared" si="25"/>
        <v>0</v>
      </c>
      <c r="O583" s="8"/>
    </row>
    <row r="584" spans="1:15" ht="37" x14ac:dyDescent="0.25">
      <c r="A584" s="258">
        <v>7</v>
      </c>
      <c r="B584" s="173">
        <v>8</v>
      </c>
      <c r="C584" s="173">
        <v>1</v>
      </c>
      <c r="D584" s="173">
        <v>4</v>
      </c>
      <c r="E584" s="173">
        <v>3</v>
      </c>
      <c r="F584" s="173" t="str">
        <f t="shared" si="24"/>
        <v>7.8.1.4.3</v>
      </c>
      <c r="G584" s="173" t="s">
        <v>19</v>
      </c>
      <c r="H584" s="86" t="s">
        <v>10988</v>
      </c>
      <c r="I584" s="310"/>
      <c r="J584" s="214">
        <f>SUMIF('1 PdC DLGS 118_2011_PE e PP'!$E$4:$E$5622,'2 Pdc unico (segm A)'!F584,'1 PdC DLGS 118_2011_PE e PP'!$H$4:$H$5622)</f>
        <v>0</v>
      </c>
      <c r="K584" s="213"/>
      <c r="L584" s="405">
        <v>0</v>
      </c>
      <c r="M584" s="213"/>
      <c r="N584" s="214">
        <f t="shared" si="25"/>
        <v>0</v>
      </c>
      <c r="O584" s="8"/>
    </row>
    <row r="585" spans="1:15" ht="37" x14ac:dyDescent="0.25">
      <c r="A585" s="258">
        <v>7</v>
      </c>
      <c r="B585" s="173">
        <v>8</v>
      </c>
      <c r="C585" s="173">
        <v>1</v>
      </c>
      <c r="D585" s="173">
        <v>4</v>
      </c>
      <c r="E585" s="173">
        <v>4</v>
      </c>
      <c r="F585" s="173" t="str">
        <f t="shared" si="24"/>
        <v>7.8.1.4.4</v>
      </c>
      <c r="G585" s="173" t="s">
        <v>19</v>
      </c>
      <c r="H585" s="86" t="s">
        <v>10989</v>
      </c>
      <c r="I585" s="310"/>
      <c r="J585" s="214">
        <f>SUMIF('1 PdC DLGS 118_2011_PE e PP'!$E$4:$E$5622,'2 Pdc unico (segm A)'!F585,'1 PdC DLGS 118_2011_PE e PP'!$H$4:$H$5622)</f>
        <v>0</v>
      </c>
      <c r="K585" s="213"/>
      <c r="L585" s="405">
        <v>0</v>
      </c>
      <c r="M585" s="213"/>
      <c r="N585" s="214">
        <f t="shared" si="25"/>
        <v>0</v>
      </c>
      <c r="O585" s="8"/>
    </row>
    <row r="586" spans="1:15" ht="18.5" x14ac:dyDescent="0.25">
      <c r="A586" s="257">
        <v>7</v>
      </c>
      <c r="B586" s="84">
        <v>8</v>
      </c>
      <c r="C586" s="84">
        <v>1</v>
      </c>
      <c r="D586" s="84">
        <v>5</v>
      </c>
      <c r="E586" s="84">
        <v>0</v>
      </c>
      <c r="F586" s="84" t="str">
        <f t="shared" si="24"/>
        <v>7.8.1.5.0</v>
      </c>
      <c r="G586" s="84" t="s">
        <v>16</v>
      </c>
      <c r="H586" s="85" t="s">
        <v>10990</v>
      </c>
      <c r="I586" s="312"/>
      <c r="J586" s="215">
        <f>SUM(J587:J588)</f>
        <v>0</v>
      </c>
      <c r="K586" s="213"/>
      <c r="L586" s="403">
        <f>SUM(L587:L588)</f>
        <v>0</v>
      </c>
      <c r="M586" s="213"/>
      <c r="N586" s="215">
        <f>SUM(N587:N588)</f>
        <v>0</v>
      </c>
      <c r="O586" s="8"/>
    </row>
    <row r="587" spans="1:15" ht="37" x14ac:dyDescent="0.25">
      <c r="A587" s="258">
        <v>7</v>
      </c>
      <c r="B587" s="173">
        <v>8</v>
      </c>
      <c r="C587" s="173">
        <v>1</v>
      </c>
      <c r="D587" s="173">
        <v>5</v>
      </c>
      <c r="E587" s="173">
        <v>1</v>
      </c>
      <c r="F587" s="173" t="str">
        <f t="shared" si="24"/>
        <v>7.8.1.5.1</v>
      </c>
      <c r="G587" s="173" t="s">
        <v>19</v>
      </c>
      <c r="H587" s="86" t="s">
        <v>10991</v>
      </c>
      <c r="I587" s="310"/>
      <c r="J587" s="214">
        <f>SUMIF('1 PdC DLGS 118_2011_PE e PP'!$E$4:$E$5622,'2 Pdc unico (segm A)'!F587,'1 PdC DLGS 118_2011_PE e PP'!$H$4:$H$5622)</f>
        <v>0</v>
      </c>
      <c r="K587" s="213"/>
      <c r="L587" s="405">
        <v>0</v>
      </c>
      <c r="M587" s="213"/>
      <c r="N587" s="214">
        <f t="shared" si="25"/>
        <v>0</v>
      </c>
      <c r="O587" s="8"/>
    </row>
    <row r="588" spans="1:15" ht="37" x14ac:dyDescent="0.25">
      <c r="A588" s="258">
        <v>7</v>
      </c>
      <c r="B588" s="173">
        <v>8</v>
      </c>
      <c r="C588" s="173">
        <v>1</v>
      </c>
      <c r="D588" s="173">
        <v>5</v>
      </c>
      <c r="E588" s="173">
        <v>2</v>
      </c>
      <c r="F588" s="173" t="str">
        <f t="shared" si="24"/>
        <v>7.8.1.5.2</v>
      </c>
      <c r="G588" s="173" t="s">
        <v>19</v>
      </c>
      <c r="H588" s="86" t="s">
        <v>10992</v>
      </c>
      <c r="I588" s="310"/>
      <c r="J588" s="214">
        <f>SUMIF('1 PdC DLGS 118_2011_PE e PP'!$E$4:$E$5622,'2 Pdc unico (segm A)'!F588,'1 PdC DLGS 118_2011_PE e PP'!$H$4:$H$5622)</f>
        <v>0</v>
      </c>
      <c r="K588" s="213"/>
      <c r="L588" s="405">
        <v>0</v>
      </c>
      <c r="M588" s="213"/>
      <c r="N588" s="214">
        <f t="shared" si="25"/>
        <v>0</v>
      </c>
      <c r="O588" s="8"/>
    </row>
    <row r="589" spans="1:15" ht="18.5" x14ac:dyDescent="0.25">
      <c r="A589" s="257">
        <v>7</v>
      </c>
      <c r="B589" s="84">
        <v>8</v>
      </c>
      <c r="C589" s="84">
        <v>1</v>
      </c>
      <c r="D589" s="84">
        <v>6</v>
      </c>
      <c r="E589" s="84">
        <v>0</v>
      </c>
      <c r="F589" s="84" t="str">
        <f t="shared" si="24"/>
        <v>7.8.1.6.0</v>
      </c>
      <c r="G589" s="84" t="s">
        <v>16</v>
      </c>
      <c r="H589" s="85" t="s">
        <v>10993</v>
      </c>
      <c r="I589" s="312"/>
      <c r="J589" s="215">
        <f>SUM(J590:J591)</f>
        <v>0</v>
      </c>
      <c r="K589" s="213"/>
      <c r="L589" s="403">
        <f>SUM(L590:L591)</f>
        <v>0</v>
      </c>
      <c r="M589" s="213"/>
      <c r="N589" s="215">
        <f>SUM(N590:N591)</f>
        <v>0</v>
      </c>
      <c r="O589" s="8"/>
    </row>
    <row r="590" spans="1:15" ht="18.5" x14ac:dyDescent="0.25">
      <c r="A590" s="258">
        <v>7</v>
      </c>
      <c r="B590" s="173">
        <v>8</v>
      </c>
      <c r="C590" s="173">
        <v>1</v>
      </c>
      <c r="D590" s="173">
        <v>6</v>
      </c>
      <c r="E590" s="173">
        <v>1</v>
      </c>
      <c r="F590" s="173" t="str">
        <f t="shared" si="24"/>
        <v>7.8.1.6.1</v>
      </c>
      <c r="G590" s="173" t="s">
        <v>19</v>
      </c>
      <c r="H590" s="86" t="s">
        <v>10994</v>
      </c>
      <c r="I590" s="310"/>
      <c r="J590" s="214">
        <f>SUMIF('1 PdC DLGS 118_2011_PE e PP'!$E$4:$E$5622,'2 Pdc unico (segm A)'!F590,'1 PdC DLGS 118_2011_PE e PP'!$H$4:$H$5622)</f>
        <v>0</v>
      </c>
      <c r="K590" s="213"/>
      <c r="L590" s="405">
        <v>0</v>
      </c>
      <c r="M590" s="213"/>
      <c r="N590" s="214">
        <f t="shared" si="25"/>
        <v>0</v>
      </c>
      <c r="O590" s="8"/>
    </row>
    <row r="591" spans="1:15" ht="18.5" x14ac:dyDescent="0.25">
      <c r="A591" s="258">
        <v>7</v>
      </c>
      <c r="B591" s="173">
        <v>8</v>
      </c>
      <c r="C591" s="173">
        <v>1</v>
      </c>
      <c r="D591" s="173">
        <v>6</v>
      </c>
      <c r="E591" s="173">
        <v>2</v>
      </c>
      <c r="F591" s="173" t="str">
        <f t="shared" si="24"/>
        <v>7.8.1.6.2</v>
      </c>
      <c r="G591" s="173" t="s">
        <v>19</v>
      </c>
      <c r="H591" s="86" t="s">
        <v>10995</v>
      </c>
      <c r="I591" s="310"/>
      <c r="J591" s="214">
        <f>SUMIF('1 PdC DLGS 118_2011_PE e PP'!$E$4:$E$5622,'2 Pdc unico (segm A)'!F591,'1 PdC DLGS 118_2011_PE e PP'!$H$4:$H$5622)</f>
        <v>0</v>
      </c>
      <c r="K591" s="213"/>
      <c r="L591" s="405">
        <v>0</v>
      </c>
      <c r="M591" s="213"/>
      <c r="N591" s="214">
        <f t="shared" si="25"/>
        <v>0</v>
      </c>
      <c r="O591" s="8"/>
    </row>
    <row r="592" spans="1:15" ht="18.5" x14ac:dyDescent="0.25">
      <c r="A592" s="257">
        <v>7</v>
      </c>
      <c r="B592" s="84">
        <v>8</v>
      </c>
      <c r="C592" s="84">
        <v>1</v>
      </c>
      <c r="D592" s="84">
        <v>7</v>
      </c>
      <c r="E592" s="84">
        <v>0</v>
      </c>
      <c r="F592" s="84" t="str">
        <f t="shared" si="24"/>
        <v>7.8.1.7.0</v>
      </c>
      <c r="G592" s="84" t="s">
        <v>16</v>
      </c>
      <c r="H592" s="85" t="s">
        <v>10996</v>
      </c>
      <c r="I592" s="312"/>
      <c r="J592" s="215">
        <f>SUM(J593:J594)</f>
        <v>0</v>
      </c>
      <c r="K592" s="213"/>
      <c r="L592" s="403">
        <f>SUM(L593:L594)</f>
        <v>0</v>
      </c>
      <c r="M592" s="213"/>
      <c r="N592" s="215">
        <f>SUM(N593:N594)</f>
        <v>0</v>
      </c>
      <c r="O592" s="8"/>
    </row>
    <row r="593" spans="1:15" ht="37" x14ac:dyDescent="0.25">
      <c r="A593" s="258">
        <v>7</v>
      </c>
      <c r="B593" s="173">
        <v>8</v>
      </c>
      <c r="C593" s="173">
        <v>1</v>
      </c>
      <c r="D593" s="173">
        <v>7</v>
      </c>
      <c r="E593" s="173">
        <v>1</v>
      </c>
      <c r="F593" s="173" t="str">
        <f t="shared" si="24"/>
        <v>7.8.1.7.1</v>
      </c>
      <c r="G593" s="173" t="s">
        <v>19</v>
      </c>
      <c r="H593" s="86" t="s">
        <v>10997</v>
      </c>
      <c r="I593" s="310"/>
      <c r="J593" s="214">
        <f>SUMIF('1 PdC DLGS 118_2011_PE e PP'!$E$4:$E$5622,'2 Pdc unico (segm A)'!F593,'1 PdC DLGS 118_2011_PE e PP'!$H$4:$H$5622)</f>
        <v>0</v>
      </c>
      <c r="K593" s="213"/>
      <c r="L593" s="405">
        <v>0</v>
      </c>
      <c r="M593" s="213"/>
      <c r="N593" s="214">
        <f t="shared" si="25"/>
        <v>0</v>
      </c>
      <c r="O593" s="8"/>
    </row>
    <row r="594" spans="1:15" ht="37" x14ac:dyDescent="0.25">
      <c r="A594" s="258">
        <v>7</v>
      </c>
      <c r="B594" s="173">
        <v>8</v>
      </c>
      <c r="C594" s="173">
        <v>1</v>
      </c>
      <c r="D594" s="173">
        <v>7</v>
      </c>
      <c r="E594" s="173">
        <v>2</v>
      </c>
      <c r="F594" s="173" t="str">
        <f t="shared" si="24"/>
        <v>7.8.1.7.2</v>
      </c>
      <c r="G594" s="173" t="s">
        <v>19</v>
      </c>
      <c r="H594" s="86" t="s">
        <v>10998</v>
      </c>
      <c r="I594" s="310"/>
      <c r="J594" s="214">
        <f>SUMIF('1 PdC DLGS 118_2011_PE e PP'!$E$4:$E$5622,'2 Pdc unico (segm A)'!F594,'1 PdC DLGS 118_2011_PE e PP'!$H$4:$H$5622)</f>
        <v>0</v>
      </c>
      <c r="K594" s="213"/>
      <c r="L594" s="405">
        <v>0</v>
      </c>
      <c r="M594" s="213"/>
      <c r="N594" s="214">
        <f t="shared" si="25"/>
        <v>0</v>
      </c>
      <c r="O594" s="8"/>
    </row>
    <row r="595" spans="1:15" ht="37" x14ac:dyDescent="0.25">
      <c r="A595" s="257">
        <v>7</v>
      </c>
      <c r="B595" s="84">
        <v>8</v>
      </c>
      <c r="C595" s="84">
        <v>1</v>
      </c>
      <c r="D595" s="84">
        <v>8</v>
      </c>
      <c r="E595" s="84">
        <v>0</v>
      </c>
      <c r="F595" s="84" t="str">
        <f t="shared" si="24"/>
        <v>7.8.1.8.0</v>
      </c>
      <c r="G595" s="84" t="s">
        <v>16</v>
      </c>
      <c r="H595" s="85" t="s">
        <v>10999</v>
      </c>
      <c r="I595" s="312"/>
      <c r="J595" s="215">
        <f>SUM(J596:J597)</f>
        <v>0</v>
      </c>
      <c r="K595" s="213"/>
      <c r="L595" s="403">
        <f>SUM(L596:L597)</f>
        <v>0</v>
      </c>
      <c r="M595" s="213"/>
      <c r="N595" s="215">
        <f>SUM(N596:N597)</f>
        <v>0</v>
      </c>
      <c r="O595" s="8"/>
    </row>
    <row r="596" spans="1:15" s="8" customFormat="1" ht="37" x14ac:dyDescent="0.35">
      <c r="A596" s="258">
        <v>7</v>
      </c>
      <c r="B596" s="173">
        <v>8</v>
      </c>
      <c r="C596" s="173">
        <v>1</v>
      </c>
      <c r="D596" s="173">
        <v>8</v>
      </c>
      <c r="E596" s="173">
        <v>1</v>
      </c>
      <c r="F596" s="173" t="str">
        <f t="shared" si="24"/>
        <v>7.8.1.8.1</v>
      </c>
      <c r="G596" s="173" t="s">
        <v>19</v>
      </c>
      <c r="H596" s="86" t="s">
        <v>11000</v>
      </c>
      <c r="I596" s="310"/>
      <c r="J596" s="214">
        <f>SUMIF('1 PdC DLGS 118_2011_PE e PP'!$E$4:$E$5622,'2 Pdc unico (segm A)'!F596,'1 PdC DLGS 118_2011_PE e PP'!$H$4:$H$5622)</f>
        <v>0</v>
      </c>
      <c r="K596" s="213"/>
      <c r="L596" s="405">
        <v>0</v>
      </c>
      <c r="M596" s="213"/>
      <c r="N596" s="214">
        <f t="shared" si="25"/>
        <v>0</v>
      </c>
    </row>
    <row r="597" spans="1:15" ht="37" x14ac:dyDescent="0.25">
      <c r="A597" s="258">
        <v>7</v>
      </c>
      <c r="B597" s="173">
        <v>8</v>
      </c>
      <c r="C597" s="173">
        <v>1</v>
      </c>
      <c r="D597" s="173">
        <v>8</v>
      </c>
      <c r="E597" s="173">
        <v>2</v>
      </c>
      <c r="F597" s="173" t="str">
        <f t="shared" si="24"/>
        <v>7.8.1.8.2</v>
      </c>
      <c r="G597" s="173" t="s">
        <v>19</v>
      </c>
      <c r="H597" s="86" t="s">
        <v>11001</v>
      </c>
      <c r="I597" s="310"/>
      <c r="J597" s="214">
        <f>SUMIF('1 PdC DLGS 118_2011_PE e PP'!$E$4:$E$5622,'2 Pdc unico (segm A)'!F597,'1 PdC DLGS 118_2011_PE e PP'!$H$4:$H$5622)</f>
        <v>0</v>
      </c>
      <c r="K597" s="213"/>
      <c r="L597" s="405">
        <v>0</v>
      </c>
      <c r="M597" s="213"/>
      <c r="N597" s="214">
        <f t="shared" si="25"/>
        <v>0</v>
      </c>
      <c r="O597" s="8"/>
    </row>
    <row r="598" spans="1:15" ht="37" x14ac:dyDescent="0.25">
      <c r="A598" s="257">
        <v>7</v>
      </c>
      <c r="B598" s="84">
        <v>8</v>
      </c>
      <c r="C598" s="84">
        <v>1</v>
      </c>
      <c r="D598" s="84">
        <v>9</v>
      </c>
      <c r="E598" s="84">
        <v>0</v>
      </c>
      <c r="F598" s="84" t="str">
        <f t="shared" si="24"/>
        <v>7.8.1.9.0</v>
      </c>
      <c r="G598" s="84" t="s">
        <v>16</v>
      </c>
      <c r="H598" s="85" t="s">
        <v>11002</v>
      </c>
      <c r="I598" s="312"/>
      <c r="J598" s="215">
        <f>SUM(J599:J600)</f>
        <v>0</v>
      </c>
      <c r="K598" s="213"/>
      <c r="L598" s="403">
        <f>SUM(L599:L600)</f>
        <v>0</v>
      </c>
      <c r="M598" s="213"/>
      <c r="N598" s="215">
        <f>SUM(N599:N600)</f>
        <v>0</v>
      </c>
      <c r="O598" s="8"/>
    </row>
    <row r="599" spans="1:15" ht="37" x14ac:dyDescent="0.25">
      <c r="A599" s="258">
        <v>7</v>
      </c>
      <c r="B599" s="173">
        <v>8</v>
      </c>
      <c r="C599" s="173">
        <v>1</v>
      </c>
      <c r="D599" s="173">
        <v>9</v>
      </c>
      <c r="E599" s="173">
        <v>1</v>
      </c>
      <c r="F599" s="173" t="str">
        <f t="shared" si="24"/>
        <v>7.8.1.9.1</v>
      </c>
      <c r="G599" s="173" t="s">
        <v>19</v>
      </c>
      <c r="H599" s="86" t="s">
        <v>11003</v>
      </c>
      <c r="I599" s="310"/>
      <c r="J599" s="214">
        <f>SUMIF('1 PdC DLGS 118_2011_PE e PP'!$E$4:$E$5622,'2 Pdc unico (segm A)'!F599,'1 PdC DLGS 118_2011_PE e PP'!$H$4:$H$5622)</f>
        <v>0</v>
      </c>
      <c r="K599" s="213"/>
      <c r="L599" s="405">
        <v>0</v>
      </c>
      <c r="M599" s="213"/>
      <c r="N599" s="214">
        <f t="shared" si="25"/>
        <v>0</v>
      </c>
      <c r="O599" s="8"/>
    </row>
    <row r="600" spans="1:15" ht="37" x14ac:dyDescent="0.25">
      <c r="A600" s="258">
        <v>7</v>
      </c>
      <c r="B600" s="173">
        <v>8</v>
      </c>
      <c r="C600" s="173">
        <v>1</v>
      </c>
      <c r="D600" s="173">
        <v>9</v>
      </c>
      <c r="E600" s="173">
        <v>2</v>
      </c>
      <c r="F600" s="173" t="str">
        <f t="shared" si="24"/>
        <v>7.8.1.9.2</v>
      </c>
      <c r="G600" s="173" t="s">
        <v>19</v>
      </c>
      <c r="H600" s="86" t="s">
        <v>11004</v>
      </c>
      <c r="I600" s="310"/>
      <c r="J600" s="214">
        <f>SUMIF('1 PdC DLGS 118_2011_PE e PP'!$E$4:$E$5622,'2 Pdc unico (segm A)'!F600,'1 PdC DLGS 118_2011_PE e PP'!$H$4:$H$5622)</f>
        <v>0</v>
      </c>
      <c r="K600" s="213"/>
      <c r="L600" s="405">
        <v>0</v>
      </c>
      <c r="M600" s="213"/>
      <c r="N600" s="214">
        <f t="shared" si="25"/>
        <v>0</v>
      </c>
      <c r="O600" s="8"/>
    </row>
    <row r="601" spans="1:15" ht="18.5" x14ac:dyDescent="0.25">
      <c r="A601" s="257">
        <v>7</v>
      </c>
      <c r="B601" s="84">
        <v>8</v>
      </c>
      <c r="C601" s="84">
        <v>1</v>
      </c>
      <c r="D601" s="84">
        <v>10</v>
      </c>
      <c r="E601" s="84">
        <v>0</v>
      </c>
      <c r="F601" s="84" t="str">
        <f t="shared" si="24"/>
        <v>7.8.1.10.0</v>
      </c>
      <c r="G601" s="84" t="s">
        <v>16</v>
      </c>
      <c r="H601" s="85" t="s">
        <v>11005</v>
      </c>
      <c r="I601" s="312"/>
      <c r="J601" s="215">
        <f>SUM(J602:J603)</f>
        <v>0</v>
      </c>
      <c r="K601" s="213"/>
      <c r="L601" s="403">
        <f>SUM(L602:L603)</f>
        <v>0</v>
      </c>
      <c r="M601" s="213"/>
      <c r="N601" s="215">
        <f>SUM(N602:N603)</f>
        <v>0</v>
      </c>
      <c r="O601" s="8"/>
    </row>
    <row r="602" spans="1:15" ht="18.5" x14ac:dyDescent="0.25">
      <c r="A602" s="258">
        <v>7</v>
      </c>
      <c r="B602" s="173">
        <v>8</v>
      </c>
      <c r="C602" s="173">
        <v>1</v>
      </c>
      <c r="D602" s="173">
        <v>10</v>
      </c>
      <c r="E602" s="173">
        <v>1</v>
      </c>
      <c r="F602" s="173" t="str">
        <f t="shared" si="24"/>
        <v>7.8.1.10.1</v>
      </c>
      <c r="G602" s="173" t="s">
        <v>19</v>
      </c>
      <c r="H602" s="86" t="s">
        <v>11006</v>
      </c>
      <c r="I602" s="310"/>
      <c r="J602" s="214">
        <f>SUMIF('1 PdC DLGS 118_2011_PE e PP'!$E$4:$E$5622,'2 Pdc unico (segm A)'!F602,'1 PdC DLGS 118_2011_PE e PP'!$H$4:$H$5622)</f>
        <v>0</v>
      </c>
      <c r="K602" s="213"/>
      <c r="L602" s="405">
        <v>0</v>
      </c>
      <c r="M602" s="213"/>
      <c r="N602" s="214">
        <f t="shared" si="25"/>
        <v>0</v>
      </c>
      <c r="O602" s="8"/>
    </row>
    <row r="603" spans="1:15" ht="18.5" x14ac:dyDescent="0.25">
      <c r="A603" s="258">
        <v>7</v>
      </c>
      <c r="B603" s="173">
        <v>8</v>
      </c>
      <c r="C603" s="173">
        <v>1</v>
      </c>
      <c r="D603" s="173">
        <v>10</v>
      </c>
      <c r="E603" s="173">
        <v>2</v>
      </c>
      <c r="F603" s="173" t="str">
        <f t="shared" si="24"/>
        <v>7.8.1.10.2</v>
      </c>
      <c r="G603" s="173" t="s">
        <v>19</v>
      </c>
      <c r="H603" s="86" t="s">
        <v>11007</v>
      </c>
      <c r="I603" s="310"/>
      <c r="J603" s="214">
        <f>SUMIF('1 PdC DLGS 118_2011_PE e PP'!$E$4:$E$5622,'2 Pdc unico (segm A)'!F603,'1 PdC DLGS 118_2011_PE e PP'!$H$4:$H$5622)</f>
        <v>0</v>
      </c>
      <c r="K603" s="213"/>
      <c r="L603" s="405">
        <v>0</v>
      </c>
      <c r="M603" s="213"/>
      <c r="N603" s="214">
        <f t="shared" si="25"/>
        <v>0</v>
      </c>
      <c r="O603" s="8"/>
    </row>
    <row r="604" spans="1:15" ht="18.5" x14ac:dyDescent="0.25">
      <c r="A604" s="257">
        <v>7</v>
      </c>
      <c r="B604" s="84">
        <v>8</v>
      </c>
      <c r="C604" s="84">
        <v>1</v>
      </c>
      <c r="D604" s="84">
        <v>11</v>
      </c>
      <c r="E604" s="84">
        <v>0</v>
      </c>
      <c r="F604" s="84" t="str">
        <f t="shared" si="24"/>
        <v>7.8.1.11.0</v>
      </c>
      <c r="G604" s="84" t="s">
        <v>16</v>
      </c>
      <c r="H604" s="85" t="s">
        <v>11008</v>
      </c>
      <c r="I604" s="312"/>
      <c r="J604" s="215">
        <f>SUM(J605:J606)</f>
        <v>0</v>
      </c>
      <c r="K604" s="213"/>
      <c r="L604" s="403">
        <f>SUM(L605:L606)</f>
        <v>0</v>
      </c>
      <c r="M604" s="213"/>
      <c r="N604" s="215">
        <f>SUM(N605:N606)</f>
        <v>0</v>
      </c>
      <c r="O604" s="8"/>
    </row>
    <row r="605" spans="1:15" ht="18.5" x14ac:dyDescent="0.25">
      <c r="A605" s="258">
        <v>7</v>
      </c>
      <c r="B605" s="173">
        <v>8</v>
      </c>
      <c r="C605" s="173">
        <v>1</v>
      </c>
      <c r="D605" s="173">
        <v>11</v>
      </c>
      <c r="E605" s="173">
        <v>1</v>
      </c>
      <c r="F605" s="173" t="str">
        <f t="shared" si="24"/>
        <v>7.8.1.11.1</v>
      </c>
      <c r="G605" s="173" t="s">
        <v>19</v>
      </c>
      <c r="H605" s="86" t="s">
        <v>11009</v>
      </c>
      <c r="I605" s="310"/>
      <c r="J605" s="214">
        <f>SUMIF('1 PdC DLGS 118_2011_PE e PP'!$E$4:$E$5622,'2 Pdc unico (segm A)'!F605,'1 PdC DLGS 118_2011_PE e PP'!$H$4:$H$5622)</f>
        <v>0</v>
      </c>
      <c r="K605" s="213"/>
      <c r="L605" s="405">
        <v>0</v>
      </c>
      <c r="M605" s="213"/>
      <c r="N605" s="214">
        <f t="shared" si="25"/>
        <v>0</v>
      </c>
      <c r="O605" s="8"/>
    </row>
    <row r="606" spans="1:15" ht="18.5" x14ac:dyDescent="0.25">
      <c r="A606" s="258">
        <v>7</v>
      </c>
      <c r="B606" s="173">
        <v>8</v>
      </c>
      <c r="C606" s="173">
        <v>1</v>
      </c>
      <c r="D606" s="173">
        <v>11</v>
      </c>
      <c r="E606" s="173">
        <v>2</v>
      </c>
      <c r="F606" s="173" t="str">
        <f t="shared" si="24"/>
        <v>7.8.1.11.2</v>
      </c>
      <c r="G606" s="173" t="s">
        <v>19</v>
      </c>
      <c r="H606" s="86" t="s">
        <v>11010</v>
      </c>
      <c r="I606" s="310"/>
      <c r="J606" s="214">
        <f>SUMIF('1 PdC DLGS 118_2011_PE e PP'!$E$4:$E$5622,'2 Pdc unico (segm A)'!F606,'1 PdC DLGS 118_2011_PE e PP'!$H$4:$H$5622)</f>
        <v>0</v>
      </c>
      <c r="K606" s="213"/>
      <c r="L606" s="405">
        <v>0</v>
      </c>
      <c r="M606" s="213"/>
      <c r="N606" s="214">
        <f t="shared" si="25"/>
        <v>0</v>
      </c>
      <c r="O606" s="8"/>
    </row>
    <row r="607" spans="1:15" ht="18.5" x14ac:dyDescent="0.25">
      <c r="A607" s="257">
        <v>7</v>
      </c>
      <c r="B607" s="84">
        <v>8</v>
      </c>
      <c r="C607" s="84">
        <v>1</v>
      </c>
      <c r="D607" s="84">
        <v>12</v>
      </c>
      <c r="E607" s="84">
        <v>0</v>
      </c>
      <c r="F607" s="84" t="str">
        <f t="shared" si="24"/>
        <v>7.8.1.12.0</v>
      </c>
      <c r="G607" s="84" t="s">
        <v>16</v>
      </c>
      <c r="H607" s="85" t="s">
        <v>11011</v>
      </c>
      <c r="I607" s="312"/>
      <c r="J607" s="215">
        <f>SUM(J608:J613)</f>
        <v>0</v>
      </c>
      <c r="K607" s="213"/>
      <c r="L607" s="403">
        <f>SUM(L608:L613)</f>
        <v>0</v>
      </c>
      <c r="M607" s="213"/>
      <c r="N607" s="215">
        <f>SUM(N608:N613)</f>
        <v>0</v>
      </c>
      <c r="O607" s="8"/>
    </row>
    <row r="608" spans="1:15" ht="18.5" x14ac:dyDescent="0.25">
      <c r="A608" s="258">
        <v>7</v>
      </c>
      <c r="B608" s="173">
        <v>8</v>
      </c>
      <c r="C608" s="173">
        <v>1</v>
      </c>
      <c r="D608" s="173">
        <v>12</v>
      </c>
      <c r="E608" s="173">
        <v>1</v>
      </c>
      <c r="F608" s="173" t="str">
        <f t="shared" si="24"/>
        <v>7.8.1.12.1</v>
      </c>
      <c r="G608" s="173" t="s">
        <v>19</v>
      </c>
      <c r="H608" s="86" t="s">
        <v>11012</v>
      </c>
      <c r="I608" s="310"/>
      <c r="J608" s="214">
        <f>SUMIF('1 PdC DLGS 118_2011_PE e PP'!$E$4:$E$5622,'2 Pdc unico (segm A)'!F608,'1 PdC DLGS 118_2011_PE e PP'!$H$4:$H$5622)</f>
        <v>0</v>
      </c>
      <c r="K608" s="213"/>
      <c r="L608" s="405">
        <v>0</v>
      </c>
      <c r="M608" s="213"/>
      <c r="N608" s="214">
        <f t="shared" si="25"/>
        <v>0</v>
      </c>
      <c r="O608" s="8"/>
    </row>
    <row r="609" spans="1:15" ht="18.5" x14ac:dyDescent="0.25">
      <c r="A609" s="258">
        <v>7</v>
      </c>
      <c r="B609" s="173">
        <v>8</v>
      </c>
      <c r="C609" s="173">
        <v>1</v>
      </c>
      <c r="D609" s="173">
        <v>12</v>
      </c>
      <c r="E609" s="173">
        <v>2</v>
      </c>
      <c r="F609" s="173" t="str">
        <f t="shared" si="24"/>
        <v>7.8.1.12.2</v>
      </c>
      <c r="G609" s="173" t="s">
        <v>19</v>
      </c>
      <c r="H609" s="86" t="s">
        <v>11013</v>
      </c>
      <c r="I609" s="310"/>
      <c r="J609" s="214">
        <f>SUMIF('1 PdC DLGS 118_2011_PE e PP'!$E$4:$E$5622,'2 Pdc unico (segm A)'!F609,'1 PdC DLGS 118_2011_PE e PP'!$H$4:$H$5622)</f>
        <v>0</v>
      </c>
      <c r="K609" s="213"/>
      <c r="L609" s="405">
        <v>0</v>
      </c>
      <c r="M609" s="213"/>
      <c r="N609" s="214">
        <f t="shared" si="25"/>
        <v>0</v>
      </c>
      <c r="O609" s="8"/>
    </row>
    <row r="610" spans="1:15" ht="18.5" x14ac:dyDescent="0.25">
      <c r="A610" s="258">
        <v>7</v>
      </c>
      <c r="B610" s="173">
        <v>8</v>
      </c>
      <c r="C610" s="173">
        <v>1</v>
      </c>
      <c r="D610" s="173">
        <v>12</v>
      </c>
      <c r="E610" s="173">
        <v>3</v>
      </c>
      <c r="F610" s="173" t="str">
        <f t="shared" si="24"/>
        <v>7.8.1.12.3</v>
      </c>
      <c r="G610" s="173" t="s">
        <v>19</v>
      </c>
      <c r="H610" s="86" t="s">
        <v>11014</v>
      </c>
      <c r="I610" s="310"/>
      <c r="J610" s="214">
        <f>SUMIF('1 PdC DLGS 118_2011_PE e PP'!$E$4:$E$5622,'2 Pdc unico (segm A)'!F610,'1 PdC DLGS 118_2011_PE e PP'!$H$4:$H$5622)</f>
        <v>0</v>
      </c>
      <c r="K610" s="213"/>
      <c r="L610" s="405">
        <v>0</v>
      </c>
      <c r="M610" s="213"/>
      <c r="N610" s="214">
        <f t="shared" si="25"/>
        <v>0</v>
      </c>
      <c r="O610" s="8"/>
    </row>
    <row r="611" spans="1:15" ht="18.5" x14ac:dyDescent="0.25">
      <c r="A611" s="258">
        <v>7</v>
      </c>
      <c r="B611" s="173">
        <v>8</v>
      </c>
      <c r="C611" s="173">
        <v>1</v>
      </c>
      <c r="D611" s="173">
        <v>12</v>
      </c>
      <c r="E611" s="173">
        <v>4</v>
      </c>
      <c r="F611" s="173" t="str">
        <f t="shared" si="24"/>
        <v>7.8.1.12.4</v>
      </c>
      <c r="G611" s="173" t="s">
        <v>19</v>
      </c>
      <c r="H611" s="86" t="s">
        <v>11015</v>
      </c>
      <c r="I611" s="310"/>
      <c r="J611" s="214">
        <f>SUMIF('1 PdC DLGS 118_2011_PE e PP'!$E$4:$E$5622,'2 Pdc unico (segm A)'!F611,'1 PdC DLGS 118_2011_PE e PP'!$H$4:$H$5622)</f>
        <v>0</v>
      </c>
      <c r="K611" s="213"/>
      <c r="L611" s="405">
        <v>0</v>
      </c>
      <c r="M611" s="213"/>
      <c r="N611" s="214">
        <f t="shared" si="25"/>
        <v>0</v>
      </c>
      <c r="O611" s="8"/>
    </row>
    <row r="612" spans="1:15" ht="18.5" x14ac:dyDescent="0.25">
      <c r="A612" s="258">
        <v>7</v>
      </c>
      <c r="B612" s="173">
        <v>8</v>
      </c>
      <c r="C612" s="173">
        <v>1</v>
      </c>
      <c r="D612" s="173">
        <v>12</v>
      </c>
      <c r="E612" s="173">
        <v>5</v>
      </c>
      <c r="F612" s="173" t="str">
        <f t="shared" si="24"/>
        <v>7.8.1.12.5</v>
      </c>
      <c r="G612" s="173" t="s">
        <v>19</v>
      </c>
      <c r="H612" s="86" t="s">
        <v>11016</v>
      </c>
      <c r="I612" s="310"/>
      <c r="J612" s="214">
        <f>SUMIF('1 PdC DLGS 118_2011_PE e PP'!$E$4:$E$5622,'2 Pdc unico (segm A)'!F612,'1 PdC DLGS 118_2011_PE e PP'!$H$4:$H$5622)</f>
        <v>0</v>
      </c>
      <c r="K612" s="213"/>
      <c r="L612" s="405">
        <v>0</v>
      </c>
      <c r="M612" s="213"/>
      <c r="N612" s="214">
        <f t="shared" si="25"/>
        <v>0</v>
      </c>
      <c r="O612" s="8"/>
    </row>
    <row r="613" spans="1:15" ht="18.5" x14ac:dyDescent="0.25">
      <c r="A613" s="258">
        <v>7</v>
      </c>
      <c r="B613" s="173">
        <v>8</v>
      </c>
      <c r="C613" s="173">
        <v>1</v>
      </c>
      <c r="D613" s="173">
        <v>12</v>
      </c>
      <c r="E613" s="173">
        <v>6</v>
      </c>
      <c r="F613" s="173" t="str">
        <f t="shared" si="24"/>
        <v>7.8.1.12.6</v>
      </c>
      <c r="G613" s="173" t="s">
        <v>19</v>
      </c>
      <c r="H613" s="86" t="s">
        <v>11017</v>
      </c>
      <c r="I613" s="310"/>
      <c r="J613" s="214">
        <f>SUMIF('1 PdC DLGS 118_2011_PE e PP'!$E$4:$E$5622,'2 Pdc unico (segm A)'!F613,'1 PdC DLGS 118_2011_PE e PP'!$H$4:$H$5622)</f>
        <v>0</v>
      </c>
      <c r="K613" s="213"/>
      <c r="L613" s="405">
        <v>0</v>
      </c>
      <c r="M613" s="213"/>
      <c r="N613" s="214">
        <f t="shared" si="25"/>
        <v>0</v>
      </c>
      <c r="O613" s="8"/>
    </row>
    <row r="614" spans="1:15" s="8" customFormat="1" ht="23.5" x14ac:dyDescent="0.35">
      <c r="A614" s="256">
        <v>7</v>
      </c>
      <c r="B614" s="171">
        <v>8</v>
      </c>
      <c r="C614" s="171">
        <v>2</v>
      </c>
      <c r="D614" s="171">
        <v>0</v>
      </c>
      <c r="E614" s="171">
        <v>0</v>
      </c>
      <c r="F614" s="171" t="str">
        <f t="shared" si="24"/>
        <v>7.8.2.0.0</v>
      </c>
      <c r="G614" s="171" t="s">
        <v>13</v>
      </c>
      <c r="H614" s="172" t="s">
        <v>11018</v>
      </c>
      <c r="I614" s="308"/>
      <c r="J614" s="296">
        <f>SUM(J615+J618+J621+J624+J627+J630+J633+J636+J639+J642+J645)</f>
        <v>0</v>
      </c>
      <c r="K614" s="330"/>
      <c r="L614" s="408">
        <v>0</v>
      </c>
      <c r="M614" s="330"/>
      <c r="N614" s="220">
        <f>SUM(N615+N618+N621+N624+N627+N630+N633+N636+N639+N642+N645)</f>
        <v>0</v>
      </c>
    </row>
    <row r="615" spans="1:15" ht="37" x14ac:dyDescent="0.25">
      <c r="A615" s="257">
        <v>7</v>
      </c>
      <c r="B615" s="84">
        <v>8</v>
      </c>
      <c r="C615" s="84">
        <v>2</v>
      </c>
      <c r="D615" s="84">
        <v>1</v>
      </c>
      <c r="E615" s="84">
        <v>0</v>
      </c>
      <c r="F615" s="84" t="str">
        <f t="shared" si="24"/>
        <v>7.8.2.1.0</v>
      </c>
      <c r="G615" s="84" t="s">
        <v>16</v>
      </c>
      <c r="H615" s="85" t="s">
        <v>11019</v>
      </c>
      <c r="I615" s="312"/>
      <c r="J615" s="215">
        <f>SUM(J616:J617)</f>
        <v>0</v>
      </c>
      <c r="K615" s="213"/>
      <c r="L615" s="403">
        <f>SUM(L616:L617)</f>
        <v>0</v>
      </c>
      <c r="M615" s="213"/>
      <c r="N615" s="215">
        <f>SUM(N616:N617)</f>
        <v>0</v>
      </c>
      <c r="O615" s="8"/>
    </row>
    <row r="616" spans="1:15" ht="37" x14ac:dyDescent="0.25">
      <c r="A616" s="258">
        <v>7</v>
      </c>
      <c r="B616" s="173">
        <v>8</v>
      </c>
      <c r="C616" s="173">
        <v>2</v>
      </c>
      <c r="D616" s="173">
        <v>1</v>
      </c>
      <c r="E616" s="173">
        <v>1</v>
      </c>
      <c r="F616" s="173" t="str">
        <f t="shared" si="24"/>
        <v>7.8.2.1.1</v>
      </c>
      <c r="G616" s="173" t="s">
        <v>19</v>
      </c>
      <c r="H616" s="86" t="s">
        <v>11020</v>
      </c>
      <c r="I616" s="310"/>
      <c r="J616" s="214">
        <f>SUMIF('1 PdC DLGS 118_2011_PE e PP'!$E$4:$E$5622,'2 Pdc unico (segm A)'!F616,'1 PdC DLGS 118_2011_PE e PP'!$H$4:$H$5622)</f>
        <v>0</v>
      </c>
      <c r="K616" s="213"/>
      <c r="L616" s="405">
        <v>0</v>
      </c>
      <c r="M616" s="213"/>
      <c r="N616" s="214">
        <f t="shared" si="25"/>
        <v>0</v>
      </c>
      <c r="O616" s="8"/>
    </row>
    <row r="617" spans="1:15" ht="37" x14ac:dyDescent="0.25">
      <c r="A617" s="258">
        <v>7</v>
      </c>
      <c r="B617" s="173">
        <v>8</v>
      </c>
      <c r="C617" s="173">
        <v>2</v>
      </c>
      <c r="D617" s="173">
        <v>1</v>
      </c>
      <c r="E617" s="173">
        <v>2</v>
      </c>
      <c r="F617" s="173" t="str">
        <f t="shared" si="24"/>
        <v>7.8.2.1.2</v>
      </c>
      <c r="G617" s="173" t="s">
        <v>19</v>
      </c>
      <c r="H617" s="86" t="s">
        <v>11021</v>
      </c>
      <c r="I617" s="310"/>
      <c r="J617" s="214">
        <f>SUMIF('1 PdC DLGS 118_2011_PE e PP'!$E$4:$E$5622,'2 Pdc unico (segm A)'!F617,'1 PdC DLGS 118_2011_PE e PP'!$H$4:$H$5622)</f>
        <v>0</v>
      </c>
      <c r="K617" s="213"/>
      <c r="L617" s="405">
        <v>0</v>
      </c>
      <c r="M617" s="213"/>
      <c r="N617" s="214">
        <f t="shared" si="25"/>
        <v>0</v>
      </c>
      <c r="O617" s="8"/>
    </row>
    <row r="618" spans="1:15" ht="37" x14ac:dyDescent="0.25">
      <c r="A618" s="257">
        <v>7</v>
      </c>
      <c r="B618" s="84">
        <v>8</v>
      </c>
      <c r="C618" s="84">
        <v>2</v>
      </c>
      <c r="D618" s="84">
        <v>2</v>
      </c>
      <c r="E618" s="84">
        <v>0</v>
      </c>
      <c r="F618" s="84" t="str">
        <f t="shared" si="24"/>
        <v>7.8.2.2.0</v>
      </c>
      <c r="G618" s="84" t="s">
        <v>16</v>
      </c>
      <c r="H618" s="85" t="s">
        <v>11022</v>
      </c>
      <c r="I618" s="312"/>
      <c r="J618" s="215">
        <f>SUM(J619:J620)</f>
        <v>0</v>
      </c>
      <c r="K618" s="213"/>
      <c r="L618" s="403">
        <f>SUM(L619:L620)</f>
        <v>0</v>
      </c>
      <c r="M618" s="213"/>
      <c r="N618" s="215">
        <f>SUM(N619:N620)</f>
        <v>0</v>
      </c>
      <c r="O618" s="8"/>
    </row>
    <row r="619" spans="1:15" ht="37" x14ac:dyDescent="0.25">
      <c r="A619" s="258">
        <v>7</v>
      </c>
      <c r="B619" s="173">
        <v>8</v>
      </c>
      <c r="C619" s="173">
        <v>2</v>
      </c>
      <c r="D619" s="173">
        <v>2</v>
      </c>
      <c r="E619" s="173">
        <v>1</v>
      </c>
      <c r="F619" s="173" t="str">
        <f t="shared" si="24"/>
        <v>7.8.2.2.1</v>
      </c>
      <c r="G619" s="173" t="s">
        <v>19</v>
      </c>
      <c r="H619" s="86" t="s">
        <v>11023</v>
      </c>
      <c r="I619" s="310"/>
      <c r="J619" s="214">
        <f>SUMIF('1 PdC DLGS 118_2011_PE e PP'!$E$4:$E$5622,'2 Pdc unico (segm A)'!F619,'1 PdC DLGS 118_2011_PE e PP'!$H$4:$H$5622)</f>
        <v>0</v>
      </c>
      <c r="K619" s="213"/>
      <c r="L619" s="405">
        <v>0</v>
      </c>
      <c r="M619" s="213"/>
      <c r="N619" s="214">
        <f t="shared" si="25"/>
        <v>0</v>
      </c>
      <c r="O619" s="8"/>
    </row>
    <row r="620" spans="1:15" ht="37" x14ac:dyDescent="0.25">
      <c r="A620" s="258">
        <v>7</v>
      </c>
      <c r="B620" s="173">
        <v>8</v>
      </c>
      <c r="C620" s="173">
        <v>2</v>
      </c>
      <c r="D620" s="173">
        <v>2</v>
      </c>
      <c r="E620" s="173">
        <v>2</v>
      </c>
      <c r="F620" s="173" t="str">
        <f t="shared" si="24"/>
        <v>7.8.2.2.2</v>
      </c>
      <c r="G620" s="173" t="s">
        <v>19</v>
      </c>
      <c r="H620" s="86" t="s">
        <v>11024</v>
      </c>
      <c r="I620" s="310"/>
      <c r="J620" s="214">
        <f>SUMIF('1 PdC DLGS 118_2011_PE e PP'!$E$4:$E$5622,'2 Pdc unico (segm A)'!F620,'1 PdC DLGS 118_2011_PE e PP'!$H$4:$H$5622)</f>
        <v>0</v>
      </c>
      <c r="K620" s="213"/>
      <c r="L620" s="405">
        <v>0</v>
      </c>
      <c r="M620" s="213"/>
      <c r="N620" s="214">
        <f t="shared" si="25"/>
        <v>0</v>
      </c>
      <c r="O620" s="8"/>
    </row>
    <row r="621" spans="1:15" ht="18.5" x14ac:dyDescent="0.25">
      <c r="A621" s="263">
        <v>7</v>
      </c>
      <c r="B621" s="206">
        <v>8</v>
      </c>
      <c r="C621" s="206">
        <v>2</v>
      </c>
      <c r="D621" s="206">
        <v>3</v>
      </c>
      <c r="E621" s="206">
        <v>0</v>
      </c>
      <c r="F621" s="206" t="str">
        <f>CONCATENATE(A621,".",B621,".",C621,".",D621,".",E621)</f>
        <v>7.8.2.3.0</v>
      </c>
      <c r="G621" s="206" t="s">
        <v>16</v>
      </c>
      <c r="H621" s="85" t="s">
        <v>11025</v>
      </c>
      <c r="I621" s="312"/>
      <c r="J621" s="215">
        <f>SUM(J622:J623)</f>
        <v>0</v>
      </c>
      <c r="K621" s="213"/>
      <c r="L621" s="403">
        <f>SUM(L622:L623)</f>
        <v>0</v>
      </c>
      <c r="M621" s="213"/>
      <c r="N621" s="215">
        <f>SUM(N622:N623)</f>
        <v>0</v>
      </c>
      <c r="O621" s="8"/>
    </row>
    <row r="622" spans="1:15" ht="37" x14ac:dyDescent="0.25">
      <c r="A622" s="264">
        <v>7</v>
      </c>
      <c r="B622" s="207">
        <v>8</v>
      </c>
      <c r="C622" s="207">
        <v>2</v>
      </c>
      <c r="D622" s="207">
        <v>3</v>
      </c>
      <c r="E622" s="207">
        <v>1</v>
      </c>
      <c r="F622" s="207" t="str">
        <f>CONCATENATE(A622,".",B622,".",C622,".",D622,".",E622)</f>
        <v>7.8.2.3.1</v>
      </c>
      <c r="G622" s="207" t="s">
        <v>19</v>
      </c>
      <c r="H622" s="86" t="s">
        <v>11026</v>
      </c>
      <c r="I622" s="310"/>
      <c r="J622" s="214">
        <f>SUMIF('1 PdC DLGS 118_2011_PE e PP'!$E$4:$E$5622,'2 Pdc unico (segm A)'!F622,'1 PdC DLGS 118_2011_PE e PP'!$H$4:$H$5622)</f>
        <v>0</v>
      </c>
      <c r="K622" s="213"/>
      <c r="L622" s="405">
        <v>0</v>
      </c>
      <c r="M622" s="213"/>
      <c r="N622" s="214">
        <f t="shared" si="25"/>
        <v>0</v>
      </c>
      <c r="O622" s="8"/>
    </row>
    <row r="623" spans="1:15" ht="37" x14ac:dyDescent="0.25">
      <c r="A623" s="264">
        <v>7</v>
      </c>
      <c r="B623" s="207">
        <v>8</v>
      </c>
      <c r="C623" s="207">
        <v>2</v>
      </c>
      <c r="D623" s="207">
        <v>3</v>
      </c>
      <c r="E623" s="207">
        <v>2</v>
      </c>
      <c r="F623" s="207" t="str">
        <f>CONCATENATE(A623,".",B623,".",C623,".",D623,".",E623)</f>
        <v>7.8.2.3.2</v>
      </c>
      <c r="G623" s="207" t="s">
        <v>19</v>
      </c>
      <c r="H623" s="86" t="s">
        <v>11027</v>
      </c>
      <c r="I623" s="310"/>
      <c r="J623" s="214">
        <f>SUMIF('1 PdC DLGS 118_2011_PE e PP'!$E$4:$E$5622,'2 Pdc unico (segm A)'!F623,'1 PdC DLGS 118_2011_PE e PP'!$H$4:$H$5622)</f>
        <v>0</v>
      </c>
      <c r="K623" s="213"/>
      <c r="L623" s="405">
        <v>0</v>
      </c>
      <c r="M623" s="213"/>
      <c r="N623" s="214">
        <f t="shared" si="25"/>
        <v>0</v>
      </c>
      <c r="O623" s="8"/>
    </row>
    <row r="624" spans="1:15" ht="18.5" x14ac:dyDescent="0.25">
      <c r="A624" s="263">
        <v>7</v>
      </c>
      <c r="B624" s="206">
        <v>8</v>
      </c>
      <c r="C624" s="206">
        <v>2</v>
      </c>
      <c r="D624" s="206">
        <v>4</v>
      </c>
      <c r="E624" s="206">
        <v>0</v>
      </c>
      <c r="F624" s="206" t="str">
        <f t="shared" ref="F624:F687" si="26">CONCATENATE(A624,".",B624,".",C624,".",D624,".",E624)</f>
        <v>7.8.2.4.0</v>
      </c>
      <c r="G624" s="206" t="s">
        <v>16</v>
      </c>
      <c r="H624" s="85" t="s">
        <v>11028</v>
      </c>
      <c r="I624" s="312"/>
      <c r="J624" s="215">
        <f>SUM(J625:J626)</f>
        <v>0</v>
      </c>
      <c r="K624" s="213"/>
      <c r="L624" s="403">
        <f>SUM(L625:L626)</f>
        <v>0</v>
      </c>
      <c r="M624" s="213"/>
      <c r="N624" s="215">
        <f>SUM(N625:N626)</f>
        <v>0</v>
      </c>
      <c r="O624" s="8"/>
    </row>
    <row r="625" spans="1:15" ht="18.5" x14ac:dyDescent="0.25">
      <c r="A625" s="264">
        <v>7</v>
      </c>
      <c r="B625" s="207">
        <v>8</v>
      </c>
      <c r="C625" s="207">
        <v>2</v>
      </c>
      <c r="D625" s="207">
        <v>4</v>
      </c>
      <c r="E625" s="207">
        <v>1</v>
      </c>
      <c r="F625" s="207" t="str">
        <f t="shared" si="26"/>
        <v>7.8.2.4.1</v>
      </c>
      <c r="G625" s="207" t="s">
        <v>19</v>
      </c>
      <c r="H625" s="86" t="s">
        <v>11029</v>
      </c>
      <c r="I625" s="310"/>
      <c r="J625" s="214">
        <f>SUMIF('1 PdC DLGS 118_2011_PE e PP'!$E$4:$E$5622,'2 Pdc unico (segm A)'!F625,'1 PdC DLGS 118_2011_PE e PP'!$H$4:$H$5622)</f>
        <v>0</v>
      </c>
      <c r="K625" s="213"/>
      <c r="L625" s="405">
        <v>0</v>
      </c>
      <c r="M625" s="213"/>
      <c r="N625" s="214">
        <f t="shared" si="25"/>
        <v>0</v>
      </c>
      <c r="O625" s="8"/>
    </row>
    <row r="626" spans="1:15" ht="37" x14ac:dyDescent="0.25">
      <c r="A626" s="258">
        <v>7</v>
      </c>
      <c r="B626" s="173">
        <v>8</v>
      </c>
      <c r="C626" s="173">
        <v>2</v>
      </c>
      <c r="D626" s="173">
        <v>4</v>
      </c>
      <c r="E626" s="173">
        <v>2</v>
      </c>
      <c r="F626" s="173" t="str">
        <f t="shared" si="26"/>
        <v>7.8.2.4.2</v>
      </c>
      <c r="G626" s="173" t="s">
        <v>19</v>
      </c>
      <c r="H626" s="86" t="s">
        <v>11030</v>
      </c>
      <c r="I626" s="310"/>
      <c r="J626" s="214">
        <f>SUMIF('1 PdC DLGS 118_2011_PE e PP'!$E$4:$E$5622,'2 Pdc unico (segm A)'!F626,'1 PdC DLGS 118_2011_PE e PP'!$H$4:$H$5622)</f>
        <v>0</v>
      </c>
      <c r="K626" s="222"/>
      <c r="L626" s="405">
        <v>0</v>
      </c>
      <c r="M626" s="222"/>
      <c r="N626" s="214">
        <f t="shared" si="25"/>
        <v>0</v>
      </c>
      <c r="O626" s="8"/>
    </row>
    <row r="627" spans="1:15" ht="37" x14ac:dyDescent="0.25">
      <c r="A627" s="263">
        <v>7</v>
      </c>
      <c r="B627" s="206">
        <v>8</v>
      </c>
      <c r="C627" s="206">
        <v>2</v>
      </c>
      <c r="D627" s="206">
        <v>5</v>
      </c>
      <c r="E627" s="206">
        <v>0</v>
      </c>
      <c r="F627" s="206" t="str">
        <f t="shared" si="26"/>
        <v>7.8.2.5.0</v>
      </c>
      <c r="G627" s="206" t="s">
        <v>16</v>
      </c>
      <c r="H627" s="85" t="s">
        <v>11031</v>
      </c>
      <c r="I627" s="312"/>
      <c r="J627" s="215">
        <f>SUM(J628:J629)</f>
        <v>0</v>
      </c>
      <c r="K627" s="222"/>
      <c r="L627" s="403">
        <f>SUM(L628:L629)</f>
        <v>0</v>
      </c>
      <c r="M627" s="222"/>
      <c r="N627" s="215">
        <f>SUM(N628:N629)</f>
        <v>0</v>
      </c>
      <c r="O627" s="8"/>
    </row>
    <row r="628" spans="1:15" ht="37" x14ac:dyDescent="0.25">
      <c r="A628" s="264">
        <v>7</v>
      </c>
      <c r="B628" s="207">
        <v>8</v>
      </c>
      <c r="C628" s="207">
        <v>2</v>
      </c>
      <c r="D628" s="207">
        <v>5</v>
      </c>
      <c r="E628" s="207">
        <v>1</v>
      </c>
      <c r="F628" s="207" t="str">
        <f t="shared" si="26"/>
        <v>7.8.2.5.1</v>
      </c>
      <c r="G628" s="207" t="s">
        <v>19</v>
      </c>
      <c r="H628" s="86" t="s">
        <v>11032</v>
      </c>
      <c r="I628" s="310"/>
      <c r="J628" s="214">
        <f>SUMIF('1 PdC DLGS 118_2011_PE e PP'!$E$4:$E$5622,'2 Pdc unico (segm A)'!F628,'1 PdC DLGS 118_2011_PE e PP'!$H$4:$H$5622)</f>
        <v>0</v>
      </c>
      <c r="K628" s="222"/>
      <c r="L628" s="405">
        <v>0</v>
      </c>
      <c r="M628" s="222"/>
      <c r="N628" s="214">
        <f t="shared" si="25"/>
        <v>0</v>
      </c>
      <c r="O628" s="8"/>
    </row>
    <row r="629" spans="1:15" ht="37" x14ac:dyDescent="0.25">
      <c r="A629" s="258">
        <v>7</v>
      </c>
      <c r="B629" s="173">
        <v>8</v>
      </c>
      <c r="C629" s="173">
        <v>2</v>
      </c>
      <c r="D629" s="173">
        <v>5</v>
      </c>
      <c r="E629" s="173">
        <v>2</v>
      </c>
      <c r="F629" s="173" t="str">
        <f t="shared" si="26"/>
        <v>7.8.2.5.2</v>
      </c>
      <c r="G629" s="173" t="s">
        <v>19</v>
      </c>
      <c r="H629" s="86" t="s">
        <v>11033</v>
      </c>
      <c r="I629" s="310"/>
      <c r="J629" s="214">
        <f>SUMIF('1 PdC DLGS 118_2011_PE e PP'!$E$4:$E$5622,'2 Pdc unico (segm A)'!F629,'1 PdC DLGS 118_2011_PE e PP'!$H$4:$H$5622)</f>
        <v>0</v>
      </c>
      <c r="K629" s="222"/>
      <c r="L629" s="405">
        <v>0</v>
      </c>
      <c r="M629" s="222"/>
      <c r="N629" s="214">
        <f t="shared" si="25"/>
        <v>0</v>
      </c>
      <c r="O629" s="8"/>
    </row>
    <row r="630" spans="1:15" ht="37" x14ac:dyDescent="0.25">
      <c r="A630" s="263">
        <v>7</v>
      </c>
      <c r="B630" s="206">
        <v>8</v>
      </c>
      <c r="C630" s="206">
        <v>2</v>
      </c>
      <c r="D630" s="206">
        <v>6</v>
      </c>
      <c r="E630" s="206">
        <v>0</v>
      </c>
      <c r="F630" s="206" t="str">
        <f t="shared" si="26"/>
        <v>7.8.2.6.0</v>
      </c>
      <c r="G630" s="206" t="s">
        <v>16</v>
      </c>
      <c r="H630" s="85" t="s">
        <v>11034</v>
      </c>
      <c r="I630" s="312"/>
      <c r="J630" s="215">
        <f>SUM(J631:J632)</f>
        <v>0</v>
      </c>
      <c r="K630" s="222"/>
      <c r="L630" s="403">
        <f>SUM(L631:L632)</f>
        <v>0</v>
      </c>
      <c r="M630" s="222"/>
      <c r="N630" s="215">
        <f>SUM(N631:N632)</f>
        <v>0</v>
      </c>
      <c r="O630" s="8"/>
    </row>
    <row r="631" spans="1:15" ht="37" x14ac:dyDescent="0.25">
      <c r="A631" s="264">
        <v>7</v>
      </c>
      <c r="B631" s="207">
        <v>8</v>
      </c>
      <c r="C631" s="207">
        <v>2</v>
      </c>
      <c r="D631" s="207">
        <v>6</v>
      </c>
      <c r="E631" s="207">
        <v>1</v>
      </c>
      <c r="F631" s="207" t="str">
        <f t="shared" si="26"/>
        <v>7.8.2.6.1</v>
      </c>
      <c r="G631" s="207" t="s">
        <v>19</v>
      </c>
      <c r="H631" s="86" t="s">
        <v>11035</v>
      </c>
      <c r="I631" s="310"/>
      <c r="J631" s="214">
        <f>SUMIF('1 PdC DLGS 118_2011_PE e PP'!$E$4:$E$5622,'2 Pdc unico (segm A)'!F631,'1 PdC DLGS 118_2011_PE e PP'!$H$4:$H$5622)</f>
        <v>0</v>
      </c>
      <c r="K631" s="222"/>
      <c r="L631" s="405">
        <v>0</v>
      </c>
      <c r="M631" s="222"/>
      <c r="N631" s="214">
        <f t="shared" si="25"/>
        <v>0</v>
      </c>
      <c r="O631" s="8"/>
    </row>
    <row r="632" spans="1:15" ht="37" x14ac:dyDescent="0.25">
      <c r="A632" s="258">
        <v>7</v>
      </c>
      <c r="B632" s="173">
        <v>8</v>
      </c>
      <c r="C632" s="173">
        <v>2</v>
      </c>
      <c r="D632" s="173">
        <v>6</v>
      </c>
      <c r="E632" s="173">
        <v>2</v>
      </c>
      <c r="F632" s="173" t="str">
        <f t="shared" si="26"/>
        <v>7.8.2.6.2</v>
      </c>
      <c r="G632" s="173" t="s">
        <v>19</v>
      </c>
      <c r="H632" s="86" t="s">
        <v>11036</v>
      </c>
      <c r="I632" s="310"/>
      <c r="J632" s="214">
        <f>SUMIF('1 PdC DLGS 118_2011_PE e PP'!$E$4:$E$5622,'2 Pdc unico (segm A)'!F632,'1 PdC DLGS 118_2011_PE e PP'!$H$4:$H$5622)</f>
        <v>0</v>
      </c>
      <c r="K632" s="222"/>
      <c r="L632" s="405">
        <v>0</v>
      </c>
      <c r="M632" s="222"/>
      <c r="N632" s="214">
        <f t="shared" si="25"/>
        <v>0</v>
      </c>
      <c r="O632" s="8"/>
    </row>
    <row r="633" spans="1:15" ht="18.5" x14ac:dyDescent="0.25">
      <c r="A633" s="257">
        <v>7</v>
      </c>
      <c r="B633" s="84">
        <v>8</v>
      </c>
      <c r="C633" s="84">
        <v>2</v>
      </c>
      <c r="D633" s="84">
        <v>7</v>
      </c>
      <c r="E633" s="84">
        <v>0</v>
      </c>
      <c r="F633" s="84" t="str">
        <f t="shared" si="26"/>
        <v>7.8.2.7.0</v>
      </c>
      <c r="G633" s="84" t="s">
        <v>16</v>
      </c>
      <c r="H633" s="85" t="s">
        <v>11037</v>
      </c>
      <c r="I633" s="312"/>
      <c r="J633" s="215">
        <f>SUM(J634:J635)</f>
        <v>0</v>
      </c>
      <c r="K633" s="222"/>
      <c r="L633" s="403">
        <f>SUM(L634:L635)</f>
        <v>0</v>
      </c>
      <c r="M633" s="222"/>
      <c r="N633" s="215">
        <f>SUM(N634:N635)</f>
        <v>0</v>
      </c>
      <c r="O633" s="8"/>
    </row>
    <row r="634" spans="1:15" ht="18.5" x14ac:dyDescent="0.25">
      <c r="A634" s="258">
        <v>7</v>
      </c>
      <c r="B634" s="173">
        <v>8</v>
      </c>
      <c r="C634" s="173">
        <v>2</v>
      </c>
      <c r="D634" s="173">
        <v>7</v>
      </c>
      <c r="E634" s="173">
        <v>1</v>
      </c>
      <c r="F634" s="173" t="str">
        <f t="shared" si="26"/>
        <v>7.8.2.7.1</v>
      </c>
      <c r="G634" s="173" t="s">
        <v>19</v>
      </c>
      <c r="H634" s="86" t="s">
        <v>11038</v>
      </c>
      <c r="I634" s="310"/>
      <c r="J634" s="214">
        <f>SUMIF('1 PdC DLGS 118_2011_PE e PP'!$E$4:$E$5622,'2 Pdc unico (segm A)'!F634,'1 PdC DLGS 118_2011_PE e PP'!$H$4:$H$5622)</f>
        <v>0</v>
      </c>
      <c r="K634" s="222"/>
      <c r="L634" s="405">
        <v>0</v>
      </c>
      <c r="M634" s="222"/>
      <c r="N634" s="214">
        <f t="shared" si="25"/>
        <v>0</v>
      </c>
      <c r="O634" s="8"/>
    </row>
    <row r="635" spans="1:15" ht="18.5" x14ac:dyDescent="0.25">
      <c r="A635" s="258">
        <v>7</v>
      </c>
      <c r="B635" s="173">
        <v>8</v>
      </c>
      <c r="C635" s="173">
        <v>2</v>
      </c>
      <c r="D635" s="173">
        <v>7</v>
      </c>
      <c r="E635" s="173">
        <v>2</v>
      </c>
      <c r="F635" s="173" t="str">
        <f t="shared" si="26"/>
        <v>7.8.2.7.2</v>
      </c>
      <c r="G635" s="173" t="s">
        <v>19</v>
      </c>
      <c r="H635" s="86" t="s">
        <v>11039</v>
      </c>
      <c r="I635" s="310"/>
      <c r="J635" s="214">
        <f>SUMIF('1 PdC DLGS 118_2011_PE e PP'!$E$4:$E$5622,'2 Pdc unico (segm A)'!F635,'1 PdC DLGS 118_2011_PE e PP'!$H$4:$H$5622)</f>
        <v>0</v>
      </c>
      <c r="K635" s="222"/>
      <c r="L635" s="405">
        <v>0</v>
      </c>
      <c r="M635" s="222"/>
      <c r="N635" s="214">
        <f t="shared" si="25"/>
        <v>0</v>
      </c>
      <c r="O635" s="8"/>
    </row>
    <row r="636" spans="1:15" ht="18.5" x14ac:dyDescent="0.25">
      <c r="A636" s="257">
        <v>7</v>
      </c>
      <c r="B636" s="84">
        <v>8</v>
      </c>
      <c r="C636" s="84">
        <v>2</v>
      </c>
      <c r="D636" s="84">
        <v>8</v>
      </c>
      <c r="E636" s="84">
        <v>0</v>
      </c>
      <c r="F636" s="84" t="str">
        <f t="shared" si="26"/>
        <v>7.8.2.8.0</v>
      </c>
      <c r="G636" s="84" t="s">
        <v>16</v>
      </c>
      <c r="H636" s="85" t="s">
        <v>11040</v>
      </c>
      <c r="I636" s="312"/>
      <c r="J636" s="215">
        <f>SUM(J637:J638)</f>
        <v>0</v>
      </c>
      <c r="K636" s="222"/>
      <c r="L636" s="403">
        <f>SUM(L637:L638)</f>
        <v>0</v>
      </c>
      <c r="M636" s="222"/>
      <c r="N636" s="215">
        <f>SUM(N637:N638)</f>
        <v>0</v>
      </c>
      <c r="O636" s="8"/>
    </row>
    <row r="637" spans="1:15" ht="18.5" x14ac:dyDescent="0.25">
      <c r="A637" s="258">
        <v>7</v>
      </c>
      <c r="B637" s="173">
        <v>8</v>
      </c>
      <c r="C637" s="173">
        <v>2</v>
      </c>
      <c r="D637" s="173">
        <v>8</v>
      </c>
      <c r="E637" s="173">
        <v>1</v>
      </c>
      <c r="F637" s="173" t="str">
        <f t="shared" si="26"/>
        <v>7.8.2.8.1</v>
      </c>
      <c r="G637" s="173" t="s">
        <v>19</v>
      </c>
      <c r="H637" s="86" t="s">
        <v>11041</v>
      </c>
      <c r="I637" s="310"/>
      <c r="J637" s="214">
        <f>SUMIF('1 PdC DLGS 118_2011_PE e PP'!$E$4:$E$5622,'2 Pdc unico (segm A)'!F637,'1 PdC DLGS 118_2011_PE e PP'!$H$4:$H$5622)</f>
        <v>0</v>
      </c>
      <c r="K637" s="222"/>
      <c r="L637" s="405">
        <v>0</v>
      </c>
      <c r="M637" s="222"/>
      <c r="N637" s="214">
        <f t="shared" si="25"/>
        <v>0</v>
      </c>
      <c r="O637" s="8"/>
    </row>
    <row r="638" spans="1:15" ht="18.5" x14ac:dyDescent="0.25">
      <c r="A638" s="258">
        <v>7</v>
      </c>
      <c r="B638" s="173">
        <v>8</v>
      </c>
      <c r="C638" s="173">
        <v>2</v>
      </c>
      <c r="D638" s="173">
        <v>8</v>
      </c>
      <c r="E638" s="173">
        <v>2</v>
      </c>
      <c r="F638" s="173" t="str">
        <f t="shared" si="26"/>
        <v>7.8.2.8.2</v>
      </c>
      <c r="G638" s="173" t="s">
        <v>19</v>
      </c>
      <c r="H638" s="86" t="s">
        <v>11042</v>
      </c>
      <c r="I638" s="310"/>
      <c r="J638" s="214">
        <f>SUMIF('1 PdC DLGS 118_2011_PE e PP'!$E$4:$E$5622,'2 Pdc unico (segm A)'!F638,'1 PdC DLGS 118_2011_PE e PP'!$H$4:$H$5622)</f>
        <v>0</v>
      </c>
      <c r="K638" s="222"/>
      <c r="L638" s="405">
        <v>0</v>
      </c>
      <c r="M638" s="222"/>
      <c r="N638" s="214">
        <f t="shared" si="25"/>
        <v>0</v>
      </c>
      <c r="O638" s="8"/>
    </row>
    <row r="639" spans="1:15" ht="37" x14ac:dyDescent="0.25">
      <c r="A639" s="257">
        <v>7</v>
      </c>
      <c r="B639" s="84">
        <v>8</v>
      </c>
      <c r="C639" s="84">
        <v>2</v>
      </c>
      <c r="D639" s="84">
        <v>9</v>
      </c>
      <c r="E639" s="84">
        <v>0</v>
      </c>
      <c r="F639" s="84" t="str">
        <f t="shared" si="26"/>
        <v>7.8.2.9.0</v>
      </c>
      <c r="G639" s="84" t="s">
        <v>16</v>
      </c>
      <c r="H639" s="85" t="s">
        <v>11043</v>
      </c>
      <c r="I639" s="312"/>
      <c r="J639" s="215">
        <f>SUM(J640:J641)</f>
        <v>0</v>
      </c>
      <c r="K639" s="222"/>
      <c r="L639" s="403">
        <f>SUM(L640:L641)</f>
        <v>0</v>
      </c>
      <c r="M639" s="222"/>
      <c r="N639" s="215">
        <f>SUM(N640:N641)</f>
        <v>0</v>
      </c>
      <c r="O639" s="8"/>
    </row>
    <row r="640" spans="1:15" ht="37" x14ac:dyDescent="0.25">
      <c r="A640" s="258">
        <v>7</v>
      </c>
      <c r="B640" s="173">
        <v>8</v>
      </c>
      <c r="C640" s="173">
        <v>2</v>
      </c>
      <c r="D640" s="173">
        <v>9</v>
      </c>
      <c r="E640" s="173">
        <v>1</v>
      </c>
      <c r="F640" s="173" t="str">
        <f t="shared" si="26"/>
        <v>7.8.2.9.1</v>
      </c>
      <c r="G640" s="173" t="s">
        <v>19</v>
      </c>
      <c r="H640" s="86" t="s">
        <v>11044</v>
      </c>
      <c r="I640" s="310"/>
      <c r="J640" s="214">
        <f>SUMIF('1 PdC DLGS 118_2011_PE e PP'!$E$4:$E$5622,'2 Pdc unico (segm A)'!F640,'1 PdC DLGS 118_2011_PE e PP'!$H$4:$H$5622)</f>
        <v>0</v>
      </c>
      <c r="K640" s="222"/>
      <c r="L640" s="405">
        <v>0</v>
      </c>
      <c r="M640" s="222"/>
      <c r="N640" s="214">
        <f t="shared" si="25"/>
        <v>0</v>
      </c>
      <c r="O640" s="8"/>
    </row>
    <row r="641" spans="1:15" ht="37" x14ac:dyDescent="0.25">
      <c r="A641" s="258">
        <v>7</v>
      </c>
      <c r="B641" s="173">
        <v>8</v>
      </c>
      <c r="C641" s="173">
        <v>2</v>
      </c>
      <c r="D641" s="173">
        <v>9</v>
      </c>
      <c r="E641" s="173">
        <v>2</v>
      </c>
      <c r="F641" s="173" t="str">
        <f t="shared" si="26"/>
        <v>7.8.2.9.2</v>
      </c>
      <c r="G641" s="173" t="s">
        <v>19</v>
      </c>
      <c r="H641" s="86" t="s">
        <v>11045</v>
      </c>
      <c r="I641" s="310"/>
      <c r="J641" s="214">
        <f>SUMIF('1 PdC DLGS 118_2011_PE e PP'!$E$4:$E$5622,'2 Pdc unico (segm A)'!F641,'1 PdC DLGS 118_2011_PE e PP'!$H$4:$H$5622)</f>
        <v>0</v>
      </c>
      <c r="K641" s="222"/>
      <c r="L641" s="405">
        <v>0</v>
      </c>
      <c r="M641" s="222"/>
      <c r="N641" s="214">
        <f t="shared" si="25"/>
        <v>0</v>
      </c>
      <c r="O641" s="8"/>
    </row>
    <row r="642" spans="1:15" ht="37" x14ac:dyDescent="0.25">
      <c r="A642" s="257">
        <v>7</v>
      </c>
      <c r="B642" s="84">
        <v>8</v>
      </c>
      <c r="C642" s="84">
        <v>2</v>
      </c>
      <c r="D642" s="84">
        <v>10</v>
      </c>
      <c r="E642" s="84">
        <v>0</v>
      </c>
      <c r="F642" s="84" t="str">
        <f t="shared" si="26"/>
        <v>7.8.2.10.0</v>
      </c>
      <c r="G642" s="84" t="s">
        <v>16</v>
      </c>
      <c r="H642" s="85" t="s">
        <v>11046</v>
      </c>
      <c r="I642" s="312"/>
      <c r="J642" s="215">
        <f>SUM(J643:J644)</f>
        <v>0</v>
      </c>
      <c r="K642" s="222"/>
      <c r="L642" s="403">
        <f>SUM(L643:L644)</f>
        <v>0</v>
      </c>
      <c r="M642" s="222"/>
      <c r="N642" s="215">
        <f>SUM(N643:N644)</f>
        <v>0</v>
      </c>
      <c r="O642" s="8"/>
    </row>
    <row r="643" spans="1:15" ht="37" x14ac:dyDescent="0.25">
      <c r="A643" s="258">
        <v>7</v>
      </c>
      <c r="B643" s="173">
        <v>8</v>
      </c>
      <c r="C643" s="173">
        <v>2</v>
      </c>
      <c r="D643" s="173">
        <v>10</v>
      </c>
      <c r="E643" s="173">
        <v>1</v>
      </c>
      <c r="F643" s="173" t="str">
        <f t="shared" si="26"/>
        <v>7.8.2.10.1</v>
      </c>
      <c r="G643" s="173" t="s">
        <v>19</v>
      </c>
      <c r="H643" s="86" t="s">
        <v>11047</v>
      </c>
      <c r="I643" s="310"/>
      <c r="J643" s="214">
        <f>SUMIF('1 PdC DLGS 118_2011_PE e PP'!$E$4:$E$5622,'2 Pdc unico (segm A)'!F643,'1 PdC DLGS 118_2011_PE e PP'!$H$4:$H$5622)</f>
        <v>0</v>
      </c>
      <c r="K643" s="222"/>
      <c r="L643" s="405">
        <v>0</v>
      </c>
      <c r="M643" s="222"/>
      <c r="N643" s="214">
        <f t="shared" si="25"/>
        <v>0</v>
      </c>
      <c r="O643" s="8"/>
    </row>
    <row r="644" spans="1:15" ht="37" x14ac:dyDescent="0.25">
      <c r="A644" s="258">
        <v>7</v>
      </c>
      <c r="B644" s="173">
        <v>8</v>
      </c>
      <c r="C644" s="173">
        <v>2</v>
      </c>
      <c r="D644" s="173">
        <v>10</v>
      </c>
      <c r="E644" s="173">
        <v>2</v>
      </c>
      <c r="F644" s="173" t="str">
        <f t="shared" si="26"/>
        <v>7.8.2.10.2</v>
      </c>
      <c r="G644" s="173" t="s">
        <v>19</v>
      </c>
      <c r="H644" s="86" t="s">
        <v>11048</v>
      </c>
      <c r="I644" s="310"/>
      <c r="J644" s="214">
        <f>SUMIF('1 PdC DLGS 118_2011_PE e PP'!$E$4:$E$5622,'2 Pdc unico (segm A)'!F644,'1 PdC DLGS 118_2011_PE e PP'!$H$4:$H$5622)</f>
        <v>0</v>
      </c>
      <c r="K644" s="222"/>
      <c r="L644" s="405">
        <v>0</v>
      </c>
      <c r="M644" s="222"/>
      <c r="N644" s="214">
        <f t="shared" ref="N644:N707" si="27">+J644+L644</f>
        <v>0</v>
      </c>
      <c r="O644" s="8"/>
    </row>
    <row r="645" spans="1:15" ht="18.5" x14ac:dyDescent="0.25">
      <c r="A645" s="257">
        <v>7</v>
      </c>
      <c r="B645" s="84">
        <v>8</v>
      </c>
      <c r="C645" s="84">
        <v>2</v>
      </c>
      <c r="D645" s="84">
        <v>11</v>
      </c>
      <c r="E645" s="84">
        <v>0</v>
      </c>
      <c r="F645" s="84" t="str">
        <f t="shared" si="26"/>
        <v>7.8.2.11.0</v>
      </c>
      <c r="G645" s="84" t="s">
        <v>16</v>
      </c>
      <c r="H645" s="85" t="s">
        <v>11049</v>
      </c>
      <c r="I645" s="312"/>
      <c r="J645" s="215">
        <f>SUM(J646:J647)</f>
        <v>0</v>
      </c>
      <c r="K645" s="222"/>
      <c r="L645" s="403">
        <f>SUM(L646:L647)</f>
        <v>0</v>
      </c>
      <c r="M645" s="222"/>
      <c r="N645" s="215">
        <f>SUM(N646:N647)</f>
        <v>0</v>
      </c>
      <c r="O645" s="8"/>
    </row>
    <row r="646" spans="1:15" ht="18.5" x14ac:dyDescent="0.25">
      <c r="A646" s="258">
        <v>7</v>
      </c>
      <c r="B646" s="173">
        <v>8</v>
      </c>
      <c r="C646" s="173">
        <v>2</v>
      </c>
      <c r="D646" s="173">
        <v>11</v>
      </c>
      <c r="E646" s="173">
        <v>1</v>
      </c>
      <c r="F646" s="173" t="str">
        <f t="shared" si="26"/>
        <v>7.8.2.11.1</v>
      </c>
      <c r="G646" s="173" t="s">
        <v>19</v>
      </c>
      <c r="H646" s="86" t="s">
        <v>11050</v>
      </c>
      <c r="I646" s="310"/>
      <c r="J646" s="214">
        <f>SUMIF('1 PdC DLGS 118_2011_PE e PP'!$E$4:$E$5622,'2 Pdc unico (segm A)'!F646,'1 PdC DLGS 118_2011_PE e PP'!$H$4:$H$5622)</f>
        <v>0</v>
      </c>
      <c r="K646" s="222"/>
      <c r="L646" s="405">
        <v>0</v>
      </c>
      <c r="M646" s="222"/>
      <c r="N646" s="214">
        <f t="shared" si="27"/>
        <v>0</v>
      </c>
      <c r="O646" s="8"/>
    </row>
    <row r="647" spans="1:15" ht="18.5" x14ac:dyDescent="0.25">
      <c r="A647" s="258">
        <v>7</v>
      </c>
      <c r="B647" s="173">
        <v>8</v>
      </c>
      <c r="C647" s="173">
        <v>2</v>
      </c>
      <c r="D647" s="173">
        <v>11</v>
      </c>
      <c r="E647" s="173">
        <v>2</v>
      </c>
      <c r="F647" s="173" t="str">
        <f t="shared" si="26"/>
        <v>7.8.2.11.2</v>
      </c>
      <c r="G647" s="173" t="s">
        <v>19</v>
      </c>
      <c r="H647" s="86" t="s">
        <v>11051</v>
      </c>
      <c r="I647" s="310"/>
      <c r="J647" s="214">
        <f>SUMIF('1 PdC DLGS 118_2011_PE e PP'!$E$4:$E$5622,'2 Pdc unico (segm A)'!F647,'1 PdC DLGS 118_2011_PE e PP'!$H$4:$H$5622)</f>
        <v>0</v>
      </c>
      <c r="K647" s="222"/>
      <c r="L647" s="405">
        <v>0</v>
      </c>
      <c r="M647" s="222"/>
      <c r="N647" s="214">
        <f t="shared" si="27"/>
        <v>0</v>
      </c>
      <c r="O647" s="8"/>
    </row>
    <row r="648" spans="1:15" ht="23.5" x14ac:dyDescent="0.5">
      <c r="A648" s="256">
        <v>7</v>
      </c>
      <c r="B648" s="171">
        <v>8</v>
      </c>
      <c r="C648" s="171">
        <v>3</v>
      </c>
      <c r="D648" s="171">
        <v>0</v>
      </c>
      <c r="E648" s="171">
        <v>0</v>
      </c>
      <c r="F648" s="171" t="str">
        <f t="shared" si="26"/>
        <v>7.8.3.0.0</v>
      </c>
      <c r="G648" s="171" t="s">
        <v>13</v>
      </c>
      <c r="H648" s="172" t="s">
        <v>11052</v>
      </c>
      <c r="I648" s="308"/>
      <c r="J648" s="296">
        <f>J649+J652+J655+J658+J661+J664+J667+J670</f>
        <v>0</v>
      </c>
      <c r="K648" s="331"/>
      <c r="L648" s="408">
        <v>0</v>
      </c>
      <c r="M648" s="331"/>
      <c r="N648" s="220">
        <f>N649+N652+N655+N658+N661+N664+N667+N670</f>
        <v>0</v>
      </c>
      <c r="O648" s="8"/>
    </row>
    <row r="649" spans="1:15" ht="18.5" x14ac:dyDescent="0.25">
      <c r="A649" s="257">
        <v>7</v>
      </c>
      <c r="B649" s="84">
        <v>8</v>
      </c>
      <c r="C649" s="84">
        <v>3</v>
      </c>
      <c r="D649" s="84">
        <v>1</v>
      </c>
      <c r="E649" s="84">
        <v>0</v>
      </c>
      <c r="F649" s="84" t="str">
        <f t="shared" si="26"/>
        <v>7.8.3.1.0</v>
      </c>
      <c r="G649" s="84" t="s">
        <v>16</v>
      </c>
      <c r="H649" s="85" t="s">
        <v>11053</v>
      </c>
      <c r="I649" s="309"/>
      <c r="J649" s="215">
        <f>SUM(J650:J651)</f>
        <v>0</v>
      </c>
      <c r="K649" s="222"/>
      <c r="L649" s="403">
        <f>SUM(L650:L651)</f>
        <v>0</v>
      </c>
      <c r="M649" s="222"/>
      <c r="N649" s="215">
        <f>SUM(N650:N651)</f>
        <v>0</v>
      </c>
      <c r="O649" s="8"/>
    </row>
    <row r="650" spans="1:15" ht="18.5" x14ac:dyDescent="0.25">
      <c r="A650" s="258">
        <v>7</v>
      </c>
      <c r="B650" s="173">
        <v>8</v>
      </c>
      <c r="C650" s="173">
        <v>3</v>
      </c>
      <c r="D650" s="173">
        <v>1</v>
      </c>
      <c r="E650" s="173">
        <v>1</v>
      </c>
      <c r="F650" s="173" t="str">
        <f t="shared" si="26"/>
        <v>7.8.3.1.1</v>
      </c>
      <c r="G650" s="173" t="s">
        <v>19</v>
      </c>
      <c r="H650" s="86" t="s">
        <v>11054</v>
      </c>
      <c r="I650" s="310"/>
      <c r="J650" s="214">
        <f>SUMIF('1 PdC DLGS 118_2011_PE e PP'!$E$4:$E$5622,'2 Pdc unico (segm A)'!F650,'1 PdC DLGS 118_2011_PE e PP'!$H$4:$H$5622)</f>
        <v>0</v>
      </c>
      <c r="K650" s="222"/>
      <c r="L650" s="405">
        <v>0</v>
      </c>
      <c r="M650" s="222"/>
      <c r="N650" s="214">
        <f t="shared" si="27"/>
        <v>0</v>
      </c>
      <c r="O650" s="8"/>
    </row>
    <row r="651" spans="1:15" ht="37" x14ac:dyDescent="0.25">
      <c r="A651" s="258">
        <v>7</v>
      </c>
      <c r="B651" s="173">
        <v>8</v>
      </c>
      <c r="C651" s="173">
        <v>3</v>
      </c>
      <c r="D651" s="173">
        <v>1</v>
      </c>
      <c r="E651" s="173">
        <v>2</v>
      </c>
      <c r="F651" s="173" t="str">
        <f t="shared" si="26"/>
        <v>7.8.3.1.2</v>
      </c>
      <c r="G651" s="173" t="s">
        <v>19</v>
      </c>
      <c r="H651" s="86" t="s">
        <v>11055</v>
      </c>
      <c r="I651" s="310"/>
      <c r="J651" s="214">
        <f>SUMIF('1 PdC DLGS 118_2011_PE e PP'!$E$4:$E$5622,'2 Pdc unico (segm A)'!F651,'1 PdC DLGS 118_2011_PE e PP'!$H$4:$H$5622)</f>
        <v>0</v>
      </c>
      <c r="K651" s="222"/>
      <c r="L651" s="405">
        <v>0</v>
      </c>
      <c r="M651" s="222"/>
      <c r="N651" s="214">
        <f t="shared" si="27"/>
        <v>0</v>
      </c>
      <c r="O651" s="8"/>
    </row>
    <row r="652" spans="1:15" ht="18.5" x14ac:dyDescent="0.25">
      <c r="A652" s="257">
        <v>7</v>
      </c>
      <c r="B652" s="84">
        <v>8</v>
      </c>
      <c r="C652" s="84">
        <v>3</v>
      </c>
      <c r="D652" s="84">
        <v>2</v>
      </c>
      <c r="E652" s="84">
        <v>0</v>
      </c>
      <c r="F652" s="84" t="str">
        <f t="shared" si="26"/>
        <v>7.8.3.2.0</v>
      </c>
      <c r="G652" s="84" t="s">
        <v>16</v>
      </c>
      <c r="H652" s="85" t="s">
        <v>11056</v>
      </c>
      <c r="I652" s="309"/>
      <c r="J652" s="215">
        <f>SUM(J653:J654)</f>
        <v>0</v>
      </c>
      <c r="K652" s="222"/>
      <c r="L652" s="403">
        <f>SUM(L653:L654)</f>
        <v>0</v>
      </c>
      <c r="M652" s="222"/>
      <c r="N652" s="215">
        <f>SUM(N653:N654)</f>
        <v>0</v>
      </c>
      <c r="O652" s="8"/>
    </row>
    <row r="653" spans="1:15" ht="37" x14ac:dyDescent="0.25">
      <c r="A653" s="258">
        <v>7</v>
      </c>
      <c r="B653" s="173">
        <v>8</v>
      </c>
      <c r="C653" s="173">
        <v>3</v>
      </c>
      <c r="D653" s="173">
        <v>2</v>
      </c>
      <c r="E653" s="173">
        <v>1</v>
      </c>
      <c r="F653" s="173" t="str">
        <f t="shared" si="26"/>
        <v>7.8.3.2.1</v>
      </c>
      <c r="G653" s="173" t="s">
        <v>19</v>
      </c>
      <c r="H653" s="86" t="s">
        <v>11057</v>
      </c>
      <c r="I653" s="310"/>
      <c r="J653" s="214">
        <f>SUMIF('1 PdC DLGS 118_2011_PE e PP'!$E$4:$E$5622,'2 Pdc unico (segm A)'!F653,'1 PdC DLGS 118_2011_PE e PP'!$H$4:$H$5622)</f>
        <v>0</v>
      </c>
      <c r="K653" s="222"/>
      <c r="L653" s="405">
        <v>0</v>
      </c>
      <c r="M653" s="222"/>
      <c r="N653" s="214">
        <f t="shared" si="27"/>
        <v>0</v>
      </c>
      <c r="O653" s="8"/>
    </row>
    <row r="654" spans="1:15" ht="37" x14ac:dyDescent="0.25">
      <c r="A654" s="258">
        <v>7</v>
      </c>
      <c r="B654" s="173">
        <v>8</v>
      </c>
      <c r="C654" s="173">
        <v>3</v>
      </c>
      <c r="D654" s="173">
        <v>2</v>
      </c>
      <c r="E654" s="173">
        <v>2</v>
      </c>
      <c r="F654" s="173" t="str">
        <f t="shared" si="26"/>
        <v>7.8.3.2.2</v>
      </c>
      <c r="G654" s="173" t="s">
        <v>19</v>
      </c>
      <c r="H654" s="86" t="s">
        <v>11058</v>
      </c>
      <c r="I654" s="310"/>
      <c r="J654" s="214">
        <f>SUMIF('1 PdC DLGS 118_2011_PE e PP'!$E$4:$E$5622,'2 Pdc unico (segm A)'!F654,'1 PdC DLGS 118_2011_PE e PP'!$H$4:$H$5622)</f>
        <v>0</v>
      </c>
      <c r="K654" s="222"/>
      <c r="L654" s="405">
        <v>0</v>
      </c>
      <c r="M654" s="222"/>
      <c r="N654" s="214">
        <f t="shared" si="27"/>
        <v>0</v>
      </c>
      <c r="O654" s="8"/>
    </row>
    <row r="655" spans="1:15" ht="18.5" x14ac:dyDescent="0.25">
      <c r="A655" s="257">
        <v>7</v>
      </c>
      <c r="B655" s="84">
        <v>8</v>
      </c>
      <c r="C655" s="84">
        <v>3</v>
      </c>
      <c r="D655" s="84">
        <v>3</v>
      </c>
      <c r="E655" s="84">
        <v>0</v>
      </c>
      <c r="F655" s="84" t="str">
        <f t="shared" si="26"/>
        <v>7.8.3.3.0</v>
      </c>
      <c r="G655" s="84" t="s">
        <v>16</v>
      </c>
      <c r="H655" s="85" t="s">
        <v>11059</v>
      </c>
      <c r="I655" s="309" t="s">
        <v>10262</v>
      </c>
      <c r="J655" s="215">
        <f>SUM(J656:J657)</f>
        <v>0</v>
      </c>
      <c r="K655" s="222"/>
      <c r="L655" s="403">
        <f>SUM(L656:L657)</f>
        <v>0</v>
      </c>
      <c r="M655" s="222"/>
      <c r="N655" s="215">
        <f>SUM(N656:N657)</f>
        <v>0</v>
      </c>
      <c r="O655" s="8"/>
    </row>
    <row r="656" spans="1:15" ht="18.5" x14ac:dyDescent="0.25">
      <c r="A656" s="258">
        <v>7</v>
      </c>
      <c r="B656" s="173">
        <v>8</v>
      </c>
      <c r="C656" s="173">
        <v>3</v>
      </c>
      <c r="D656" s="173">
        <v>3</v>
      </c>
      <c r="E656" s="173">
        <v>1</v>
      </c>
      <c r="F656" s="173" t="str">
        <f t="shared" si="26"/>
        <v>7.8.3.3.1</v>
      </c>
      <c r="G656" s="173" t="s">
        <v>19</v>
      </c>
      <c r="H656" s="86" t="s">
        <v>11060</v>
      </c>
      <c r="I656" s="310" t="s">
        <v>10262</v>
      </c>
      <c r="J656" s="214">
        <f>SUMIF('1 PdC DLGS 118_2011_PE e PP'!$E$4:$E$5622,'2 Pdc unico (segm A)'!F656,'1 PdC DLGS 118_2011_PE e PP'!$H$4:$H$5622)</f>
        <v>0</v>
      </c>
      <c r="K656" s="222"/>
      <c r="L656" s="405">
        <v>0</v>
      </c>
      <c r="M656" s="222"/>
      <c r="N656" s="214">
        <f t="shared" si="27"/>
        <v>0</v>
      </c>
      <c r="O656" s="8"/>
    </row>
    <row r="657" spans="1:15" ht="18.5" x14ac:dyDescent="0.25">
      <c r="A657" s="258">
        <v>7</v>
      </c>
      <c r="B657" s="173">
        <v>8</v>
      </c>
      <c r="C657" s="173">
        <v>3</v>
      </c>
      <c r="D657" s="173">
        <v>3</v>
      </c>
      <c r="E657" s="173">
        <v>2</v>
      </c>
      <c r="F657" s="173" t="str">
        <f t="shared" si="26"/>
        <v>7.8.3.3.2</v>
      </c>
      <c r="G657" s="173" t="s">
        <v>19</v>
      </c>
      <c r="H657" s="86" t="s">
        <v>11061</v>
      </c>
      <c r="I657" s="310" t="s">
        <v>10262</v>
      </c>
      <c r="J657" s="214">
        <f>SUMIF('1 PdC DLGS 118_2011_PE e PP'!$E$4:$E$5622,'2 Pdc unico (segm A)'!F657,'1 PdC DLGS 118_2011_PE e PP'!$H$4:$H$5622)</f>
        <v>0</v>
      </c>
      <c r="K657" s="222"/>
      <c r="L657" s="405">
        <v>0</v>
      </c>
      <c r="M657" s="222"/>
      <c r="N657" s="214">
        <f t="shared" si="27"/>
        <v>0</v>
      </c>
      <c r="O657" s="8"/>
    </row>
    <row r="658" spans="1:15" ht="18.5" x14ac:dyDescent="0.25">
      <c r="A658" s="257">
        <v>7</v>
      </c>
      <c r="B658" s="84">
        <v>8</v>
      </c>
      <c r="C658" s="84">
        <v>3</v>
      </c>
      <c r="D658" s="84">
        <v>4</v>
      </c>
      <c r="E658" s="84">
        <v>0</v>
      </c>
      <c r="F658" s="84" t="str">
        <f t="shared" si="26"/>
        <v>7.8.3.4.0</v>
      </c>
      <c r="G658" s="84" t="s">
        <v>16</v>
      </c>
      <c r="H658" s="85" t="s">
        <v>11062</v>
      </c>
      <c r="I658" s="309" t="s">
        <v>10262</v>
      </c>
      <c r="J658" s="215">
        <f>SUM(J659:J660)</f>
        <v>0</v>
      </c>
      <c r="K658" s="222"/>
      <c r="L658" s="403">
        <f>SUM(L659:L660)</f>
        <v>0</v>
      </c>
      <c r="M658" s="222"/>
      <c r="N658" s="215">
        <f>SUM(N659:N660)</f>
        <v>0</v>
      </c>
      <c r="O658" s="8"/>
    </row>
    <row r="659" spans="1:15" ht="18.5" x14ac:dyDescent="0.25">
      <c r="A659" s="258">
        <v>7</v>
      </c>
      <c r="B659" s="173">
        <v>8</v>
      </c>
      <c r="C659" s="173">
        <v>3</v>
      </c>
      <c r="D659" s="173">
        <v>4</v>
      </c>
      <c r="E659" s="173">
        <v>1</v>
      </c>
      <c r="F659" s="173" t="str">
        <f t="shared" si="26"/>
        <v>7.8.3.4.1</v>
      </c>
      <c r="G659" s="173" t="s">
        <v>19</v>
      </c>
      <c r="H659" s="86" t="s">
        <v>11063</v>
      </c>
      <c r="I659" s="310" t="s">
        <v>10262</v>
      </c>
      <c r="J659" s="214">
        <f>SUMIF('1 PdC DLGS 118_2011_PE e PP'!$E$4:$E$5622,'2 Pdc unico (segm A)'!F659,'1 PdC DLGS 118_2011_PE e PP'!$H$4:$H$5622)</f>
        <v>0</v>
      </c>
      <c r="K659" s="222"/>
      <c r="L659" s="405">
        <v>0</v>
      </c>
      <c r="M659" s="222"/>
      <c r="N659" s="214">
        <f t="shared" si="27"/>
        <v>0</v>
      </c>
      <c r="O659" s="8"/>
    </row>
    <row r="660" spans="1:15" ht="18.5" x14ac:dyDescent="0.25">
      <c r="A660" s="258">
        <v>7</v>
      </c>
      <c r="B660" s="173">
        <v>8</v>
      </c>
      <c r="C660" s="173">
        <v>3</v>
      </c>
      <c r="D660" s="173">
        <v>4</v>
      </c>
      <c r="E660" s="173">
        <v>2</v>
      </c>
      <c r="F660" s="173" t="str">
        <f t="shared" si="26"/>
        <v>7.8.3.4.2</v>
      </c>
      <c r="G660" s="173" t="s">
        <v>19</v>
      </c>
      <c r="H660" s="86" t="s">
        <v>11064</v>
      </c>
      <c r="I660" s="310" t="s">
        <v>10262</v>
      </c>
      <c r="J660" s="214">
        <f>SUMIF('1 PdC DLGS 118_2011_PE e PP'!$E$4:$E$5622,'2 Pdc unico (segm A)'!F660,'1 PdC DLGS 118_2011_PE e PP'!$H$4:$H$5622)</f>
        <v>0</v>
      </c>
      <c r="K660" s="222"/>
      <c r="L660" s="405">
        <v>0</v>
      </c>
      <c r="M660" s="222"/>
      <c r="N660" s="214">
        <f t="shared" si="27"/>
        <v>0</v>
      </c>
      <c r="O660" s="8"/>
    </row>
    <row r="661" spans="1:15" ht="18.5" x14ac:dyDescent="0.25">
      <c r="A661" s="257">
        <v>7</v>
      </c>
      <c r="B661" s="84">
        <v>8</v>
      </c>
      <c r="C661" s="84">
        <v>3</v>
      </c>
      <c r="D661" s="84">
        <v>5</v>
      </c>
      <c r="E661" s="84">
        <v>0</v>
      </c>
      <c r="F661" s="84" t="str">
        <f t="shared" si="26"/>
        <v>7.8.3.5.0</v>
      </c>
      <c r="G661" s="84" t="s">
        <v>16</v>
      </c>
      <c r="H661" s="85" t="s">
        <v>11065</v>
      </c>
      <c r="I661" s="309" t="s">
        <v>10262</v>
      </c>
      <c r="J661" s="215">
        <f>SUM(J662:J663)</f>
        <v>0</v>
      </c>
      <c r="K661" s="222"/>
      <c r="L661" s="403">
        <f>SUM(L662:L663)</f>
        <v>0</v>
      </c>
      <c r="M661" s="222"/>
      <c r="N661" s="215">
        <f>SUM(N662:N663)</f>
        <v>0</v>
      </c>
      <c r="O661" s="8"/>
    </row>
    <row r="662" spans="1:15" ht="37" x14ac:dyDescent="0.25">
      <c r="A662" s="258">
        <v>7</v>
      </c>
      <c r="B662" s="173">
        <v>8</v>
      </c>
      <c r="C662" s="173">
        <v>3</v>
      </c>
      <c r="D662" s="173">
        <v>5</v>
      </c>
      <c r="E662" s="173">
        <v>1</v>
      </c>
      <c r="F662" s="173" t="str">
        <f t="shared" si="26"/>
        <v>7.8.3.5.1</v>
      </c>
      <c r="G662" s="173" t="s">
        <v>19</v>
      </c>
      <c r="H662" s="86" t="s">
        <v>11066</v>
      </c>
      <c r="I662" s="310" t="s">
        <v>10262</v>
      </c>
      <c r="J662" s="214">
        <f>SUMIF('1 PdC DLGS 118_2011_PE e PP'!$E$4:$E$5622,'2 Pdc unico (segm A)'!F662,'1 PdC DLGS 118_2011_PE e PP'!$H$4:$H$5622)</f>
        <v>0</v>
      </c>
      <c r="K662" s="222"/>
      <c r="L662" s="405">
        <v>0</v>
      </c>
      <c r="M662" s="222"/>
      <c r="N662" s="214">
        <f t="shared" si="27"/>
        <v>0</v>
      </c>
      <c r="O662" s="8"/>
    </row>
    <row r="663" spans="1:15" ht="37" x14ac:dyDescent="0.25">
      <c r="A663" s="258">
        <v>7</v>
      </c>
      <c r="B663" s="173">
        <v>8</v>
      </c>
      <c r="C663" s="173">
        <v>3</v>
      </c>
      <c r="D663" s="173">
        <v>5</v>
      </c>
      <c r="E663" s="173">
        <v>2</v>
      </c>
      <c r="F663" s="173" t="str">
        <f t="shared" si="26"/>
        <v>7.8.3.5.2</v>
      </c>
      <c r="G663" s="173" t="s">
        <v>19</v>
      </c>
      <c r="H663" s="86" t="s">
        <v>11067</v>
      </c>
      <c r="I663" s="310" t="s">
        <v>10262</v>
      </c>
      <c r="J663" s="214">
        <f>SUMIF('1 PdC DLGS 118_2011_PE e PP'!$E$4:$E$5622,'2 Pdc unico (segm A)'!F663,'1 PdC DLGS 118_2011_PE e PP'!$H$4:$H$5622)</f>
        <v>0</v>
      </c>
      <c r="K663" s="222"/>
      <c r="L663" s="405">
        <v>0</v>
      </c>
      <c r="M663" s="222"/>
      <c r="N663" s="214">
        <f t="shared" si="27"/>
        <v>0</v>
      </c>
      <c r="O663" s="8"/>
    </row>
    <row r="664" spans="1:15" ht="18.5" x14ac:dyDescent="0.25">
      <c r="A664" s="257">
        <v>7</v>
      </c>
      <c r="B664" s="84">
        <v>8</v>
      </c>
      <c r="C664" s="84">
        <v>3</v>
      </c>
      <c r="D664" s="84">
        <v>6</v>
      </c>
      <c r="E664" s="84">
        <v>0</v>
      </c>
      <c r="F664" s="84" t="str">
        <f t="shared" si="26"/>
        <v>7.8.3.6.0</v>
      </c>
      <c r="G664" s="84" t="s">
        <v>16</v>
      </c>
      <c r="H664" s="85" t="s">
        <v>11068</v>
      </c>
      <c r="I664" s="309" t="s">
        <v>10262</v>
      </c>
      <c r="J664" s="215">
        <f>SUM(J665:J666)</f>
        <v>0</v>
      </c>
      <c r="K664" s="222"/>
      <c r="L664" s="403">
        <f>SUM(L665:L666)</f>
        <v>0</v>
      </c>
      <c r="M664" s="222"/>
      <c r="N664" s="215">
        <f>SUM(N665:N666)</f>
        <v>0</v>
      </c>
      <c r="O664" s="8"/>
    </row>
    <row r="665" spans="1:15" ht="37" x14ac:dyDescent="0.25">
      <c r="A665" s="258">
        <v>7</v>
      </c>
      <c r="B665" s="173">
        <v>8</v>
      </c>
      <c r="C665" s="173">
        <v>3</v>
      </c>
      <c r="D665" s="173">
        <v>6</v>
      </c>
      <c r="E665" s="173">
        <v>1</v>
      </c>
      <c r="F665" s="173" t="str">
        <f t="shared" si="26"/>
        <v>7.8.3.6.1</v>
      </c>
      <c r="G665" s="173" t="s">
        <v>19</v>
      </c>
      <c r="H665" s="86" t="s">
        <v>11069</v>
      </c>
      <c r="I665" s="310" t="s">
        <v>10262</v>
      </c>
      <c r="J665" s="214">
        <f>SUMIF('1 PdC DLGS 118_2011_PE e PP'!$E$4:$E$5622,'2 Pdc unico (segm A)'!F665,'1 PdC DLGS 118_2011_PE e PP'!$H$4:$H$5622)</f>
        <v>0</v>
      </c>
      <c r="K665" s="222"/>
      <c r="L665" s="405">
        <v>0</v>
      </c>
      <c r="M665" s="222"/>
      <c r="N665" s="214">
        <f t="shared" si="27"/>
        <v>0</v>
      </c>
      <c r="O665" s="8"/>
    </row>
    <row r="666" spans="1:15" ht="37" x14ac:dyDescent="0.25">
      <c r="A666" s="258">
        <v>7</v>
      </c>
      <c r="B666" s="173">
        <v>8</v>
      </c>
      <c r="C666" s="173">
        <v>3</v>
      </c>
      <c r="D666" s="173">
        <v>6</v>
      </c>
      <c r="E666" s="173">
        <v>2</v>
      </c>
      <c r="F666" s="173" t="str">
        <f t="shared" si="26"/>
        <v>7.8.3.6.2</v>
      </c>
      <c r="G666" s="173" t="s">
        <v>19</v>
      </c>
      <c r="H666" s="86" t="s">
        <v>11070</v>
      </c>
      <c r="I666" s="310" t="s">
        <v>10262</v>
      </c>
      <c r="J666" s="214">
        <f>SUMIF('1 PdC DLGS 118_2011_PE e PP'!$E$4:$E$5622,'2 Pdc unico (segm A)'!F666,'1 PdC DLGS 118_2011_PE e PP'!$H$4:$H$5622)</f>
        <v>0</v>
      </c>
      <c r="K666" s="222"/>
      <c r="L666" s="405">
        <v>0</v>
      </c>
      <c r="M666" s="222"/>
      <c r="N666" s="214">
        <f t="shared" si="27"/>
        <v>0</v>
      </c>
      <c r="O666" s="8"/>
    </row>
    <row r="667" spans="1:15" ht="18.5" x14ac:dyDescent="0.25">
      <c r="A667" s="257">
        <v>7</v>
      </c>
      <c r="B667" s="84">
        <v>8</v>
      </c>
      <c r="C667" s="84">
        <v>3</v>
      </c>
      <c r="D667" s="84">
        <v>7</v>
      </c>
      <c r="E667" s="84">
        <v>0</v>
      </c>
      <c r="F667" s="84" t="str">
        <f t="shared" si="26"/>
        <v>7.8.3.7.0</v>
      </c>
      <c r="G667" s="84" t="s">
        <v>16</v>
      </c>
      <c r="H667" s="85" t="s">
        <v>11071</v>
      </c>
      <c r="I667" s="309" t="s">
        <v>10262</v>
      </c>
      <c r="J667" s="215">
        <f>SUM(J668:J669)</f>
        <v>0</v>
      </c>
      <c r="K667" s="222"/>
      <c r="L667" s="403">
        <f>SUM(L668:L669)</f>
        <v>0</v>
      </c>
      <c r="M667" s="222"/>
      <c r="N667" s="215">
        <f>SUM(N668:N669)</f>
        <v>0</v>
      </c>
      <c r="O667" s="8"/>
    </row>
    <row r="668" spans="1:15" ht="37" x14ac:dyDescent="0.25">
      <c r="A668" s="258">
        <v>7</v>
      </c>
      <c r="B668" s="173">
        <v>8</v>
      </c>
      <c r="C668" s="173">
        <v>3</v>
      </c>
      <c r="D668" s="173">
        <v>7</v>
      </c>
      <c r="E668" s="173">
        <v>1</v>
      </c>
      <c r="F668" s="173" t="str">
        <f t="shared" si="26"/>
        <v>7.8.3.7.1</v>
      </c>
      <c r="G668" s="173" t="s">
        <v>19</v>
      </c>
      <c r="H668" s="86" t="s">
        <v>11072</v>
      </c>
      <c r="I668" s="310" t="s">
        <v>10262</v>
      </c>
      <c r="J668" s="214">
        <f>SUMIF('1 PdC DLGS 118_2011_PE e PP'!$E$4:$E$5622,'2 Pdc unico (segm A)'!F668,'1 PdC DLGS 118_2011_PE e PP'!$H$4:$H$5622)</f>
        <v>0</v>
      </c>
      <c r="K668" s="222"/>
      <c r="L668" s="405">
        <v>0</v>
      </c>
      <c r="M668" s="222"/>
      <c r="N668" s="214">
        <f t="shared" si="27"/>
        <v>0</v>
      </c>
      <c r="O668" s="8"/>
    </row>
    <row r="669" spans="1:15" ht="37" x14ac:dyDescent="0.25">
      <c r="A669" s="258">
        <v>7</v>
      </c>
      <c r="B669" s="173">
        <v>8</v>
      </c>
      <c r="C669" s="173">
        <v>3</v>
      </c>
      <c r="D669" s="173">
        <v>7</v>
      </c>
      <c r="E669" s="173">
        <v>2</v>
      </c>
      <c r="F669" s="173" t="str">
        <f t="shared" si="26"/>
        <v>7.8.3.7.2</v>
      </c>
      <c r="G669" s="173" t="s">
        <v>19</v>
      </c>
      <c r="H669" s="86" t="s">
        <v>11073</v>
      </c>
      <c r="I669" s="310" t="s">
        <v>10262</v>
      </c>
      <c r="J669" s="214">
        <f>SUMIF('1 PdC DLGS 118_2011_PE e PP'!$E$4:$E$5622,'2 Pdc unico (segm A)'!F669,'1 PdC DLGS 118_2011_PE e PP'!$H$4:$H$5622)</f>
        <v>0</v>
      </c>
      <c r="K669" s="222"/>
      <c r="L669" s="405">
        <v>0</v>
      </c>
      <c r="M669" s="222"/>
      <c r="N669" s="214">
        <f t="shared" si="27"/>
        <v>0</v>
      </c>
      <c r="O669" s="8"/>
    </row>
    <row r="670" spans="1:15" ht="18.5" x14ac:dyDescent="0.25">
      <c r="A670" s="257">
        <v>7</v>
      </c>
      <c r="B670" s="84">
        <v>8</v>
      </c>
      <c r="C670" s="84">
        <v>3</v>
      </c>
      <c r="D670" s="84">
        <v>8</v>
      </c>
      <c r="E670" s="84">
        <v>0</v>
      </c>
      <c r="F670" s="84" t="str">
        <f t="shared" si="26"/>
        <v>7.8.3.8.0</v>
      </c>
      <c r="G670" s="84" t="s">
        <v>16</v>
      </c>
      <c r="H670" s="85" t="s">
        <v>11074</v>
      </c>
      <c r="I670" s="309" t="s">
        <v>10262</v>
      </c>
      <c r="J670" s="215">
        <f>SUM(J671:J672)</f>
        <v>0</v>
      </c>
      <c r="K670" s="222"/>
      <c r="L670" s="403">
        <f>SUM(L671:L672)</f>
        <v>0</v>
      </c>
      <c r="M670" s="222"/>
      <c r="N670" s="215">
        <f>SUM(N671:N672)</f>
        <v>0</v>
      </c>
      <c r="O670" s="8"/>
    </row>
    <row r="671" spans="1:15" ht="18.5" x14ac:dyDescent="0.25">
      <c r="A671" s="258">
        <v>7</v>
      </c>
      <c r="B671" s="173">
        <v>8</v>
      </c>
      <c r="C671" s="173">
        <v>3</v>
      </c>
      <c r="D671" s="173">
        <v>8</v>
      </c>
      <c r="E671" s="173">
        <v>1</v>
      </c>
      <c r="F671" s="173" t="str">
        <f t="shared" si="26"/>
        <v>7.8.3.8.1</v>
      </c>
      <c r="G671" s="173" t="s">
        <v>19</v>
      </c>
      <c r="H671" s="86" t="s">
        <v>11075</v>
      </c>
      <c r="I671" s="310" t="s">
        <v>10262</v>
      </c>
      <c r="J671" s="214">
        <f>SUMIF('1 PdC DLGS 118_2011_PE e PP'!$E$4:$E$5622,'2 Pdc unico (segm A)'!F671,'1 PdC DLGS 118_2011_PE e PP'!$H$4:$H$5622)</f>
        <v>0</v>
      </c>
      <c r="K671" s="222"/>
      <c r="L671" s="405">
        <v>0</v>
      </c>
      <c r="M671" s="222"/>
      <c r="N671" s="214">
        <f t="shared" si="27"/>
        <v>0</v>
      </c>
      <c r="O671" s="8"/>
    </row>
    <row r="672" spans="1:15" ht="18.5" x14ac:dyDescent="0.25">
      <c r="A672" s="258">
        <v>7</v>
      </c>
      <c r="B672" s="173">
        <v>8</v>
      </c>
      <c r="C672" s="173">
        <v>3</v>
      </c>
      <c r="D672" s="173">
        <v>8</v>
      </c>
      <c r="E672" s="173">
        <v>2</v>
      </c>
      <c r="F672" s="173" t="str">
        <f t="shared" si="26"/>
        <v>7.8.3.8.2</v>
      </c>
      <c r="G672" s="173" t="s">
        <v>19</v>
      </c>
      <c r="H672" s="86" t="s">
        <v>11076</v>
      </c>
      <c r="I672" s="310" t="s">
        <v>10262</v>
      </c>
      <c r="J672" s="214">
        <f>SUMIF('1 PdC DLGS 118_2011_PE e PP'!$E$4:$E$5622,'2 Pdc unico (segm A)'!F672,'1 PdC DLGS 118_2011_PE e PP'!$H$4:$H$5622)</f>
        <v>0</v>
      </c>
      <c r="K672" s="222"/>
      <c r="L672" s="405">
        <v>0</v>
      </c>
      <c r="M672" s="222"/>
      <c r="N672" s="214">
        <f t="shared" si="27"/>
        <v>0</v>
      </c>
      <c r="O672" s="8"/>
    </row>
    <row r="673" spans="1:15" ht="23.5" x14ac:dyDescent="0.5">
      <c r="A673" s="256">
        <v>7</v>
      </c>
      <c r="B673" s="171">
        <v>8</v>
      </c>
      <c r="C673" s="171">
        <v>4</v>
      </c>
      <c r="D673" s="171">
        <v>0</v>
      </c>
      <c r="E673" s="171">
        <v>0</v>
      </c>
      <c r="F673" s="171" t="str">
        <f t="shared" si="26"/>
        <v>7.8.4.0.0</v>
      </c>
      <c r="G673" s="171" t="s">
        <v>13</v>
      </c>
      <c r="H673" s="172" t="s">
        <v>11077</v>
      </c>
      <c r="I673" s="308" t="s">
        <v>10262</v>
      </c>
      <c r="J673" s="220">
        <f>SUM(J674:J675)</f>
        <v>0</v>
      </c>
      <c r="K673" s="331"/>
      <c r="L673" s="408">
        <f>SUM(L674:L675)</f>
        <v>0</v>
      </c>
      <c r="M673" s="331"/>
      <c r="N673" s="220">
        <f>SUM(N674:N675)</f>
        <v>0</v>
      </c>
      <c r="O673" s="8"/>
    </row>
    <row r="674" spans="1:15" ht="37" x14ac:dyDescent="0.25">
      <c r="A674" s="257">
        <v>7</v>
      </c>
      <c r="B674" s="84">
        <v>8</v>
      </c>
      <c r="C674" s="84">
        <v>4</v>
      </c>
      <c r="D674" s="84">
        <v>1</v>
      </c>
      <c r="E674" s="84">
        <v>0</v>
      </c>
      <c r="F674" s="84" t="str">
        <f t="shared" si="26"/>
        <v>7.8.4.1.0</v>
      </c>
      <c r="G674" s="84" t="s">
        <v>16</v>
      </c>
      <c r="H674" s="85" t="s">
        <v>11078</v>
      </c>
      <c r="I674" s="309" t="s">
        <v>10262</v>
      </c>
      <c r="J674" s="215">
        <f>SUMIF('1 PdC DLGS 118_2011_PE e PP'!$E$4:$E$5622,'2 Pdc unico (segm A)'!F674,'1 PdC DLGS 118_2011_PE e PP'!$H$4:$H$5622)</f>
        <v>0</v>
      </c>
      <c r="K674" s="222"/>
      <c r="L674" s="403">
        <v>0</v>
      </c>
      <c r="M674" s="222"/>
      <c r="N674" s="215">
        <f t="shared" si="27"/>
        <v>0</v>
      </c>
      <c r="O674" s="8"/>
    </row>
    <row r="675" spans="1:15" ht="37" x14ac:dyDescent="0.25">
      <c r="A675" s="257">
        <v>7</v>
      </c>
      <c r="B675" s="84">
        <v>8</v>
      </c>
      <c r="C675" s="84">
        <v>4</v>
      </c>
      <c r="D675" s="84">
        <v>2</v>
      </c>
      <c r="E675" s="84">
        <v>0</v>
      </c>
      <c r="F675" s="84" t="str">
        <f t="shared" si="26"/>
        <v>7.8.4.2.0</v>
      </c>
      <c r="G675" s="84" t="s">
        <v>16</v>
      </c>
      <c r="H675" s="85" t="s">
        <v>11079</v>
      </c>
      <c r="I675" s="309" t="s">
        <v>10262</v>
      </c>
      <c r="J675" s="215">
        <f>SUMIF('1 PdC DLGS 118_2011_PE e PP'!$E$4:$E$5622,'2 Pdc unico (segm A)'!F675,'1 PdC DLGS 118_2011_PE e PP'!$H$4:$H$5622)</f>
        <v>0</v>
      </c>
      <c r="K675" s="222"/>
      <c r="L675" s="403">
        <v>0</v>
      </c>
      <c r="M675" s="222"/>
      <c r="N675" s="215">
        <f t="shared" si="27"/>
        <v>0</v>
      </c>
      <c r="O675" s="8"/>
    </row>
    <row r="676" spans="1:15" ht="26" x14ac:dyDescent="0.5">
      <c r="A676" s="255">
        <v>7</v>
      </c>
      <c r="B676" s="80">
        <v>9</v>
      </c>
      <c r="C676" s="80">
        <v>0</v>
      </c>
      <c r="D676" s="80">
        <v>0</v>
      </c>
      <c r="E676" s="80">
        <v>0</v>
      </c>
      <c r="F676" s="80" t="str">
        <f t="shared" si="26"/>
        <v>7.9.0.0.0</v>
      </c>
      <c r="G676" s="81" t="s">
        <v>10</v>
      </c>
      <c r="H676" s="82" t="s">
        <v>2795</v>
      </c>
      <c r="I676" s="307" t="s">
        <v>11080</v>
      </c>
      <c r="J676" s="219">
        <f>SUM(J677:J678)</f>
        <v>0</v>
      </c>
      <c r="K676" s="329"/>
      <c r="L676" s="404">
        <f>SUM(L677:L678)</f>
        <v>0</v>
      </c>
      <c r="M676" s="329"/>
      <c r="N676" s="219">
        <f>SUM(N677:N678)</f>
        <v>0</v>
      </c>
      <c r="O676" s="8"/>
    </row>
    <row r="677" spans="1:15" ht="23.5" x14ac:dyDescent="0.5">
      <c r="A677" s="256">
        <v>7</v>
      </c>
      <c r="B677" s="171">
        <v>9</v>
      </c>
      <c r="C677" s="171">
        <v>1</v>
      </c>
      <c r="D677" s="171">
        <v>0</v>
      </c>
      <c r="E677" s="171">
        <v>0</v>
      </c>
      <c r="F677" s="171" t="str">
        <f t="shared" si="26"/>
        <v>7.9.1.0.0</v>
      </c>
      <c r="G677" s="171" t="s">
        <v>13</v>
      </c>
      <c r="H677" s="172" t="s">
        <v>11081</v>
      </c>
      <c r="I677" s="317" t="s">
        <v>10262</v>
      </c>
      <c r="J677" s="220">
        <f>SUMIF('1 PdC DLGS 118_2011_PE e PP'!$E$4:$E$5622,'2 Pdc unico (segm A)'!F677,'1 PdC DLGS 118_2011_PE e PP'!$H$4:$H$5622)</f>
        <v>0</v>
      </c>
      <c r="K677" s="331"/>
      <c r="L677" s="408">
        <v>0</v>
      </c>
      <c r="M677" s="331"/>
      <c r="N677" s="220">
        <f t="shared" si="27"/>
        <v>0</v>
      </c>
      <c r="O677" s="8"/>
    </row>
    <row r="678" spans="1:15" ht="23.5" x14ac:dyDescent="0.5">
      <c r="A678" s="256">
        <v>7</v>
      </c>
      <c r="B678" s="171">
        <v>9</v>
      </c>
      <c r="C678" s="171">
        <v>2</v>
      </c>
      <c r="D678" s="171">
        <v>0</v>
      </c>
      <c r="E678" s="171">
        <v>0</v>
      </c>
      <c r="F678" s="171" t="str">
        <f t="shared" si="26"/>
        <v>7.9.2.0.0</v>
      </c>
      <c r="G678" s="171" t="s">
        <v>13</v>
      </c>
      <c r="H678" s="172" t="s">
        <v>2828</v>
      </c>
      <c r="I678" s="317" t="s">
        <v>10262</v>
      </c>
      <c r="J678" s="220">
        <f>SUMIF('1 PdC DLGS 118_2011_PE e PP'!$E$4:$E$5622,'2 Pdc unico (segm A)'!F678,'1 PdC DLGS 118_2011_PE e PP'!$H$4:$H$5622)</f>
        <v>0</v>
      </c>
      <c r="K678" s="331"/>
      <c r="L678" s="408">
        <v>0</v>
      </c>
      <c r="M678" s="331"/>
      <c r="N678" s="220">
        <f t="shared" si="27"/>
        <v>0</v>
      </c>
      <c r="O678" s="8"/>
    </row>
    <row r="679" spans="1:15" ht="26" x14ac:dyDescent="0.5">
      <c r="A679" s="255">
        <v>7</v>
      </c>
      <c r="B679" s="80">
        <v>10</v>
      </c>
      <c r="C679" s="80">
        <v>0</v>
      </c>
      <c r="D679" s="80">
        <v>0</v>
      </c>
      <c r="E679" s="80">
        <v>0</v>
      </c>
      <c r="F679" s="80" t="str">
        <f t="shared" si="26"/>
        <v>7.10.0.0.0</v>
      </c>
      <c r="G679" s="81" t="s">
        <v>10</v>
      </c>
      <c r="H679" s="82" t="s">
        <v>11082</v>
      </c>
      <c r="I679" s="307" t="s">
        <v>11083</v>
      </c>
      <c r="J679" s="219">
        <f>SUM(J680:J685)</f>
        <v>0</v>
      </c>
      <c r="K679" s="329"/>
      <c r="L679" s="404">
        <f>SUM(L680:L685)</f>
        <v>0</v>
      </c>
      <c r="M679" s="329"/>
      <c r="N679" s="219">
        <f>SUM(N680:N685)</f>
        <v>0</v>
      </c>
      <c r="O679" s="8"/>
    </row>
    <row r="680" spans="1:15" ht="23.5" x14ac:dyDescent="0.5">
      <c r="A680" s="256">
        <v>7</v>
      </c>
      <c r="B680" s="171">
        <v>10</v>
      </c>
      <c r="C680" s="171">
        <v>1</v>
      </c>
      <c r="D680" s="171">
        <v>0</v>
      </c>
      <c r="E680" s="171">
        <v>0</v>
      </c>
      <c r="F680" s="171" t="str">
        <f t="shared" si="26"/>
        <v>7.10.1.0.0</v>
      </c>
      <c r="G680" s="171" t="s">
        <v>13</v>
      </c>
      <c r="H680" s="172" t="s">
        <v>11084</v>
      </c>
      <c r="I680" s="308" t="s">
        <v>10262</v>
      </c>
      <c r="J680" s="220">
        <f>SUMIF('1 PdC DLGS 118_2011_PE e PP'!$E$4:$E$5622,'2 Pdc unico (segm A)'!F680,'1 PdC DLGS 118_2011_PE e PP'!$H$4:$H$5622)</f>
        <v>0</v>
      </c>
      <c r="K680" s="331"/>
      <c r="L680" s="408">
        <v>0</v>
      </c>
      <c r="M680" s="331"/>
      <c r="N680" s="220">
        <f t="shared" si="27"/>
        <v>0</v>
      </c>
      <c r="O680" s="8"/>
    </row>
    <row r="681" spans="1:15" ht="23.5" x14ac:dyDescent="0.5">
      <c r="A681" s="256">
        <v>7</v>
      </c>
      <c r="B681" s="171">
        <v>10</v>
      </c>
      <c r="C681" s="171">
        <v>2</v>
      </c>
      <c r="D681" s="171">
        <v>0</v>
      </c>
      <c r="E681" s="171">
        <v>0</v>
      </c>
      <c r="F681" s="171" t="str">
        <f t="shared" si="26"/>
        <v>7.10.2.0.0</v>
      </c>
      <c r="G681" s="171" t="s">
        <v>13</v>
      </c>
      <c r="H681" s="172" t="s">
        <v>11085</v>
      </c>
      <c r="I681" s="308" t="s">
        <v>10262</v>
      </c>
      <c r="J681" s="220">
        <f>SUMIF('1 PdC DLGS 118_2011_PE e PP'!$E$4:$E$5622,'2 Pdc unico (segm A)'!F681,'1 PdC DLGS 118_2011_PE e PP'!$H$4:$H$5622)</f>
        <v>0</v>
      </c>
      <c r="K681" s="331"/>
      <c r="L681" s="408">
        <v>0</v>
      </c>
      <c r="M681" s="331"/>
      <c r="N681" s="220">
        <f t="shared" si="27"/>
        <v>0</v>
      </c>
      <c r="O681" s="8"/>
    </row>
    <row r="682" spans="1:15" ht="23.5" x14ac:dyDescent="0.5">
      <c r="A682" s="256">
        <v>7</v>
      </c>
      <c r="B682" s="171">
        <v>10</v>
      </c>
      <c r="C682" s="171">
        <v>3</v>
      </c>
      <c r="D682" s="171">
        <v>0</v>
      </c>
      <c r="E682" s="171">
        <v>0</v>
      </c>
      <c r="F682" s="171" t="str">
        <f t="shared" si="26"/>
        <v>7.10.3.0.0</v>
      </c>
      <c r="G682" s="171" t="s">
        <v>13</v>
      </c>
      <c r="H682" s="172" t="s">
        <v>11086</v>
      </c>
      <c r="I682" s="308" t="s">
        <v>10262</v>
      </c>
      <c r="J682" s="220">
        <f>SUMIF('1 PdC DLGS 118_2011_PE e PP'!$E$4:$E$5622,'2 Pdc unico (segm A)'!F682,'1 PdC DLGS 118_2011_PE e PP'!$H$4:$H$5622)</f>
        <v>0</v>
      </c>
      <c r="K682" s="331"/>
      <c r="L682" s="408">
        <v>0</v>
      </c>
      <c r="M682" s="331"/>
      <c r="N682" s="220">
        <f t="shared" si="27"/>
        <v>0</v>
      </c>
      <c r="O682" s="8"/>
    </row>
    <row r="683" spans="1:15" ht="23.5" x14ac:dyDescent="0.5">
      <c r="A683" s="256">
        <v>7</v>
      </c>
      <c r="B683" s="171">
        <v>10</v>
      </c>
      <c r="C683" s="171">
        <v>4</v>
      </c>
      <c r="D683" s="171">
        <v>0</v>
      </c>
      <c r="E683" s="171">
        <v>0</v>
      </c>
      <c r="F683" s="171" t="str">
        <f t="shared" si="26"/>
        <v>7.10.4.0.0</v>
      </c>
      <c r="G683" s="171" t="s">
        <v>13</v>
      </c>
      <c r="H683" s="172" t="s">
        <v>11087</v>
      </c>
      <c r="I683" s="308" t="s">
        <v>10262</v>
      </c>
      <c r="J683" s="220">
        <f>SUMIF('1 PdC DLGS 118_2011_PE e PP'!$E$4:$E$5622,'2 Pdc unico (segm A)'!F683,'1 PdC DLGS 118_2011_PE e PP'!$H$4:$H$5622)</f>
        <v>0</v>
      </c>
      <c r="K683" s="331"/>
      <c r="L683" s="408">
        <v>0</v>
      </c>
      <c r="M683" s="331"/>
      <c r="N683" s="220">
        <f t="shared" si="27"/>
        <v>0</v>
      </c>
      <c r="O683" s="8"/>
    </row>
    <row r="684" spans="1:15" ht="23.5" x14ac:dyDescent="0.5">
      <c r="A684" s="256">
        <v>7</v>
      </c>
      <c r="B684" s="171">
        <v>10</v>
      </c>
      <c r="C684" s="171">
        <v>5</v>
      </c>
      <c r="D684" s="171">
        <v>0</v>
      </c>
      <c r="E684" s="171">
        <v>0</v>
      </c>
      <c r="F684" s="171" t="str">
        <f t="shared" si="26"/>
        <v>7.10.5.0.0</v>
      </c>
      <c r="G684" s="171" t="s">
        <v>13</v>
      </c>
      <c r="H684" s="172" t="s">
        <v>11088</v>
      </c>
      <c r="I684" s="308" t="s">
        <v>10262</v>
      </c>
      <c r="J684" s="220">
        <f>SUMIF('1 PdC DLGS 118_2011_PE e PP'!$E$4:$E$5622,'2 Pdc unico (segm A)'!F684,'1 PdC DLGS 118_2011_PE e PP'!$H$4:$H$5622)</f>
        <v>0</v>
      </c>
      <c r="K684" s="331"/>
      <c r="L684" s="408">
        <v>0</v>
      </c>
      <c r="M684" s="331"/>
      <c r="N684" s="220">
        <f t="shared" si="27"/>
        <v>0</v>
      </c>
      <c r="O684" s="8"/>
    </row>
    <row r="685" spans="1:15" ht="23.5" x14ac:dyDescent="0.5">
      <c r="A685" s="256">
        <v>7</v>
      </c>
      <c r="B685" s="171">
        <v>10</v>
      </c>
      <c r="C685" s="171">
        <v>6</v>
      </c>
      <c r="D685" s="171">
        <v>0</v>
      </c>
      <c r="E685" s="171">
        <v>0</v>
      </c>
      <c r="F685" s="171" t="str">
        <f t="shared" si="26"/>
        <v>7.10.6.0.0</v>
      </c>
      <c r="G685" s="171" t="s">
        <v>13</v>
      </c>
      <c r="H685" s="172" t="s">
        <v>11089</v>
      </c>
      <c r="I685" s="308" t="s">
        <v>10262</v>
      </c>
      <c r="J685" s="220">
        <f>SUMIF('1 PdC DLGS 118_2011_PE e PP'!$E$4:$E$5622,'2 Pdc unico (segm A)'!F685,'1 PdC DLGS 118_2011_PE e PP'!$H$4:$H$5622)</f>
        <v>0</v>
      </c>
      <c r="K685" s="331"/>
      <c r="L685" s="408">
        <v>0</v>
      </c>
      <c r="M685" s="331"/>
      <c r="N685" s="220">
        <f t="shared" si="27"/>
        <v>0</v>
      </c>
      <c r="O685" s="8"/>
    </row>
    <row r="686" spans="1:15" ht="52" x14ac:dyDescent="0.5">
      <c r="A686" s="261">
        <v>7</v>
      </c>
      <c r="B686" s="83">
        <v>11</v>
      </c>
      <c r="C686" s="83">
        <v>0</v>
      </c>
      <c r="D686" s="83">
        <v>0</v>
      </c>
      <c r="E686" s="83">
        <v>0</v>
      </c>
      <c r="F686" s="83" t="str">
        <f t="shared" si="26"/>
        <v>7.11.0.0.0</v>
      </c>
      <c r="G686" s="81" t="s">
        <v>10</v>
      </c>
      <c r="H686" s="82" t="s">
        <v>11090</v>
      </c>
      <c r="I686" s="307" t="s">
        <v>11091</v>
      </c>
      <c r="J686" s="219">
        <f>SUMIF('1 PdC DLGS 118_2011_PE e PP'!$E$4:$E$5622,'2 Pdc unico (segm A)'!F686,'1 PdC DLGS 118_2011_PE e PP'!$H$4:$H$5622)</f>
        <v>0</v>
      </c>
      <c r="K686" s="329"/>
      <c r="L686" s="404">
        <v>0</v>
      </c>
      <c r="M686" s="329"/>
      <c r="N686" s="219">
        <f t="shared" si="27"/>
        <v>0</v>
      </c>
      <c r="O686" s="8"/>
    </row>
    <row r="687" spans="1:15" ht="52" x14ac:dyDescent="0.5">
      <c r="A687" s="261">
        <v>7</v>
      </c>
      <c r="B687" s="83">
        <v>12</v>
      </c>
      <c r="C687" s="83">
        <v>0</v>
      </c>
      <c r="D687" s="83">
        <v>0</v>
      </c>
      <c r="E687" s="83">
        <v>0</v>
      </c>
      <c r="F687" s="83" t="str">
        <f t="shared" si="26"/>
        <v>7.12.0.0.0</v>
      </c>
      <c r="G687" s="81" t="s">
        <v>10</v>
      </c>
      <c r="H687" s="82" t="s">
        <v>11092</v>
      </c>
      <c r="I687" s="307" t="s">
        <v>11093</v>
      </c>
      <c r="J687" s="219">
        <f>SUMIF('1 PdC DLGS 118_2011_PE e PP'!$E$4:$E$5622,'2 Pdc unico (segm A)'!F687,'1 PdC DLGS 118_2011_PE e PP'!$H$4:$H$5622)</f>
        <v>0</v>
      </c>
      <c r="K687" s="329"/>
      <c r="L687" s="404">
        <v>0</v>
      </c>
      <c r="M687" s="329"/>
      <c r="N687" s="219">
        <f t="shared" si="27"/>
        <v>0</v>
      </c>
      <c r="O687" s="8"/>
    </row>
    <row r="688" spans="1:15" ht="67" x14ac:dyDescent="0.65">
      <c r="A688" s="262">
        <v>8</v>
      </c>
      <c r="B688" s="154">
        <v>0</v>
      </c>
      <c r="C688" s="154">
        <v>0</v>
      </c>
      <c r="D688" s="154">
        <v>0</v>
      </c>
      <c r="E688" s="154">
        <v>0</v>
      </c>
      <c r="F688" s="154" t="str">
        <f t="shared" ref="F688:F723" si="28">CONCATENATE(A688,".",B688,".",C688,".",D688,".",E688)</f>
        <v>8.0.0.0.0</v>
      </c>
      <c r="G688" s="78" t="s">
        <v>8</v>
      </c>
      <c r="H688" s="79" t="s">
        <v>11094</v>
      </c>
      <c r="I688" s="316"/>
      <c r="J688" s="323">
        <f>+J689-J694</f>
        <v>0</v>
      </c>
      <c r="K688" s="324"/>
      <c r="L688" s="407">
        <f>+L689-L694</f>
        <v>0</v>
      </c>
      <c r="M688" s="324"/>
      <c r="N688" s="323">
        <f>+N689-N694</f>
        <v>0</v>
      </c>
      <c r="O688" s="8"/>
    </row>
    <row r="689" spans="1:15" ht="26" x14ac:dyDescent="0.5">
      <c r="A689" s="261">
        <v>8</v>
      </c>
      <c r="B689" s="83">
        <v>1</v>
      </c>
      <c r="C689" s="83">
        <v>0</v>
      </c>
      <c r="D689" s="83">
        <v>0</v>
      </c>
      <c r="E689" s="83">
        <v>0</v>
      </c>
      <c r="F689" s="83" t="str">
        <f t="shared" si="28"/>
        <v>8.1.0.0.0</v>
      </c>
      <c r="G689" s="81" t="s">
        <v>10</v>
      </c>
      <c r="H689" s="82" t="s">
        <v>3188</v>
      </c>
      <c r="I689" s="307" t="s">
        <v>11095</v>
      </c>
      <c r="J689" s="219">
        <f>SUM(J690:J693)</f>
        <v>0</v>
      </c>
      <c r="K689" s="329"/>
      <c r="L689" s="404">
        <f>SUM(L690:L693)</f>
        <v>0</v>
      </c>
      <c r="M689" s="329"/>
      <c r="N689" s="219">
        <f>SUM(N690:N693)</f>
        <v>0</v>
      </c>
      <c r="O689" s="8"/>
    </row>
    <row r="690" spans="1:15" ht="23.5" x14ac:dyDescent="0.5">
      <c r="A690" s="256">
        <v>8</v>
      </c>
      <c r="B690" s="171">
        <v>1</v>
      </c>
      <c r="C690" s="171">
        <v>1</v>
      </c>
      <c r="D690" s="171">
        <v>0</v>
      </c>
      <c r="E690" s="171">
        <v>0</v>
      </c>
      <c r="F690" s="171" t="str">
        <f t="shared" si="28"/>
        <v>8.1.1.0.0</v>
      </c>
      <c r="G690" s="171" t="s">
        <v>13</v>
      </c>
      <c r="H690" s="172" t="s">
        <v>11096</v>
      </c>
      <c r="I690" s="308" t="s">
        <v>10262</v>
      </c>
      <c r="J690" s="220">
        <f>SUMIF('1 PdC DLGS 118_2011_PE e PP'!$E$4:$E$5622,'2 Pdc unico (segm A)'!F690,'1 PdC DLGS 118_2011_PE e PP'!$H$4:$H$5622)</f>
        <v>0</v>
      </c>
      <c r="K690" s="331"/>
      <c r="L690" s="408">
        <v>0</v>
      </c>
      <c r="M690" s="331"/>
      <c r="N690" s="220">
        <f t="shared" si="27"/>
        <v>0</v>
      </c>
      <c r="O690" s="8"/>
    </row>
    <row r="691" spans="1:15" ht="23.5" x14ac:dyDescent="0.5">
      <c r="A691" s="256">
        <v>8</v>
      </c>
      <c r="B691" s="171">
        <v>1</v>
      </c>
      <c r="C691" s="171">
        <v>2</v>
      </c>
      <c r="D691" s="171">
        <v>0</v>
      </c>
      <c r="E691" s="171">
        <v>0</v>
      </c>
      <c r="F691" s="171" t="str">
        <f t="shared" si="28"/>
        <v>8.1.2.0.0</v>
      </c>
      <c r="G691" s="171" t="s">
        <v>13</v>
      </c>
      <c r="H691" s="172" t="s">
        <v>11097</v>
      </c>
      <c r="I691" s="308" t="s">
        <v>10262</v>
      </c>
      <c r="J691" s="220">
        <f>SUMIF('1 PdC DLGS 118_2011_PE e PP'!$E$4:$E$5622,'2 Pdc unico (segm A)'!F691,'1 PdC DLGS 118_2011_PE e PP'!$H$4:$H$5622)</f>
        <v>0</v>
      </c>
      <c r="K691" s="331"/>
      <c r="L691" s="408">
        <v>0</v>
      </c>
      <c r="M691" s="331"/>
      <c r="N691" s="220">
        <f t="shared" si="27"/>
        <v>0</v>
      </c>
      <c r="O691" s="8"/>
    </row>
    <row r="692" spans="1:15" ht="23.5" x14ac:dyDescent="0.5">
      <c r="A692" s="256">
        <v>8</v>
      </c>
      <c r="B692" s="171">
        <v>1</v>
      </c>
      <c r="C692" s="171">
        <v>3</v>
      </c>
      <c r="D692" s="171">
        <v>0</v>
      </c>
      <c r="E692" s="171">
        <v>0</v>
      </c>
      <c r="F692" s="171" t="str">
        <f t="shared" si="28"/>
        <v>8.1.3.0.0</v>
      </c>
      <c r="G692" s="171" t="s">
        <v>13</v>
      </c>
      <c r="H692" s="172" t="s">
        <v>11098</v>
      </c>
      <c r="I692" s="308" t="s">
        <v>10262</v>
      </c>
      <c r="J692" s="220">
        <f>SUMIF('1 PdC DLGS 118_2011_PE e PP'!$E$4:$E$5622,'2 Pdc unico (segm A)'!F692,'1 PdC DLGS 118_2011_PE e PP'!$H$4:$H$5622)</f>
        <v>0</v>
      </c>
      <c r="K692" s="331"/>
      <c r="L692" s="408">
        <v>0</v>
      </c>
      <c r="M692" s="331"/>
      <c r="N692" s="220">
        <f t="shared" si="27"/>
        <v>0</v>
      </c>
      <c r="O692" s="8"/>
    </row>
    <row r="693" spans="1:15" ht="23.5" x14ac:dyDescent="0.5">
      <c r="A693" s="256">
        <v>8</v>
      </c>
      <c r="B693" s="171">
        <v>1</v>
      </c>
      <c r="C693" s="171">
        <v>4</v>
      </c>
      <c r="D693" s="171">
        <v>0</v>
      </c>
      <c r="E693" s="171">
        <v>0</v>
      </c>
      <c r="F693" s="171" t="str">
        <f t="shared" si="28"/>
        <v>8.1.4.0.0</v>
      </c>
      <c r="G693" s="171" t="s">
        <v>13</v>
      </c>
      <c r="H693" s="172" t="s">
        <v>11099</v>
      </c>
      <c r="I693" s="308" t="s">
        <v>10262</v>
      </c>
      <c r="J693" s="220">
        <f>SUMIF('1 PdC DLGS 118_2011_PE e PP'!$E$4:$E$5622,'2 Pdc unico (segm A)'!F693,'1 PdC DLGS 118_2011_PE e PP'!$H$4:$H$5622)</f>
        <v>0</v>
      </c>
      <c r="K693" s="331"/>
      <c r="L693" s="408">
        <v>0</v>
      </c>
      <c r="M693" s="331"/>
      <c r="N693" s="220">
        <f t="shared" si="27"/>
        <v>0</v>
      </c>
      <c r="O693" s="8"/>
    </row>
    <row r="694" spans="1:15" ht="26" x14ac:dyDescent="0.5">
      <c r="A694" s="261">
        <v>8</v>
      </c>
      <c r="B694" s="83">
        <v>2</v>
      </c>
      <c r="C694" s="83">
        <v>0</v>
      </c>
      <c r="D694" s="83">
        <v>0</v>
      </c>
      <c r="E694" s="83">
        <v>0</v>
      </c>
      <c r="F694" s="83" t="str">
        <f t="shared" si="28"/>
        <v>8.2.0.0.0</v>
      </c>
      <c r="G694" s="81" t="s">
        <v>10</v>
      </c>
      <c r="H694" s="82" t="s">
        <v>3206</v>
      </c>
      <c r="I694" s="307" t="s">
        <v>11100</v>
      </c>
      <c r="J694" s="219">
        <f>SUM(J695:J698)</f>
        <v>0</v>
      </c>
      <c r="K694" s="329"/>
      <c r="L694" s="404">
        <f>SUM(L695:L698)</f>
        <v>0</v>
      </c>
      <c r="M694" s="329"/>
      <c r="N694" s="219">
        <f>SUM(N695:N698)</f>
        <v>0</v>
      </c>
      <c r="O694" s="8"/>
    </row>
    <row r="695" spans="1:15" ht="23.5" x14ac:dyDescent="0.5">
      <c r="A695" s="256">
        <v>8</v>
      </c>
      <c r="B695" s="171">
        <v>2</v>
      </c>
      <c r="C695" s="171">
        <v>1</v>
      </c>
      <c r="D695" s="171">
        <v>0</v>
      </c>
      <c r="E695" s="171">
        <v>0</v>
      </c>
      <c r="F695" s="171" t="str">
        <f t="shared" si="28"/>
        <v>8.2.1.0.0</v>
      </c>
      <c r="G695" s="171" t="s">
        <v>13</v>
      </c>
      <c r="H695" s="172" t="s">
        <v>11101</v>
      </c>
      <c r="I695" s="308" t="s">
        <v>10262</v>
      </c>
      <c r="J695" s="220">
        <f>SUMIF('1 PdC DLGS 118_2011_PE e PP'!$E$4:$E$5622,'2 Pdc unico (segm A)'!F695,'1 PdC DLGS 118_2011_PE e PP'!$H$4:$H$5622)</f>
        <v>0</v>
      </c>
      <c r="K695" s="331"/>
      <c r="L695" s="408">
        <v>0</v>
      </c>
      <c r="M695" s="331"/>
      <c r="N695" s="220">
        <f t="shared" si="27"/>
        <v>0</v>
      </c>
      <c r="O695" s="8"/>
    </row>
    <row r="696" spans="1:15" ht="23.5" x14ac:dyDescent="0.5">
      <c r="A696" s="256">
        <v>8</v>
      </c>
      <c r="B696" s="171">
        <v>2</v>
      </c>
      <c r="C696" s="171">
        <v>2</v>
      </c>
      <c r="D696" s="171">
        <v>0</v>
      </c>
      <c r="E696" s="171">
        <v>0</v>
      </c>
      <c r="F696" s="171" t="str">
        <f t="shared" si="28"/>
        <v>8.2.2.0.0</v>
      </c>
      <c r="G696" s="171" t="s">
        <v>13</v>
      </c>
      <c r="H696" s="172" t="s">
        <v>11102</v>
      </c>
      <c r="I696" s="308" t="s">
        <v>10262</v>
      </c>
      <c r="J696" s="220">
        <f>SUMIF('1 PdC DLGS 118_2011_PE e PP'!$E$4:$E$5622,'2 Pdc unico (segm A)'!F696,'1 PdC DLGS 118_2011_PE e PP'!$H$4:$H$5622)</f>
        <v>0</v>
      </c>
      <c r="K696" s="331"/>
      <c r="L696" s="408">
        <v>0</v>
      </c>
      <c r="M696" s="331"/>
      <c r="N696" s="220">
        <f t="shared" si="27"/>
        <v>0</v>
      </c>
      <c r="O696" s="8"/>
    </row>
    <row r="697" spans="1:15" ht="23.5" x14ac:dyDescent="0.5">
      <c r="A697" s="256">
        <v>8</v>
      </c>
      <c r="B697" s="171">
        <v>2</v>
      </c>
      <c r="C697" s="171">
        <v>3</v>
      </c>
      <c r="D697" s="171">
        <v>0</v>
      </c>
      <c r="E697" s="171">
        <v>0</v>
      </c>
      <c r="F697" s="171" t="str">
        <f t="shared" si="28"/>
        <v>8.2.3.0.0</v>
      </c>
      <c r="G697" s="171" t="s">
        <v>13</v>
      </c>
      <c r="H697" s="172" t="s">
        <v>11103</v>
      </c>
      <c r="I697" s="308" t="s">
        <v>10262</v>
      </c>
      <c r="J697" s="220">
        <f>SUMIF('1 PdC DLGS 118_2011_PE e PP'!$E$4:$E$5622,'2 Pdc unico (segm A)'!F697,'1 PdC DLGS 118_2011_PE e PP'!$H$4:$H$5622)</f>
        <v>0</v>
      </c>
      <c r="K697" s="331"/>
      <c r="L697" s="408">
        <v>0</v>
      </c>
      <c r="M697" s="331"/>
      <c r="N697" s="220">
        <f t="shared" si="27"/>
        <v>0</v>
      </c>
      <c r="O697" s="8"/>
    </row>
    <row r="698" spans="1:15" ht="23.5" x14ac:dyDescent="0.5">
      <c r="A698" s="256">
        <v>8</v>
      </c>
      <c r="B698" s="171">
        <v>2</v>
      </c>
      <c r="C698" s="171">
        <v>4</v>
      </c>
      <c r="D698" s="171">
        <v>0</v>
      </c>
      <c r="E698" s="171">
        <v>0</v>
      </c>
      <c r="F698" s="171" t="str">
        <f t="shared" si="28"/>
        <v>8.2.4.0.0</v>
      </c>
      <c r="G698" s="171" t="s">
        <v>13</v>
      </c>
      <c r="H698" s="172" t="s">
        <v>11104</v>
      </c>
      <c r="I698" s="308" t="s">
        <v>10262</v>
      </c>
      <c r="J698" s="220">
        <f>SUMIF('1 PdC DLGS 118_2011_PE e PP'!$E$4:$E$5622,'2 Pdc unico (segm A)'!F698,'1 PdC DLGS 118_2011_PE e PP'!$H$4:$H$5622)</f>
        <v>0</v>
      </c>
      <c r="K698" s="331"/>
      <c r="L698" s="408">
        <v>0</v>
      </c>
      <c r="M698" s="331"/>
      <c r="N698" s="220">
        <f t="shared" si="27"/>
        <v>0</v>
      </c>
      <c r="O698" s="8"/>
    </row>
    <row r="699" spans="1:15" ht="67" x14ac:dyDescent="0.65">
      <c r="A699" s="262">
        <v>9</v>
      </c>
      <c r="B699" s="154">
        <v>0</v>
      </c>
      <c r="C699" s="154">
        <v>0</v>
      </c>
      <c r="D699" s="154">
        <v>0</v>
      </c>
      <c r="E699" s="154">
        <v>0</v>
      </c>
      <c r="F699" s="154" t="str">
        <f t="shared" si="28"/>
        <v>9.0.0.0.0</v>
      </c>
      <c r="G699" s="78" t="s">
        <v>8</v>
      </c>
      <c r="H699" s="79" t="s">
        <v>11105</v>
      </c>
      <c r="I699" s="316"/>
      <c r="J699" s="323">
        <f>+J700+J704-J708-J712</f>
        <v>0</v>
      </c>
      <c r="K699" s="324"/>
      <c r="L699" s="407">
        <f>+L700+L704-L708-L712</f>
        <v>0</v>
      </c>
      <c r="M699" s="324"/>
      <c r="N699" s="323">
        <f>+N700+N704-N708-N712</f>
        <v>0</v>
      </c>
      <c r="O699" s="8"/>
    </row>
    <row r="700" spans="1:15" ht="26" x14ac:dyDescent="0.5">
      <c r="A700" s="261">
        <v>9</v>
      </c>
      <c r="B700" s="83">
        <v>1</v>
      </c>
      <c r="C700" s="83">
        <v>0</v>
      </c>
      <c r="D700" s="83">
        <v>0</v>
      </c>
      <c r="E700" s="83">
        <v>0</v>
      </c>
      <c r="F700" s="83" t="str">
        <f t="shared" si="28"/>
        <v>9.1.0.0.0</v>
      </c>
      <c r="G700" s="81" t="s">
        <v>10</v>
      </c>
      <c r="H700" s="82" t="s">
        <v>11106</v>
      </c>
      <c r="I700" s="307" t="s">
        <v>11107</v>
      </c>
      <c r="J700" s="219">
        <f>SUM(J701:J703)</f>
        <v>0</v>
      </c>
      <c r="K700" s="329"/>
      <c r="L700" s="404">
        <f>SUM(L701:L703)</f>
        <v>0</v>
      </c>
      <c r="M700" s="329"/>
      <c r="N700" s="219">
        <f>SUM(N701:N703)</f>
        <v>0</v>
      </c>
      <c r="O700" s="8"/>
    </row>
    <row r="701" spans="1:15" ht="23.5" x14ac:dyDescent="0.5">
      <c r="A701" s="256">
        <v>9</v>
      </c>
      <c r="B701" s="171">
        <v>1</v>
      </c>
      <c r="C701" s="171">
        <v>1</v>
      </c>
      <c r="D701" s="171">
        <v>0</v>
      </c>
      <c r="E701" s="171">
        <v>0</v>
      </c>
      <c r="F701" s="171" t="str">
        <f t="shared" si="28"/>
        <v>9.1.1.0.0</v>
      </c>
      <c r="G701" s="171" t="s">
        <v>13</v>
      </c>
      <c r="H701" s="172" t="s">
        <v>11108</v>
      </c>
      <c r="I701" s="308" t="s">
        <v>10262</v>
      </c>
      <c r="J701" s="220">
        <f>SUMIF('1 PdC DLGS 118_2011_PE e PP'!$E$4:$E$5622,'2 Pdc unico (segm A)'!F701,'1 PdC DLGS 118_2011_PE e PP'!$H$4:$H$5622)</f>
        <v>0</v>
      </c>
      <c r="K701" s="331"/>
      <c r="L701" s="408">
        <v>0</v>
      </c>
      <c r="M701" s="331"/>
      <c r="N701" s="220">
        <f t="shared" si="27"/>
        <v>0</v>
      </c>
      <c r="O701" s="8"/>
    </row>
    <row r="702" spans="1:15" ht="23.5" x14ac:dyDescent="0.5">
      <c r="A702" s="256">
        <v>9</v>
      </c>
      <c r="B702" s="171">
        <v>1</v>
      </c>
      <c r="C702" s="171">
        <v>2</v>
      </c>
      <c r="D702" s="171">
        <v>0</v>
      </c>
      <c r="E702" s="171">
        <v>0</v>
      </c>
      <c r="F702" s="171" t="str">
        <f t="shared" si="28"/>
        <v>9.1.2.0.0</v>
      </c>
      <c r="G702" s="171" t="s">
        <v>13</v>
      </c>
      <c r="H702" s="172" t="s">
        <v>11109</v>
      </c>
      <c r="I702" s="308" t="s">
        <v>10262</v>
      </c>
      <c r="J702" s="220">
        <f>SUMIF('1 PdC DLGS 118_2011_PE e PP'!$E$4:$E$5622,'2 Pdc unico (segm A)'!F702,'1 PdC DLGS 118_2011_PE e PP'!$H$4:$H$5622)</f>
        <v>0</v>
      </c>
      <c r="K702" s="331"/>
      <c r="L702" s="408">
        <v>0</v>
      </c>
      <c r="M702" s="331"/>
      <c r="N702" s="220">
        <f t="shared" si="27"/>
        <v>0</v>
      </c>
      <c r="O702" s="8"/>
    </row>
    <row r="703" spans="1:15" ht="23.5" x14ac:dyDescent="0.5">
      <c r="A703" s="256">
        <v>9</v>
      </c>
      <c r="B703" s="171">
        <v>1</v>
      </c>
      <c r="C703" s="171">
        <v>3</v>
      </c>
      <c r="D703" s="171">
        <v>0</v>
      </c>
      <c r="E703" s="171">
        <v>0</v>
      </c>
      <c r="F703" s="171" t="str">
        <f t="shared" si="28"/>
        <v>9.1.3.0.0</v>
      </c>
      <c r="G703" s="171" t="s">
        <v>13</v>
      </c>
      <c r="H703" s="172" t="s">
        <v>11110</v>
      </c>
      <c r="I703" s="308" t="s">
        <v>10262</v>
      </c>
      <c r="J703" s="220">
        <f>SUMIF('1 PdC DLGS 118_2011_PE e PP'!$E$4:$E$5622,'2 Pdc unico (segm A)'!F703,'1 PdC DLGS 118_2011_PE e PP'!$H$4:$H$5622)</f>
        <v>0</v>
      </c>
      <c r="K703" s="331"/>
      <c r="L703" s="408">
        <v>0</v>
      </c>
      <c r="M703" s="331"/>
      <c r="N703" s="220">
        <f t="shared" si="27"/>
        <v>0</v>
      </c>
      <c r="O703" s="8"/>
    </row>
    <row r="704" spans="1:15" ht="26" x14ac:dyDescent="0.5">
      <c r="A704" s="261">
        <v>9</v>
      </c>
      <c r="B704" s="83">
        <v>2</v>
      </c>
      <c r="C704" s="83">
        <v>0</v>
      </c>
      <c r="D704" s="83">
        <v>0</v>
      </c>
      <c r="E704" s="83">
        <v>0</v>
      </c>
      <c r="F704" s="83" t="str">
        <f t="shared" si="28"/>
        <v>9.2.0.0.0</v>
      </c>
      <c r="G704" s="81" t="s">
        <v>10</v>
      </c>
      <c r="H704" s="82" t="s">
        <v>11111</v>
      </c>
      <c r="I704" s="307" t="s">
        <v>11112</v>
      </c>
      <c r="J704" s="219">
        <f>SUM(J705:J707)</f>
        <v>0</v>
      </c>
      <c r="K704" s="329"/>
      <c r="L704" s="404">
        <f>SUM(L705:L707)</f>
        <v>0</v>
      </c>
      <c r="M704" s="329"/>
      <c r="N704" s="219">
        <f>SUM(N705:N707)</f>
        <v>0</v>
      </c>
      <c r="O704" s="8"/>
    </row>
    <row r="705" spans="1:15" ht="47" x14ac:dyDescent="0.5">
      <c r="A705" s="256">
        <v>9</v>
      </c>
      <c r="B705" s="171">
        <v>2</v>
      </c>
      <c r="C705" s="171">
        <v>1</v>
      </c>
      <c r="D705" s="171">
        <v>0</v>
      </c>
      <c r="E705" s="171">
        <v>0</v>
      </c>
      <c r="F705" s="171" t="str">
        <f t="shared" si="28"/>
        <v>9.2.1.0.0</v>
      </c>
      <c r="G705" s="171" t="s">
        <v>13</v>
      </c>
      <c r="H705" s="172" t="s">
        <v>11113</v>
      </c>
      <c r="I705" s="308" t="s">
        <v>10262</v>
      </c>
      <c r="J705" s="220">
        <f>SUMIF('1 PdC DLGS 118_2011_PE e PP'!$E$4:$E$5622,'2 Pdc unico (segm A)'!F705,'1 PdC DLGS 118_2011_PE e PP'!$H$4:$H$5622)</f>
        <v>0</v>
      </c>
      <c r="K705" s="331"/>
      <c r="L705" s="408">
        <v>0</v>
      </c>
      <c r="M705" s="331"/>
      <c r="N705" s="220">
        <f t="shared" si="27"/>
        <v>0</v>
      </c>
      <c r="O705" s="8"/>
    </row>
    <row r="706" spans="1:15" ht="23.5" x14ac:dyDescent="0.5">
      <c r="A706" s="256">
        <v>9</v>
      </c>
      <c r="B706" s="171">
        <v>2</v>
      </c>
      <c r="C706" s="171">
        <v>2</v>
      </c>
      <c r="D706" s="171">
        <v>0</v>
      </c>
      <c r="E706" s="171">
        <v>0</v>
      </c>
      <c r="F706" s="171" t="str">
        <f t="shared" si="28"/>
        <v>9.2.2.0.0</v>
      </c>
      <c r="G706" s="171" t="s">
        <v>13</v>
      </c>
      <c r="H706" s="172" t="s">
        <v>11114</v>
      </c>
      <c r="I706" s="308" t="s">
        <v>10262</v>
      </c>
      <c r="J706" s="220">
        <f>SUMIF('1 PdC DLGS 118_2011_PE e PP'!$E$4:$E$5622,'2 Pdc unico (segm A)'!F706,'1 PdC DLGS 118_2011_PE e PP'!$H$4:$H$5622)</f>
        <v>0</v>
      </c>
      <c r="K706" s="331"/>
      <c r="L706" s="408">
        <v>0</v>
      </c>
      <c r="M706" s="331"/>
      <c r="N706" s="220">
        <f t="shared" si="27"/>
        <v>0</v>
      </c>
      <c r="O706" s="8"/>
    </row>
    <row r="707" spans="1:15" ht="23.5" x14ac:dyDescent="0.5">
      <c r="A707" s="256">
        <v>9</v>
      </c>
      <c r="B707" s="171">
        <v>2</v>
      </c>
      <c r="C707" s="171">
        <v>3</v>
      </c>
      <c r="D707" s="171">
        <v>0</v>
      </c>
      <c r="E707" s="171">
        <v>0</v>
      </c>
      <c r="F707" s="171" t="str">
        <f t="shared" si="28"/>
        <v>9.2.3.0.0</v>
      </c>
      <c r="G707" s="171" t="s">
        <v>13</v>
      </c>
      <c r="H707" s="172" t="s">
        <v>11111</v>
      </c>
      <c r="I707" s="308" t="s">
        <v>10262</v>
      </c>
      <c r="J707" s="220">
        <f>SUMIF('1 PdC DLGS 118_2011_PE e PP'!$E$4:$E$5622,'2 Pdc unico (segm A)'!F707,'1 PdC DLGS 118_2011_PE e PP'!$H$4:$H$5622)</f>
        <v>0</v>
      </c>
      <c r="K707" s="331"/>
      <c r="L707" s="408">
        <v>0</v>
      </c>
      <c r="M707" s="331"/>
      <c r="N707" s="220">
        <f t="shared" si="27"/>
        <v>0</v>
      </c>
      <c r="O707" s="8"/>
    </row>
    <row r="708" spans="1:15" ht="26" x14ac:dyDescent="0.5">
      <c r="A708" s="261">
        <v>9</v>
      </c>
      <c r="B708" s="83">
        <v>3</v>
      </c>
      <c r="C708" s="83">
        <v>0</v>
      </c>
      <c r="D708" s="83">
        <v>0</v>
      </c>
      <c r="E708" s="83">
        <v>0</v>
      </c>
      <c r="F708" s="83" t="str">
        <f t="shared" si="28"/>
        <v>9.3.0.0.0</v>
      </c>
      <c r="G708" s="81" t="s">
        <v>10</v>
      </c>
      <c r="H708" s="82" t="s">
        <v>11115</v>
      </c>
      <c r="I708" s="307" t="s">
        <v>11116</v>
      </c>
      <c r="J708" s="219">
        <f>SUM(J709:J711)</f>
        <v>0</v>
      </c>
      <c r="K708" s="329"/>
      <c r="L708" s="404">
        <f>SUM(L709:L711)</f>
        <v>0</v>
      </c>
      <c r="M708" s="329"/>
      <c r="N708" s="219">
        <f>SUM(N709:N711)</f>
        <v>0</v>
      </c>
      <c r="O708" s="8"/>
    </row>
    <row r="709" spans="1:15" ht="23.5" x14ac:dyDescent="0.5">
      <c r="A709" s="256">
        <v>9</v>
      </c>
      <c r="B709" s="171">
        <v>3</v>
      </c>
      <c r="C709" s="171">
        <v>1</v>
      </c>
      <c r="D709" s="171">
        <v>0</v>
      </c>
      <c r="E709" s="171">
        <v>0</v>
      </c>
      <c r="F709" s="171" t="str">
        <f t="shared" si="28"/>
        <v>9.3.1.0.0</v>
      </c>
      <c r="G709" s="171" t="s">
        <v>13</v>
      </c>
      <c r="H709" s="172" t="s">
        <v>11117</v>
      </c>
      <c r="I709" s="308" t="s">
        <v>10262</v>
      </c>
      <c r="J709" s="220">
        <f>SUMIF('1 PdC DLGS 118_2011_PE e PP'!$E$4:$E$5622,'2 Pdc unico (segm A)'!F709,'1 PdC DLGS 118_2011_PE e PP'!$H$4:$H$5622)</f>
        <v>0</v>
      </c>
      <c r="K709" s="331"/>
      <c r="L709" s="408">
        <v>0</v>
      </c>
      <c r="M709" s="331"/>
      <c r="N709" s="220">
        <f t="shared" ref="N709:N723" si="29">+J709+L709</f>
        <v>0</v>
      </c>
      <c r="O709" s="8"/>
    </row>
    <row r="710" spans="1:15" ht="23.5" x14ac:dyDescent="0.5">
      <c r="A710" s="256">
        <v>9</v>
      </c>
      <c r="B710" s="171">
        <v>3</v>
      </c>
      <c r="C710" s="171">
        <v>2</v>
      </c>
      <c r="D710" s="171">
        <v>0</v>
      </c>
      <c r="E710" s="171">
        <v>0</v>
      </c>
      <c r="F710" s="171" t="str">
        <f t="shared" si="28"/>
        <v>9.3.2.0.0</v>
      </c>
      <c r="G710" s="171" t="s">
        <v>13</v>
      </c>
      <c r="H710" s="172" t="s">
        <v>11118</v>
      </c>
      <c r="I710" s="308" t="s">
        <v>10262</v>
      </c>
      <c r="J710" s="220">
        <f>SUMIF('1 PdC DLGS 118_2011_PE e PP'!$E$4:$E$5622,'2 Pdc unico (segm A)'!F710,'1 PdC DLGS 118_2011_PE e PP'!$H$4:$H$5622)</f>
        <v>0</v>
      </c>
      <c r="K710" s="331"/>
      <c r="L710" s="408">
        <v>0</v>
      </c>
      <c r="M710" s="331"/>
      <c r="N710" s="220">
        <f t="shared" si="29"/>
        <v>0</v>
      </c>
      <c r="O710" s="8"/>
    </row>
    <row r="711" spans="1:15" ht="23.5" x14ac:dyDescent="0.5">
      <c r="A711" s="256">
        <v>9</v>
      </c>
      <c r="B711" s="171">
        <v>3</v>
      </c>
      <c r="C711" s="171">
        <v>3</v>
      </c>
      <c r="D711" s="171">
        <v>0</v>
      </c>
      <c r="E711" s="171">
        <v>0</v>
      </c>
      <c r="F711" s="171" t="str">
        <f t="shared" si="28"/>
        <v>9.3.3.0.0</v>
      </c>
      <c r="G711" s="171" t="s">
        <v>13</v>
      </c>
      <c r="H711" s="172" t="s">
        <v>11119</v>
      </c>
      <c r="I711" s="308" t="s">
        <v>10262</v>
      </c>
      <c r="J711" s="220">
        <f>SUMIF('1 PdC DLGS 118_2011_PE e PP'!$E$4:$E$5622,'2 Pdc unico (segm A)'!F711,'1 PdC DLGS 118_2011_PE e PP'!$H$4:$H$5622)</f>
        <v>0</v>
      </c>
      <c r="K711" s="331"/>
      <c r="L711" s="408">
        <v>0</v>
      </c>
      <c r="M711" s="331"/>
      <c r="N711" s="220">
        <f t="shared" si="29"/>
        <v>0</v>
      </c>
      <c r="O711" s="8"/>
    </row>
    <row r="712" spans="1:15" ht="26" x14ac:dyDescent="0.5">
      <c r="A712" s="261">
        <v>9</v>
      </c>
      <c r="B712" s="83">
        <v>4</v>
      </c>
      <c r="C712" s="83">
        <v>0</v>
      </c>
      <c r="D712" s="83">
        <v>0</v>
      </c>
      <c r="E712" s="83">
        <v>0</v>
      </c>
      <c r="F712" s="83" t="str">
        <f t="shared" si="28"/>
        <v>9.4.0.0.0</v>
      </c>
      <c r="G712" s="81" t="s">
        <v>10</v>
      </c>
      <c r="H712" s="82" t="s">
        <v>11120</v>
      </c>
      <c r="I712" s="307" t="s">
        <v>11121</v>
      </c>
      <c r="J712" s="219">
        <f>SUM(J713:J715)</f>
        <v>0</v>
      </c>
      <c r="K712" s="329"/>
      <c r="L712" s="404">
        <f>SUM(L713:L715)</f>
        <v>0</v>
      </c>
      <c r="M712" s="329"/>
      <c r="N712" s="219">
        <f>SUM(N713:N715)</f>
        <v>0</v>
      </c>
      <c r="O712" s="8"/>
    </row>
    <row r="713" spans="1:15" ht="47" x14ac:dyDescent="0.5">
      <c r="A713" s="256">
        <v>9</v>
      </c>
      <c r="B713" s="171">
        <v>4</v>
      </c>
      <c r="C713" s="171">
        <v>1</v>
      </c>
      <c r="D713" s="171">
        <v>0</v>
      </c>
      <c r="E713" s="171">
        <v>0</v>
      </c>
      <c r="F713" s="171" t="str">
        <f t="shared" si="28"/>
        <v>9.4.1.0.0</v>
      </c>
      <c r="G713" s="171" t="s">
        <v>13</v>
      </c>
      <c r="H713" s="172" t="s">
        <v>11122</v>
      </c>
      <c r="I713" s="308" t="s">
        <v>10262</v>
      </c>
      <c r="J713" s="220">
        <f>SUMIF('1 PdC DLGS 118_2011_PE e PP'!$E$4:$E$5622,'2 Pdc unico (segm A)'!F713,'1 PdC DLGS 118_2011_PE e PP'!$H$4:$H$5622)</f>
        <v>0</v>
      </c>
      <c r="K713" s="331"/>
      <c r="L713" s="408">
        <v>0</v>
      </c>
      <c r="M713" s="331"/>
      <c r="N713" s="220">
        <f t="shared" si="29"/>
        <v>0</v>
      </c>
      <c r="O713" s="8"/>
    </row>
    <row r="714" spans="1:15" ht="23.5" x14ac:dyDescent="0.5">
      <c r="A714" s="256">
        <v>9</v>
      </c>
      <c r="B714" s="171">
        <v>4</v>
      </c>
      <c r="C714" s="171">
        <v>2</v>
      </c>
      <c r="D714" s="171">
        <v>0</v>
      </c>
      <c r="E714" s="171">
        <v>0</v>
      </c>
      <c r="F714" s="171" t="str">
        <f t="shared" si="28"/>
        <v>9.4.2.0.0</v>
      </c>
      <c r="G714" s="171" t="s">
        <v>13</v>
      </c>
      <c r="H714" s="172" t="s">
        <v>11123</v>
      </c>
      <c r="I714" s="308" t="s">
        <v>10262</v>
      </c>
      <c r="J714" s="220">
        <f>SUMIF('1 PdC DLGS 118_2011_PE e PP'!$E$4:$E$5622,'2 Pdc unico (segm A)'!F714,'1 PdC DLGS 118_2011_PE e PP'!$H$4:$H$5622)</f>
        <v>0</v>
      </c>
      <c r="K714" s="331"/>
      <c r="L714" s="408">
        <v>0</v>
      </c>
      <c r="M714" s="331"/>
      <c r="N714" s="220">
        <f t="shared" si="29"/>
        <v>0</v>
      </c>
      <c r="O714" s="8"/>
    </row>
    <row r="715" spans="1:15" ht="23.5" x14ac:dyDescent="0.5">
      <c r="A715" s="256">
        <v>9</v>
      </c>
      <c r="B715" s="171">
        <v>4</v>
      </c>
      <c r="C715" s="171">
        <v>3</v>
      </c>
      <c r="D715" s="171">
        <v>0</v>
      </c>
      <c r="E715" s="171">
        <v>0</v>
      </c>
      <c r="F715" s="171" t="str">
        <f t="shared" si="28"/>
        <v>9.4.3.0.0</v>
      </c>
      <c r="G715" s="171" t="s">
        <v>13</v>
      </c>
      <c r="H715" s="172" t="s">
        <v>11120</v>
      </c>
      <c r="I715" s="308" t="s">
        <v>10262</v>
      </c>
      <c r="J715" s="220">
        <f>SUMIF('1 PdC DLGS 118_2011_PE e PP'!$E$4:$E$5622,'2 Pdc unico (segm A)'!F715,'1 PdC DLGS 118_2011_PE e PP'!$H$4:$H$5622)</f>
        <v>0</v>
      </c>
      <c r="K715" s="331"/>
      <c r="L715" s="408">
        <v>0</v>
      </c>
      <c r="M715" s="331"/>
      <c r="N715" s="220">
        <f t="shared" si="29"/>
        <v>0</v>
      </c>
      <c r="O715" s="8"/>
    </row>
    <row r="716" spans="1:15" ht="93" x14ac:dyDescent="0.65">
      <c r="A716" s="262">
        <v>10</v>
      </c>
      <c r="B716" s="154">
        <v>0</v>
      </c>
      <c r="C716" s="154">
        <v>0</v>
      </c>
      <c r="D716" s="154">
        <v>0</v>
      </c>
      <c r="E716" s="154">
        <v>0</v>
      </c>
      <c r="F716" s="154" t="str">
        <f t="shared" si="28"/>
        <v>10.0.0.0.0</v>
      </c>
      <c r="G716" s="78" t="s">
        <v>8</v>
      </c>
      <c r="H716" s="178" t="s">
        <v>11124</v>
      </c>
      <c r="I716" s="316"/>
      <c r="J716" s="323">
        <f>+J717-J720</f>
        <v>0</v>
      </c>
      <c r="K716" s="324"/>
      <c r="L716" s="407">
        <f>+L717-L720</f>
        <v>0</v>
      </c>
      <c r="M716" s="324"/>
      <c r="N716" s="323">
        <f>+N717-N720</f>
        <v>0</v>
      </c>
      <c r="O716" s="8"/>
    </row>
    <row r="717" spans="1:15" ht="26" x14ac:dyDescent="0.5">
      <c r="A717" s="261">
        <v>10</v>
      </c>
      <c r="B717" s="83">
        <v>1</v>
      </c>
      <c r="C717" s="83">
        <v>0</v>
      </c>
      <c r="D717" s="83">
        <v>0</v>
      </c>
      <c r="E717" s="83">
        <v>0</v>
      </c>
      <c r="F717" s="83" t="str">
        <f t="shared" si="28"/>
        <v>10.1.0.0.0</v>
      </c>
      <c r="G717" s="81" t="s">
        <v>10</v>
      </c>
      <c r="H717" s="82" t="s">
        <v>11125</v>
      </c>
      <c r="I717" s="307"/>
      <c r="J717" s="219">
        <f>+J718+J719</f>
        <v>0</v>
      </c>
      <c r="K717" s="329"/>
      <c r="L717" s="404">
        <f>+L718+L719</f>
        <v>0</v>
      </c>
      <c r="M717" s="329"/>
      <c r="N717" s="219">
        <f>+N718+N719</f>
        <v>0</v>
      </c>
      <c r="O717" s="8"/>
    </row>
    <row r="718" spans="1:15" ht="23.5" x14ac:dyDescent="0.5">
      <c r="A718" s="256">
        <v>10</v>
      </c>
      <c r="B718" s="171">
        <v>1</v>
      </c>
      <c r="C718" s="171">
        <v>1</v>
      </c>
      <c r="D718" s="171">
        <v>0</v>
      </c>
      <c r="E718" s="171">
        <v>0</v>
      </c>
      <c r="F718" s="171" t="str">
        <f t="shared" si="28"/>
        <v>10.1.1.0.0</v>
      </c>
      <c r="G718" s="171" t="s">
        <v>13</v>
      </c>
      <c r="H718" s="172" t="s">
        <v>11126</v>
      </c>
      <c r="I718" s="308" t="s">
        <v>11127</v>
      </c>
      <c r="J718" s="220">
        <f>SUMIF('1 PdC DLGS 118_2011_PE e PP'!$E$4:$E$5622,'2 Pdc unico (segm A)'!F718,'1 PdC DLGS 118_2011_PE e PP'!$H$4:$H$5622)</f>
        <v>0</v>
      </c>
      <c r="K718" s="331"/>
      <c r="L718" s="408">
        <v>0</v>
      </c>
      <c r="M718" s="331"/>
      <c r="N718" s="220">
        <f t="shared" si="29"/>
        <v>0</v>
      </c>
      <c r="O718" s="8"/>
    </row>
    <row r="719" spans="1:15" ht="23.5" x14ac:dyDescent="0.5">
      <c r="A719" s="256">
        <v>10</v>
      </c>
      <c r="B719" s="171">
        <v>1</v>
      </c>
      <c r="C719" s="171">
        <v>2</v>
      </c>
      <c r="D719" s="171">
        <v>0</v>
      </c>
      <c r="E719" s="171">
        <v>0</v>
      </c>
      <c r="F719" s="171" t="str">
        <f t="shared" si="28"/>
        <v>10.1.2.0.0</v>
      </c>
      <c r="G719" s="171" t="s">
        <v>13</v>
      </c>
      <c r="H719" s="172" t="s">
        <v>11128</v>
      </c>
      <c r="I719" s="308" t="s">
        <v>11129</v>
      </c>
      <c r="J719" s="220">
        <f>SUMIF('1 PdC DLGS 118_2011_PE e PP'!$E$4:$E$5622,'2 Pdc unico (segm A)'!F719,'1 PdC DLGS 118_2011_PE e PP'!$H$4:$H$5622)</f>
        <v>0</v>
      </c>
      <c r="K719" s="331"/>
      <c r="L719" s="408">
        <v>0</v>
      </c>
      <c r="M719" s="331"/>
      <c r="N719" s="220">
        <f t="shared" si="29"/>
        <v>0</v>
      </c>
      <c r="O719" s="8"/>
    </row>
    <row r="720" spans="1:15" ht="26" x14ac:dyDescent="0.5">
      <c r="A720" s="261">
        <v>10</v>
      </c>
      <c r="B720" s="83">
        <v>2</v>
      </c>
      <c r="C720" s="83">
        <v>0</v>
      </c>
      <c r="D720" s="83">
        <v>0</v>
      </c>
      <c r="E720" s="83">
        <v>0</v>
      </c>
      <c r="F720" s="83" t="str">
        <f t="shared" si="28"/>
        <v>10.2.0.0.0</v>
      </c>
      <c r="G720" s="81" t="s">
        <v>10</v>
      </c>
      <c r="H720" s="82" t="s">
        <v>11130</v>
      </c>
      <c r="I720" s="307"/>
      <c r="J720" s="219">
        <f>+J721+J722</f>
        <v>0</v>
      </c>
      <c r="K720" s="331"/>
      <c r="L720" s="404">
        <f>+L721+L722</f>
        <v>0</v>
      </c>
      <c r="M720" s="329"/>
      <c r="N720" s="219">
        <f>+N721+N722</f>
        <v>0</v>
      </c>
      <c r="O720" s="8"/>
    </row>
    <row r="721" spans="1:15" ht="23.5" x14ac:dyDescent="0.5">
      <c r="A721" s="256">
        <v>10</v>
      </c>
      <c r="B721" s="171">
        <v>2</v>
      </c>
      <c r="C721" s="171">
        <v>1</v>
      </c>
      <c r="D721" s="171">
        <v>0</v>
      </c>
      <c r="E721" s="171">
        <v>0</v>
      </c>
      <c r="F721" s="171" t="str">
        <f t="shared" si="28"/>
        <v>10.2.1.0.0</v>
      </c>
      <c r="G721" s="171" t="s">
        <v>13</v>
      </c>
      <c r="H721" s="172" t="s">
        <v>11131</v>
      </c>
      <c r="I721" s="308" t="s">
        <v>11132</v>
      </c>
      <c r="J721" s="220">
        <f>SUMIF('1 PdC DLGS 118_2011_PE e PP'!$E$4:$E$5622,'2 Pdc unico (segm A)'!F721,'1 PdC DLGS 118_2011_PE e PP'!$H$4:$H$5622)</f>
        <v>0</v>
      </c>
      <c r="K721" s="331"/>
      <c r="L721" s="408">
        <v>0</v>
      </c>
      <c r="M721" s="331"/>
      <c r="N721" s="220">
        <f t="shared" si="29"/>
        <v>0</v>
      </c>
      <c r="O721" s="8"/>
    </row>
    <row r="722" spans="1:15" ht="23.5" x14ac:dyDescent="0.5">
      <c r="A722" s="256">
        <v>10</v>
      </c>
      <c r="B722" s="171">
        <v>2</v>
      </c>
      <c r="C722" s="171">
        <v>2</v>
      </c>
      <c r="D722" s="171">
        <v>0</v>
      </c>
      <c r="E722" s="171">
        <v>0</v>
      </c>
      <c r="F722" s="171" t="str">
        <f t="shared" si="28"/>
        <v>10.2.2.0.0</v>
      </c>
      <c r="G722" s="171" t="s">
        <v>13</v>
      </c>
      <c r="H722" s="172" t="s">
        <v>11133</v>
      </c>
      <c r="I722" s="308" t="s">
        <v>11134</v>
      </c>
      <c r="J722" s="220">
        <f>SUMIF('1 PdC DLGS 118_2011_PE e PP'!$E$4:$E$5622,'2 Pdc unico (segm A)'!F722,'1 PdC DLGS 118_2011_PE e PP'!$H$4:$H$5622)</f>
        <v>0</v>
      </c>
      <c r="K722" s="331"/>
      <c r="L722" s="408">
        <v>0</v>
      </c>
      <c r="M722" s="331"/>
      <c r="N722" s="220">
        <f t="shared" si="29"/>
        <v>0</v>
      </c>
      <c r="O722" s="8"/>
    </row>
    <row r="723" spans="1:15" ht="33.5" x14ac:dyDescent="0.65">
      <c r="A723" s="297">
        <v>11</v>
      </c>
      <c r="B723" s="298">
        <v>0</v>
      </c>
      <c r="C723" s="298">
        <v>0</v>
      </c>
      <c r="D723" s="298">
        <v>0</v>
      </c>
      <c r="E723" s="298">
        <v>0</v>
      </c>
      <c r="F723" s="298" t="str">
        <f t="shared" si="28"/>
        <v>11.0.0.0.0</v>
      </c>
      <c r="G723" s="299" t="s">
        <v>8</v>
      </c>
      <c r="H723" s="300" t="s">
        <v>11135</v>
      </c>
      <c r="I723" s="325" t="s">
        <v>11136</v>
      </c>
      <c r="J723" s="326">
        <f>SUMIF('1 PdC DLGS 118_2011_PE e PP'!$E$4:$E$5622,'2 Pdc unico (segm A)'!F723,'1 PdC DLGS 118_2011_PE e PP'!$H$4:$H$5622)</f>
        <v>0</v>
      </c>
      <c r="K723" s="324"/>
      <c r="L723" s="412">
        <v>0</v>
      </c>
      <c r="M723" s="324"/>
      <c r="N723" s="326">
        <f t="shared" si="29"/>
        <v>0</v>
      </c>
      <c r="O723" s="8"/>
    </row>
  </sheetData>
  <sheetProtection algorithmName="SHA-512" hashValue="WQJvo6zJJcFYvOBfPIP8ysYbStG+0nUDESH7yXGFhsaCP9e79upZsLh60JHtnMQaCsXoNcg7qwWbBEkq7uw+zA==" saltValue="0kzO+XmZG2NkcrvuuLbZPQ==" spinCount="100000" sheet="1" objects="1" scenarios="1"/>
  <autoFilter ref="A3:N723" xr:uid="{463083D6-74BC-4994-9E92-DC8C0262AD58}"/>
  <mergeCells count="3">
    <mergeCell ref="A2:F2"/>
    <mergeCell ref="G2:H2"/>
    <mergeCell ref="A1:H1"/>
  </mergeCells>
  <conditionalFormatting sqref="E595">
    <cfRule type="cellIs" dxfId="4" priority="83" operator="equal">
      <formula>"n.a."</formula>
    </cfRule>
  </conditionalFormatting>
  <conditionalFormatting sqref="L1">
    <cfRule type="cellIs" dxfId="3" priority="2" operator="equal">
      <formula>"n.a."</formula>
    </cfRule>
  </conditionalFormatting>
  <conditionalFormatting sqref="N1">
    <cfRule type="cellIs" dxfId="2" priority="1" operator="equal">
      <formula>"n.a."</formula>
    </cfRule>
  </conditionalFormatting>
  <conditionalFormatting sqref="AB595 AS595 BJ595 CA595 CR595 DI595 DZ595 EQ595 FH595 FY595 GP595 HG595 HX595 IO595 JF595 JW595 KN595 LE595 LV595 MM595 ND595 NU595 OL595 PC595 PT595 QK595 RB595 RS595 SJ595 TA595 TR595 UI595 UZ595 VQ595 WH595 WY595 XP595 YG595 YX595 ZO595 AAF595 AAW595 ABN595 ACE595 ACV595 ADM595 AED595 AEU595 AFL595 AGC595 AGT595 AHK595 AIB595 AIS595 AJJ595 AKA595 AKR595 ALI595 ALZ595 AMQ595 ANH595 ANY595 AOP595 APG595 APX595 AQO595 ARF595 ARW595 ASN595 ATE595 ATV595 AUM595 AVD595 AVU595 AWL595 AXC595 AXT595 AYK595 AZB595 AZS595 BAJ595 BBA595 BBR595 BCI595 BCZ595 BDQ595 BEH595 BEY595 BFP595 BGG595 BGX595 BHO595 BIF595 BIW595 BJN595 BKE595 BKV595 BLM595 BMD595 BMU595 BNL595 BOC595 BOT595 BPK595 BQB595 BQS595 BRJ595 BSA595 BSR595 BTI595 BTZ595 BUQ595 BVH595 BVY595 BWP595 BXG595 BXX595 BYO595 BZF595 BZW595 CAN595 CBE595 CBV595 CCM595 CDD595 CDU595 CEL595 CFC595 CFT595 CGK595 CHB595 CHS595 CIJ595 CJA595 CJR595 CKI595 CKZ595 CLQ595 CMH595 CMY595 CNP595 COG595 COX595 CPO595 CQF595 CQW595 CRN595 CSE595 CSV595 CTM595 CUD595 CUU595 CVL595 CWC595 CWT595 CXK595 CYB595 CYS595 CZJ595 DAA595 DAR595 DBI595 DBZ595 DCQ595 DDH595 DDY595 DEP595 DFG595 DFX595 DGO595 DHF595 DHW595 DIN595 DJE595 DJV595 DKM595 DLD595 DLU595 DML595 DNC595 DNT595 DOK595 DPB595 DPS595 DQJ595 DRA595 DRR595 DSI595 DSZ595 DTQ595 DUH595 DUY595 DVP595 DWG595 DWX595 DXO595 DYF595 DYW595 DZN595 EAE595 EAV595 EBM595 ECD595 ECU595 EDL595 EEC595 EET595 EFK595 EGB595 EGS595 EHJ595 EIA595 EIR595 EJI595 EJZ595 EKQ595 ELH595 ELY595 EMP595 ENG595 ENX595 EOO595 EPF595 EPW595 EQN595 ERE595 ERV595 ESM595 ETD595 ETU595 EUL595 EVC595 EVT595 EWK595 EXB595 EXS595 EYJ595 EZA595 EZR595 FAI595 FAZ595 FBQ595 FCH595 FCY595 FDP595 FEG595 FEX595 FFO595 FGF595 FGW595 FHN595 FIE595 FIV595 FJM595 FKD595 FKU595 FLL595 FMC595 FMT595 FNK595 FOB595 FOS595 FPJ595 FQA595 FQR595 FRI595 FRZ595 FSQ595 FTH595 FTY595 FUP595 FVG595 FVX595 FWO595 FXF595 FXW595 FYN595 FZE595 FZV595 GAM595 GBD595 GBU595 GCL595 GDC595 GDT595 GEK595 GFB595 GFS595 GGJ595 GHA595 GHR595 GII595 GIZ595 GJQ595 GKH595 GKY595 GLP595 GMG595 GMX595 GNO595 GOF595 GOW595 GPN595 GQE595 GQV595 GRM595 GSD595 GSU595 GTL595 GUC595 GUT595 GVK595 GWB595 GWS595 GXJ595 GYA595 GYR595 GZI595 GZZ595 HAQ595 HBH595 HBY595 HCP595 HDG595 HDX595 HEO595 HFF595 HFW595 HGN595 HHE595 HHV595 HIM595 HJD595 HJU595 HKL595 HLC595 HLT595 HMK595 HNB595 HNS595 HOJ595 HPA595 HPR595 HQI595 HQZ595 HRQ595 HSH595 HSY595 HTP595 HUG595 HUX595 HVO595 HWF595 HWW595 HXN595 HYE595 HYV595 HZM595 IAD595 IAU595 IBL595 ICC595 ICT595 IDK595 IEB595 IES595 IFJ595 IGA595 IGR595 IHI595 IHZ595 IIQ595 IJH595 IJY595 IKP595 ILG595 ILX595 IMO595 INF595 INW595 ION595 IPE595 IPV595 IQM595 IRD595 IRU595 ISL595 ITC595 ITT595 IUK595 IVB595 IVS595 IWJ595 IXA595 IXR595 IYI595 IYZ595 IZQ595 JAH595 JAY595 JBP595 JCG595 JCX595 JDO595 JEF595 JEW595 JFN595 JGE595 JGV595 JHM595 JID595 JIU595 JJL595 JKC595 JKT595 JLK595 JMB595 JMS595 JNJ595 JOA595 JOR595 JPI595 JPZ595 JQQ595 JRH595 JRY595 JSP595 JTG595 JTX595 JUO595 JVF595 JVW595 JWN595 JXE595 JXV595 JYM595 JZD595 JZU595 KAL595 KBC595 KBT595 KCK595 KDB595 KDS595 KEJ595 KFA595 KFR595 KGI595 KGZ595 KHQ595 KIH595 KIY595 KJP595 KKG595 KKX595 KLO595 KMF595 KMW595 KNN595 KOE595 KOV595 KPM595 KQD595 KQU595 KRL595 KSC595 KST595 KTK595 KUB595 KUS595 KVJ595 KWA595 KWR595 KXI595 KXZ595 KYQ595 KZH595 KZY595 LAP595 LBG595 LBX595 LCO595 LDF595 LDW595 LEN595 LFE595 LFV595 LGM595 LHD595 LHU595 LIL595 LJC595 LJT595 LKK595 LLB595 LLS595 LMJ595 LNA595 LNR595 LOI595 LOZ595 LPQ595 LQH595 LQY595 LRP595 LSG595 LSX595 LTO595 LUF595 LUW595 LVN595 LWE595 LWV595 LXM595 LYD595 LYU595 LZL595 MAC595 MAT595 MBK595 MCB595 MCS595 MDJ595 MEA595 MER595 MFI595 MFZ595 MGQ595 MHH595 MHY595 MIP595 MJG595 MJX595 MKO595 MLF595 MLW595 MMN595 MNE595 MNV595 MOM595 MPD595 MPU595 MQL595 MRC595 MRT595 MSK595 MTB595 MTS595 MUJ595 MVA595 MVR595 MWI595 MWZ595 MXQ595 MYH595 MYY595 MZP595 NAG595 NAX595 NBO595 NCF595 NCW595 NDN595 NEE595 NEV595 NFM595 NGD595 NGU595 NHL595 NIC595 NIT595 NJK595 NKB595 NKS595 NLJ595 NMA595 NMR595 NNI595 NNZ595 NOQ595 NPH595 NPY595 NQP595 NRG595 NRX595 NSO595 NTF595 NTW595 NUN595 NVE595 NVV595 NWM595 NXD595 NXU595 NYL595 NZC595 NZT595 OAK595 OBB595 OBS595 OCJ595 ODA595 ODR595 OEI595 OEZ595 OFQ595 OGH595 OGY595 OHP595 OIG595 OIX595 OJO595 OKF595 OKW595 OLN595 OME595 OMV595 ONM595 OOD595 OOU595 OPL595 OQC595 OQT595 ORK595 OSB595 OSS595 OTJ595 OUA595 OUR595 OVI595 OVZ595 OWQ595 OXH595 OXY595 OYP595 OZG595 OZX595 PAO595 PBF595 PBW595 PCN595 PDE595 PDV595 PEM595 PFD595 PFU595 PGL595 PHC595 PHT595 PIK595 PJB595 PJS595 PKJ595 PLA595 PLR595 PMI595 PMZ595 PNQ595 POH595 POY595 PPP595 PQG595 PQX595 PRO595 PSF595 PSW595 PTN595 PUE595 PUV595 PVM595 PWD595 PWU595 PXL595 PYC595 PYT595 PZK595 QAB595 QAS595 QBJ595 QCA595 QCR595 QDI595 QDZ595 QEQ595 QFH595 QFY595 QGP595 QHG595 QHX595 QIO595 QJF595 QJW595 QKN595 QLE595 QLV595 QMM595 QND595 QNU595 QOL595 QPC595 QPT595 QQK595 QRB595 QRS595 QSJ595 QTA595 QTR595 QUI595 QUZ595 QVQ595 QWH595 QWY595 QXP595 QYG595 QYX595 QZO595 RAF595 RAW595 RBN595 RCE595 RCV595 RDM595 RED595 REU595 RFL595 RGC595 RGT595 RHK595 RIB595 RIS595 RJJ595 RKA595 RKR595 RLI595 RLZ595 RMQ595 RNH595 RNY595 ROP595 RPG595 RPX595 RQO595 RRF595 RRW595 RSN595 RTE595 RTV595 RUM595 RVD595 RVU595 RWL595 RXC595 RXT595 RYK595 RZB595 RZS595 SAJ595 SBA595 SBR595 SCI595 SCZ595 SDQ595 SEH595 SEY595 SFP595 SGG595 SGX595 SHO595 SIF595 SIW595 SJN595 SKE595 SKV595 SLM595 SMD595 SMU595 SNL595 SOC595 SOT595 SPK595 SQB595 SQS595 SRJ595 SSA595 SSR595 STI595 STZ595 SUQ595 SVH595 SVY595 SWP595 SXG595 SXX595 SYO595 SZF595 SZW595 TAN595 TBE595 TBV595 TCM595 TDD595 TDU595 TEL595 TFC595 TFT595 TGK595 THB595 THS595 TIJ595 TJA595 TJR595 TKI595 TKZ595 TLQ595 TMH595 TMY595 TNP595 TOG595 TOX595 TPO595 TQF595 TQW595 TRN595 TSE595 TSV595 TTM595 TUD595 TUU595 TVL595 TWC595 TWT595 TXK595 TYB595 TYS595 TZJ595 UAA595 UAR595 UBI595 UBZ595 UCQ595 UDH595 UDY595 UEP595 UFG595 UFX595 UGO595 UHF595 UHW595 UIN595 UJE595 UJV595 UKM595 ULD595 ULU595 UML595 UNC595 UNT595 UOK595 UPB595 UPS595 UQJ595 URA595 URR595 USI595 USZ595 UTQ595 UUH595 UUY595 UVP595 UWG595 UWX595 UXO595 UYF595 UYW595 UZN595 VAE595 VAV595 VBM595 VCD595 VCU595 VDL595 VEC595 VET595 VFK595 VGB595 VGS595 VHJ595 VIA595 VIR595 VJI595 VJZ595 VKQ595 VLH595 VLY595 VMP595 VNG595 VNX595 VOO595 VPF595 VPW595 VQN595 VRE595 VRV595 VSM595 VTD595 VTU595 VUL595 VVC595 VVT595 VWK595 VXB595 VXS595 VYJ595 VZA595 VZR595 WAI595 WAZ595 WBQ595 WCH595 WCY595 WDP595 WEG595 WEX595 WFO595 WGF595 WGW595 WHN595 WIE595 WIV595 WJM595 WKD595 WKU595 WLL595 WMC595 WMT595 WNK595 WOB595 WOS595 WPJ595 WQA595 WQR595 WRI595 WRZ595 WSQ595 WTH595 WTY595 WUP595 WVG595 WVX595 WWO595 WXF595 WXW595 WYN595 WZE595 WZV595 XAM595 XBD595 XBU595 XCL595 XDC595 XDT595 XEK595">
    <cfRule type="cellIs" dxfId="1" priority="307" operator="equal">
      <formula>"n.a."</formula>
    </cfRule>
    <cfRule type="cellIs" dxfId="0" priority="308" operator="notEqual">
      <formula>"n.a."</formula>
    </cfRule>
  </conditionalFormatting>
  <pageMargins left="0.23622047244094491" right="0.23622047244094491" top="0.74803149606299213" bottom="0.74803149606299213" header="0.31496062992125984" footer="0.31496062992125984"/>
  <pageSetup paperSize="9" scale="59" fitToHeight="52" orientation="landscape" r:id="rId1"/>
  <headerFooter>
    <oddHeader>&amp;L&amp;20Modello 2a&amp;C&amp;24FOGLIO 2</oddHeader>
    <oddFooter>&amp;C&amp;18Pagina &amp;P di &amp;N</oddFooter>
  </headerFooter>
  <rowBreaks count="4" manualBreakCount="4">
    <brk id="202" max="16383" man="1"/>
    <brk id="1150" max="16383" man="1"/>
    <brk id="1307" max="16383" man="1"/>
    <brk id="131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5F7E0-53BC-484E-B368-EFEFC56316AC}">
  <sheetPr>
    <pageSetUpPr fitToPage="1"/>
  </sheetPr>
  <dimension ref="A1:R165"/>
  <sheetViews>
    <sheetView tabSelected="1" zoomScaleNormal="100" workbookViewId="0">
      <selection activeCell="B4275" sqref="B4275"/>
    </sheetView>
  </sheetViews>
  <sheetFormatPr defaultRowHeight="14.5" x14ac:dyDescent="0.35"/>
  <cols>
    <col min="2" max="2" width="75.453125" customWidth="1"/>
    <col min="3" max="3" width="17.54296875" style="36" customWidth="1"/>
    <col min="4" max="4" width="22.453125" style="184" customWidth="1"/>
    <col min="5" max="5" width="19.54296875" style="149" customWidth="1"/>
    <col min="6" max="6" width="13.54296875" style="107" customWidth="1"/>
    <col min="7" max="7" width="12.54296875" customWidth="1"/>
    <col min="8" max="8" width="3.54296875" style="149" customWidth="1"/>
    <col min="9" max="9" width="15.453125" style="107" customWidth="1"/>
    <col min="10" max="10" width="12.54296875" customWidth="1"/>
    <col min="11" max="11" width="3.54296875" style="149" customWidth="1"/>
    <col min="12" max="12" width="14.54296875" style="107" customWidth="1"/>
    <col min="13" max="13" width="15.54296875" customWidth="1"/>
    <col min="14" max="18" width="8.54296875" style="149"/>
  </cols>
  <sheetData>
    <row r="1" spans="1:13" s="149" customFormat="1" ht="26.5" thickBot="1" x14ac:dyDescent="0.65">
      <c r="A1" s="150" t="s">
        <v>11137</v>
      </c>
      <c r="C1" s="151"/>
      <c r="D1" s="183"/>
      <c r="F1" s="153"/>
      <c r="I1" s="153"/>
      <c r="L1" s="153"/>
    </row>
    <row r="2" spans="1:13" ht="47.15" customHeight="1" thickTop="1" thickBot="1" x14ac:dyDescent="0.4">
      <c r="A2" s="465" t="s">
        <v>11138</v>
      </c>
      <c r="B2" s="466"/>
      <c r="C2" s="187" t="s">
        <v>11139</v>
      </c>
      <c r="D2" s="188" t="s">
        <v>11140</v>
      </c>
      <c r="F2" s="153"/>
      <c r="G2" s="149"/>
      <c r="I2" s="153"/>
      <c r="J2" s="149"/>
      <c r="L2" s="153"/>
      <c r="M2" s="149"/>
    </row>
    <row r="3" spans="1:13" ht="51.65" customHeight="1" thickTop="1" x14ac:dyDescent="0.55000000000000004">
      <c r="A3" s="463" t="s">
        <v>11141</v>
      </c>
      <c r="B3" s="464"/>
      <c r="C3" s="189"/>
      <c r="D3" s="197"/>
      <c r="F3" s="460" t="s">
        <v>11142</v>
      </c>
      <c r="G3" s="460"/>
      <c r="H3" s="238"/>
      <c r="I3" s="460" t="s">
        <v>11143</v>
      </c>
      <c r="J3" s="460"/>
      <c r="K3" s="238"/>
      <c r="L3" s="460" t="s">
        <v>11144</v>
      </c>
      <c r="M3" s="460"/>
    </row>
    <row r="4" spans="1:13" ht="18.5" x14ac:dyDescent="0.45">
      <c r="A4" s="55" t="s">
        <v>11145</v>
      </c>
      <c r="B4" s="42" t="s">
        <v>11146</v>
      </c>
      <c r="C4" s="190"/>
      <c r="D4" s="198"/>
      <c r="F4" s="149"/>
      <c r="G4" s="149"/>
      <c r="I4" s="149"/>
      <c r="J4" s="149"/>
      <c r="L4" s="149"/>
      <c r="M4" s="149"/>
    </row>
    <row r="5" spans="1:13" ht="15.5" x14ac:dyDescent="0.35">
      <c r="A5" s="38">
        <v>1</v>
      </c>
      <c r="B5" s="39" t="s">
        <v>11147</v>
      </c>
      <c r="C5" s="191">
        <f>+G5-J5-M5</f>
        <v>0</v>
      </c>
      <c r="D5" s="198" t="s">
        <v>11148</v>
      </c>
      <c r="F5" s="114" t="s">
        <v>9988</v>
      </c>
      <c r="G5" s="51">
        <f>SUMIF('2 Pdc unico (segm A)'!$I:$I,F5,'2 Pdc unico (segm A)'!$N:$N)</f>
        <v>0</v>
      </c>
      <c r="I5" s="114" t="s">
        <v>10354</v>
      </c>
      <c r="J5" s="51">
        <f>SUMIF('2 Pdc unico (segm A)'!$I:$I,I5,'2 Pdc unico (segm A)'!$N:$N)</f>
        <v>0</v>
      </c>
      <c r="L5" s="114" t="s">
        <v>10627</v>
      </c>
      <c r="M5" s="51">
        <f>SUMIF('2 Pdc unico (segm A)'!$I:$I,L5,'2 Pdc unico (segm A)'!$N:$N)</f>
        <v>0</v>
      </c>
    </row>
    <row r="6" spans="1:13" ht="15.5" x14ac:dyDescent="0.35">
      <c r="A6" s="38">
        <v>2</v>
      </c>
      <c r="B6" s="39" t="s">
        <v>9995</v>
      </c>
      <c r="C6" s="191">
        <f t="shared" ref="C6:C10" si="0">+G6-J6-M6</f>
        <v>0</v>
      </c>
      <c r="D6" s="198" t="s">
        <v>11149</v>
      </c>
      <c r="F6" s="114" t="s">
        <v>9996</v>
      </c>
      <c r="G6" s="51">
        <f>SUMIF('2 Pdc unico (segm A)'!$I:$I,F6,'2 Pdc unico (segm A)'!$N:$N)</f>
        <v>0</v>
      </c>
      <c r="I6" s="114" t="s">
        <v>10362</v>
      </c>
      <c r="J6" s="51">
        <f>SUMIF('2 Pdc unico (segm A)'!$I:$I,I6,'2 Pdc unico (segm A)'!$N:$N)</f>
        <v>0</v>
      </c>
      <c r="L6" s="114" t="s">
        <v>10635</v>
      </c>
      <c r="M6" s="51">
        <f>SUMIF('2 Pdc unico (segm A)'!$I:$I,L6,'2 Pdc unico (segm A)'!$N:$N)</f>
        <v>0</v>
      </c>
    </row>
    <row r="7" spans="1:13" ht="15.5" x14ac:dyDescent="0.35">
      <c r="A7" s="38">
        <v>3</v>
      </c>
      <c r="B7" s="39" t="s">
        <v>10003</v>
      </c>
      <c r="C7" s="191">
        <f t="shared" si="0"/>
        <v>0</v>
      </c>
      <c r="D7" s="198" t="s">
        <v>11150</v>
      </c>
      <c r="F7" s="114" t="s">
        <v>10004</v>
      </c>
      <c r="G7" s="51">
        <f>SUMIF('2 Pdc unico (segm A)'!$I:$I,F7,'2 Pdc unico (segm A)'!$N:$N)</f>
        <v>0</v>
      </c>
      <c r="I7" s="114" t="s">
        <v>10370</v>
      </c>
      <c r="J7" s="51">
        <f>SUMIF('2 Pdc unico (segm A)'!$I:$I,I7,'2 Pdc unico (segm A)'!$N:$N)</f>
        <v>0</v>
      </c>
      <c r="L7" s="114" t="s">
        <v>10643</v>
      </c>
      <c r="M7" s="51">
        <f>SUMIF('2 Pdc unico (segm A)'!$I:$I,L7,'2 Pdc unico (segm A)'!$N:$N)</f>
        <v>0</v>
      </c>
    </row>
    <row r="8" spans="1:13" ht="15.5" x14ac:dyDescent="0.35">
      <c r="A8" s="38">
        <v>4</v>
      </c>
      <c r="B8" s="39" t="s">
        <v>4721</v>
      </c>
      <c r="C8" s="191">
        <f t="shared" si="0"/>
        <v>0</v>
      </c>
      <c r="D8" s="198" t="s">
        <v>11151</v>
      </c>
      <c r="F8" s="114" t="s">
        <v>10011</v>
      </c>
      <c r="G8" s="51">
        <f>SUMIF('2 Pdc unico (segm A)'!$I:$I,F8,'2 Pdc unico (segm A)'!$N:$N)</f>
        <v>0</v>
      </c>
      <c r="I8" s="114" t="s">
        <v>10378</v>
      </c>
      <c r="J8" s="51">
        <f>SUMIF('2 Pdc unico (segm A)'!$I:$I,I8,'2 Pdc unico (segm A)'!$N:$N)</f>
        <v>0</v>
      </c>
      <c r="L8" s="114" t="s">
        <v>10651</v>
      </c>
      <c r="M8" s="51">
        <f>SUMIF('2 Pdc unico (segm A)'!$I:$I,L8,'2 Pdc unico (segm A)'!$N:$N)</f>
        <v>0</v>
      </c>
    </row>
    <row r="9" spans="1:13" ht="15.5" x14ac:dyDescent="0.35">
      <c r="A9" s="38">
        <v>5</v>
      </c>
      <c r="B9" s="39" t="s">
        <v>11152</v>
      </c>
      <c r="C9" s="191">
        <f t="shared" si="0"/>
        <v>0</v>
      </c>
      <c r="D9" s="198" t="s">
        <v>11153</v>
      </c>
      <c r="F9" s="114" t="s">
        <v>10018</v>
      </c>
      <c r="G9" s="51">
        <f>SUMIF('2 Pdc unico (segm A)'!$I:$I,F9,'2 Pdc unico (segm A)'!$N:$N)</f>
        <v>0</v>
      </c>
      <c r="I9" s="114" t="s">
        <v>10386</v>
      </c>
      <c r="J9" s="51">
        <f>SUMIF('2 Pdc unico (segm A)'!$I:$I,I9,'2 Pdc unico (segm A)'!$N:$N)</f>
        <v>0</v>
      </c>
      <c r="L9" s="114"/>
      <c r="M9" s="244"/>
    </row>
    <row r="10" spans="1:13" ht="16" thickBot="1" x14ac:dyDescent="0.4">
      <c r="A10" s="38">
        <v>6</v>
      </c>
      <c r="B10" s="39" t="s">
        <v>11154</v>
      </c>
      <c r="C10" s="191">
        <f t="shared" si="0"/>
        <v>0</v>
      </c>
      <c r="D10" s="198" t="s">
        <v>11155</v>
      </c>
      <c r="F10" s="114" t="s">
        <v>10019</v>
      </c>
      <c r="G10" s="51">
        <f>SUMIF('2 Pdc unico (segm A)'!$I:$I,F10,'2 Pdc unico (segm A)'!$N:$N)</f>
        <v>0</v>
      </c>
      <c r="I10" s="114" t="s">
        <v>10388</v>
      </c>
      <c r="J10" s="51">
        <f>SUMIF('2 Pdc unico (segm A)'!$I:$I,I10,'2 Pdc unico (segm A)'!$N:$N)</f>
        <v>0</v>
      </c>
      <c r="L10" s="114" t="s">
        <v>10659</v>
      </c>
      <c r="M10" s="51">
        <f>SUMIF('2 Pdc unico (segm A)'!$I:$I,L10,'2 Pdc unico (segm A)'!$N:$N)</f>
        <v>0</v>
      </c>
    </row>
    <row r="11" spans="1:13" ht="19" thickBot="1" x14ac:dyDescent="0.5">
      <c r="A11" s="46"/>
      <c r="B11" s="47" t="s">
        <v>11156</v>
      </c>
      <c r="C11" s="192">
        <f>SUM(C5:C10)</f>
        <v>0</v>
      </c>
      <c r="D11" s="199"/>
      <c r="F11" s="149"/>
      <c r="G11" s="149"/>
      <c r="I11" s="149"/>
      <c r="J11" s="149"/>
      <c r="L11" s="149"/>
      <c r="M11" s="149"/>
    </row>
    <row r="12" spans="1:13" ht="18.5" x14ac:dyDescent="0.45">
      <c r="A12" s="41" t="s">
        <v>11157</v>
      </c>
      <c r="B12" s="42" t="s">
        <v>4762</v>
      </c>
      <c r="C12" s="190"/>
      <c r="D12" s="198"/>
      <c r="F12" s="149"/>
      <c r="G12" s="149"/>
      <c r="I12" s="149"/>
      <c r="J12" s="149"/>
      <c r="L12" s="149"/>
      <c r="M12" s="149"/>
    </row>
    <row r="13" spans="1:13" ht="15.5" x14ac:dyDescent="0.35">
      <c r="A13" s="38">
        <v>1</v>
      </c>
      <c r="B13" s="39" t="s">
        <v>11158</v>
      </c>
      <c r="C13" s="191">
        <f>SUM(C14:C25)</f>
        <v>0</v>
      </c>
      <c r="D13" s="199"/>
      <c r="F13" s="149"/>
      <c r="G13" s="149"/>
      <c r="I13" s="149"/>
      <c r="J13" s="149"/>
      <c r="L13" s="149"/>
      <c r="M13" s="149"/>
    </row>
    <row r="14" spans="1:13" ht="15.5" x14ac:dyDescent="0.35">
      <c r="A14" s="33" t="s">
        <v>12</v>
      </c>
      <c r="B14" s="105" t="s">
        <v>4978</v>
      </c>
      <c r="C14" s="193">
        <f t="shared" ref="C14:C25" si="1">+G14-J14-M14</f>
        <v>0</v>
      </c>
      <c r="D14" s="200" t="s">
        <v>11159</v>
      </c>
      <c r="F14" s="115" t="s">
        <v>10026</v>
      </c>
      <c r="G14" s="52">
        <f>SUMIF('2 Pdc unico (segm A)'!$I:$I,F14,'2 Pdc unico (segm A)'!$N:$N)</f>
        <v>0</v>
      </c>
      <c r="I14" s="115" t="s">
        <v>10398</v>
      </c>
      <c r="J14" s="52">
        <f>SUMIF('2 Pdc unico (segm A)'!$I:$I,I14,'2 Pdc unico (segm A)'!$N:$N)</f>
        <v>0</v>
      </c>
      <c r="L14" s="115"/>
      <c r="M14" s="244"/>
    </row>
    <row r="15" spans="1:13" ht="15.5" x14ac:dyDescent="0.35">
      <c r="A15" s="33" t="s">
        <v>587</v>
      </c>
      <c r="B15" s="105" t="s">
        <v>11160</v>
      </c>
      <c r="C15" s="205">
        <f t="shared" si="1"/>
        <v>0</v>
      </c>
      <c r="D15" s="200" t="s">
        <v>11161</v>
      </c>
      <c r="F15" s="115" t="s">
        <v>10032</v>
      </c>
      <c r="G15" s="52">
        <f>SUMIF('2 Pdc unico (segm A)'!$I:$I,F15,'2 Pdc unico (segm A)'!$N:$N)</f>
        <v>0</v>
      </c>
      <c r="I15" s="115" t="s">
        <v>10404</v>
      </c>
      <c r="J15" s="52">
        <f>SUMIF('2 Pdc unico (segm A)'!$I:$I,I15,'2 Pdc unico (segm A)'!$N:$N)</f>
        <v>0</v>
      </c>
      <c r="L15" s="115" t="s">
        <v>10669</v>
      </c>
      <c r="M15" s="52">
        <f>SUMIF('2 Pdc unico (segm A)'!$I:$I,L15,'2 Pdc unico (segm A)'!$N:$N)</f>
        <v>0</v>
      </c>
    </row>
    <row r="16" spans="1:13" ht="15.5" x14ac:dyDescent="0.35">
      <c r="A16" s="33" t="s">
        <v>772</v>
      </c>
      <c r="B16" s="105" t="s">
        <v>11162</v>
      </c>
      <c r="C16" s="193">
        <f t="shared" si="1"/>
        <v>0</v>
      </c>
      <c r="D16" s="200" t="s">
        <v>11163</v>
      </c>
      <c r="F16" s="115" t="s">
        <v>10038</v>
      </c>
      <c r="G16" s="52">
        <f>SUMIF('2 Pdc unico (segm A)'!$I:$I,F16,'2 Pdc unico (segm A)'!$N:$N)</f>
        <v>0</v>
      </c>
      <c r="I16" s="115" t="s">
        <v>10410</v>
      </c>
      <c r="J16" s="52">
        <f>SUMIF('2 Pdc unico (segm A)'!$I:$I,I16,'2 Pdc unico (segm A)'!$N:$N)</f>
        <v>0</v>
      </c>
      <c r="L16" s="115" t="s">
        <v>10675</v>
      </c>
      <c r="M16" s="52">
        <f>SUMIF('2 Pdc unico (segm A)'!$I:$I,L16,'2 Pdc unico (segm A)'!$N:$N)</f>
        <v>0</v>
      </c>
    </row>
    <row r="17" spans="1:13" ht="15.5" x14ac:dyDescent="0.35">
      <c r="A17" s="33" t="s">
        <v>1273</v>
      </c>
      <c r="B17" s="105" t="s">
        <v>11164</v>
      </c>
      <c r="C17" s="193">
        <f t="shared" si="1"/>
        <v>0</v>
      </c>
      <c r="D17" s="200" t="s">
        <v>11165</v>
      </c>
      <c r="F17" s="115" t="s">
        <v>10044</v>
      </c>
      <c r="G17" s="52">
        <f>SUMIF('2 Pdc unico (segm A)'!$I:$I,F17,'2 Pdc unico (segm A)'!$N:$N)</f>
        <v>0</v>
      </c>
      <c r="I17" s="115" t="s">
        <v>10416</v>
      </c>
      <c r="J17" s="52">
        <f>SUMIF('2 Pdc unico (segm A)'!$I:$I,I17,'2 Pdc unico (segm A)'!$N:$N)</f>
        <v>0</v>
      </c>
      <c r="L17" s="115" t="s">
        <v>10681</v>
      </c>
      <c r="M17" s="52">
        <f>SUMIF('2 Pdc unico (segm A)'!$I:$I,L17,'2 Pdc unico (segm A)'!$N:$N)</f>
        <v>0</v>
      </c>
    </row>
    <row r="18" spans="1:13" ht="15.5" x14ac:dyDescent="0.35">
      <c r="A18" s="33" t="s">
        <v>1420</v>
      </c>
      <c r="B18" s="105" t="s">
        <v>11166</v>
      </c>
      <c r="C18" s="193">
        <f t="shared" si="1"/>
        <v>0</v>
      </c>
      <c r="D18" s="200" t="s">
        <v>11167</v>
      </c>
      <c r="F18" s="115" t="s">
        <v>10050</v>
      </c>
      <c r="G18" s="52">
        <f>SUMIF('2 Pdc unico (segm A)'!$I:$I,F18,'2 Pdc unico (segm A)'!$N:$N)</f>
        <v>0</v>
      </c>
      <c r="I18" s="115" t="s">
        <v>10422</v>
      </c>
      <c r="J18" s="52">
        <f>SUMIF('2 Pdc unico (segm A)'!$I:$I,I18,'2 Pdc unico (segm A)'!$N:$N)</f>
        <v>0</v>
      </c>
      <c r="L18" s="115" t="s">
        <v>10687</v>
      </c>
      <c r="M18" s="52">
        <f>SUMIF('2 Pdc unico (segm A)'!$I:$I,L18,'2 Pdc unico (segm A)'!$N:$N)</f>
        <v>0</v>
      </c>
    </row>
    <row r="19" spans="1:13" ht="15.5" x14ac:dyDescent="0.35">
      <c r="A19" s="33" t="s">
        <v>1427</v>
      </c>
      <c r="B19" s="105" t="s">
        <v>11168</v>
      </c>
      <c r="C19" s="193">
        <f t="shared" si="1"/>
        <v>0</v>
      </c>
      <c r="D19" s="200" t="s">
        <v>11169</v>
      </c>
      <c r="F19" s="115" t="s">
        <v>10058</v>
      </c>
      <c r="G19" s="52">
        <f>SUMIF('2 Pdc unico (segm A)'!$I:$I,F19,'2 Pdc unico (segm A)'!$N:$N)</f>
        <v>0</v>
      </c>
      <c r="I19" s="115" t="s">
        <v>10430</v>
      </c>
      <c r="J19" s="52">
        <f>SUMIF('2 Pdc unico (segm A)'!$I:$I,I19,'2 Pdc unico (segm A)'!$N:$N)</f>
        <v>0</v>
      </c>
      <c r="L19" s="115" t="s">
        <v>10695</v>
      </c>
      <c r="M19" s="52">
        <f>SUMIF('2 Pdc unico (segm A)'!$I:$I,L19,'2 Pdc unico (segm A)'!$N:$N)</f>
        <v>0</v>
      </c>
    </row>
    <row r="20" spans="1:13" ht="14.9" customHeight="1" x14ac:dyDescent="0.35">
      <c r="A20" s="33" t="s">
        <v>1434</v>
      </c>
      <c r="B20" s="105" t="s">
        <v>11170</v>
      </c>
      <c r="C20" s="193">
        <f t="shared" si="1"/>
        <v>0</v>
      </c>
      <c r="D20" s="200" t="s">
        <v>11171</v>
      </c>
      <c r="F20" s="115" t="s">
        <v>10067</v>
      </c>
      <c r="G20" s="52">
        <f>SUMIF('2 Pdc unico (segm A)'!$I:$I,F20,'2 Pdc unico (segm A)'!$N:$N)</f>
        <v>0</v>
      </c>
      <c r="I20" s="115" t="s">
        <v>10439</v>
      </c>
      <c r="J20" s="52">
        <f>SUMIF('2 Pdc unico (segm A)'!$I:$I,I20,'2 Pdc unico (segm A)'!$N:$N)</f>
        <v>0</v>
      </c>
      <c r="L20" s="115" t="s">
        <v>10704</v>
      </c>
      <c r="M20" s="52">
        <f>SUMIF('2 Pdc unico (segm A)'!$I:$I,L20,'2 Pdc unico (segm A)'!$N:$N)</f>
        <v>0</v>
      </c>
    </row>
    <row r="21" spans="1:13" ht="15.5" x14ac:dyDescent="0.35">
      <c r="A21" s="33" t="s">
        <v>11172</v>
      </c>
      <c r="B21" s="105" t="s">
        <v>11173</v>
      </c>
      <c r="C21" s="193">
        <f t="shared" si="1"/>
        <v>0</v>
      </c>
      <c r="D21" s="200" t="s">
        <v>11174</v>
      </c>
      <c r="F21" s="115" t="s">
        <v>10073</v>
      </c>
      <c r="G21" s="52">
        <f>SUMIF('2 Pdc unico (segm A)'!$I:$I,F21,'2 Pdc unico (segm A)'!$N:$N)</f>
        <v>0</v>
      </c>
      <c r="I21" s="115" t="s">
        <v>10445</v>
      </c>
      <c r="J21" s="52">
        <f>SUMIF('2 Pdc unico (segm A)'!$I:$I,I21,'2 Pdc unico (segm A)'!$N:$N)</f>
        <v>0</v>
      </c>
      <c r="L21" s="115"/>
      <c r="M21" s="244"/>
    </row>
    <row r="22" spans="1:13" ht="15.5" x14ac:dyDescent="0.35">
      <c r="A22" s="33" t="s">
        <v>11175</v>
      </c>
      <c r="B22" s="105" t="s">
        <v>11176</v>
      </c>
      <c r="C22" s="193">
        <f t="shared" si="1"/>
        <v>0</v>
      </c>
      <c r="D22" s="200" t="s">
        <v>11177</v>
      </c>
      <c r="F22" s="115" t="s">
        <v>10079</v>
      </c>
      <c r="G22" s="52">
        <f>SUMIF('2 Pdc unico (segm A)'!$I:$I,F22,'2 Pdc unico (segm A)'!$N:$N)</f>
        <v>0</v>
      </c>
      <c r="I22" s="115" t="s">
        <v>10451</v>
      </c>
      <c r="J22" s="52">
        <f>SUMIF('2 Pdc unico (segm A)'!$I:$I,I22,'2 Pdc unico (segm A)'!$N:$N)</f>
        <v>0</v>
      </c>
      <c r="L22" s="115"/>
      <c r="M22" s="244"/>
    </row>
    <row r="23" spans="1:13" ht="15.5" x14ac:dyDescent="0.35">
      <c r="A23" s="33" t="s">
        <v>11178</v>
      </c>
      <c r="B23" s="105" t="s">
        <v>11179</v>
      </c>
      <c r="C23" s="193">
        <f t="shared" si="1"/>
        <v>0</v>
      </c>
      <c r="D23" s="200" t="s">
        <v>11180</v>
      </c>
      <c r="F23" s="115" t="s">
        <v>10085</v>
      </c>
      <c r="G23" s="52">
        <f>SUMIF('2 Pdc unico (segm A)'!$I:$I,F23,'2 Pdc unico (segm A)'!$N:$N)</f>
        <v>0</v>
      </c>
      <c r="I23" s="115" t="s">
        <v>10457</v>
      </c>
      <c r="J23" s="52">
        <f>SUMIF('2 Pdc unico (segm A)'!$I:$I,I23,'2 Pdc unico (segm A)'!$N:$N)</f>
        <v>0</v>
      </c>
      <c r="L23" s="115" t="s">
        <v>10710</v>
      </c>
      <c r="M23" s="52">
        <f>SUMIF('2 Pdc unico (segm A)'!$I:$I,L23,'2 Pdc unico (segm A)'!$N:$N)</f>
        <v>0</v>
      </c>
    </row>
    <row r="24" spans="1:13" ht="15.5" x14ac:dyDescent="0.35">
      <c r="A24" s="33" t="s">
        <v>11181</v>
      </c>
      <c r="B24" s="105" t="s">
        <v>11182</v>
      </c>
      <c r="C24" s="193">
        <f t="shared" si="1"/>
        <v>0</v>
      </c>
      <c r="D24" s="200" t="s">
        <v>11183</v>
      </c>
      <c r="F24" s="115" t="s">
        <v>10091</v>
      </c>
      <c r="G24" s="52">
        <f>SUMIF('2 Pdc unico (segm A)'!$I:$I,F24,'2 Pdc unico (segm A)'!$N:$N)</f>
        <v>0</v>
      </c>
      <c r="I24" s="115" t="s">
        <v>10463</v>
      </c>
      <c r="J24" s="52">
        <f>SUMIF('2 Pdc unico (segm A)'!$I:$I,I24,'2 Pdc unico (segm A)'!$N:$N)</f>
        <v>0</v>
      </c>
      <c r="L24" s="115" t="s">
        <v>10716</v>
      </c>
      <c r="M24" s="52">
        <f>SUMIF('2 Pdc unico (segm A)'!$I:$I,L24,'2 Pdc unico (segm A)'!$N:$N)</f>
        <v>0</v>
      </c>
    </row>
    <row r="25" spans="1:13" ht="15.5" x14ac:dyDescent="0.35">
      <c r="A25" s="33" t="s">
        <v>11184</v>
      </c>
      <c r="B25" s="105" t="s">
        <v>11185</v>
      </c>
      <c r="C25" s="193">
        <f t="shared" si="1"/>
        <v>0</v>
      </c>
      <c r="D25" s="200" t="s">
        <v>11186</v>
      </c>
      <c r="F25" s="115" t="s">
        <v>10096</v>
      </c>
      <c r="G25" s="52">
        <f>SUMIF('2 Pdc unico (segm A)'!$I:$I,F25,'2 Pdc unico (segm A)'!$N:$N)</f>
        <v>0</v>
      </c>
      <c r="I25" s="115" t="s">
        <v>10469</v>
      </c>
      <c r="J25" s="52">
        <f>SUMIF('2 Pdc unico (segm A)'!$I:$I,I25,'2 Pdc unico (segm A)'!$N:$N)</f>
        <v>0</v>
      </c>
      <c r="L25" s="115" t="s">
        <v>10722</v>
      </c>
      <c r="M25" s="52">
        <f>SUMIF('2 Pdc unico (segm A)'!$I:$I,L25,'2 Pdc unico (segm A)'!$N:$N)</f>
        <v>0</v>
      </c>
    </row>
    <row r="26" spans="1:13" ht="18.649999999999999" customHeight="1" x14ac:dyDescent="0.35">
      <c r="A26" s="38">
        <v>2</v>
      </c>
      <c r="B26" s="39" t="s">
        <v>11187</v>
      </c>
      <c r="C26" s="191">
        <f>SUM(C27:C38)</f>
        <v>0</v>
      </c>
      <c r="D26" s="199"/>
      <c r="F26" s="149"/>
      <c r="G26" s="149"/>
      <c r="I26" s="149"/>
      <c r="J26" s="149"/>
      <c r="L26" s="149"/>
      <c r="M26" s="149"/>
    </row>
    <row r="27" spans="1:13" ht="15.5" x14ac:dyDescent="0.35">
      <c r="A27" s="33" t="s">
        <v>1442</v>
      </c>
      <c r="B27" s="105" t="s">
        <v>4978</v>
      </c>
      <c r="C27" s="193">
        <f t="shared" ref="C27:C38" si="2">+G27-J27-M27</f>
        <v>0</v>
      </c>
      <c r="D27" s="200" t="s">
        <v>11188</v>
      </c>
      <c r="F27" s="115" t="s">
        <v>10107</v>
      </c>
      <c r="G27" s="52">
        <f>SUMIF('2 Pdc unico (segm A)'!$I:$I,F27,'2 Pdc unico (segm A)'!$N:$N)</f>
        <v>0</v>
      </c>
      <c r="I27" s="115" t="s">
        <v>10480</v>
      </c>
      <c r="J27" s="52">
        <f>SUMIF('2 Pdc unico (segm A)'!$I:$I,I27,'2 Pdc unico (segm A)'!$N:$N)</f>
        <v>0</v>
      </c>
      <c r="L27" s="115"/>
      <c r="M27" s="244"/>
    </row>
    <row r="28" spans="1:13" ht="15.5" x14ac:dyDescent="0.35">
      <c r="A28" s="33" t="s">
        <v>2044</v>
      </c>
      <c r="B28" s="105" t="s">
        <v>4795</v>
      </c>
      <c r="C28" s="193">
        <f t="shared" si="2"/>
        <v>0</v>
      </c>
      <c r="D28" s="200" t="s">
        <v>11189</v>
      </c>
      <c r="F28" s="115" t="s">
        <v>10113</v>
      </c>
      <c r="G28" s="52">
        <f>SUMIF('2 Pdc unico (segm A)'!$I:$I,F28,'2 Pdc unico (segm A)'!$N:$N)</f>
        <v>0</v>
      </c>
      <c r="I28" s="115" t="s">
        <v>10486</v>
      </c>
      <c r="J28" s="52">
        <f>SUMIF('2 Pdc unico (segm A)'!$I:$I,I28,'2 Pdc unico (segm A)'!$N:$N)</f>
        <v>0</v>
      </c>
      <c r="L28" s="115" t="s">
        <v>10733</v>
      </c>
      <c r="M28" s="52">
        <f>SUMIF('2 Pdc unico (segm A)'!$I:$I,L28,'2 Pdc unico (segm A)'!$N:$N)</f>
        <v>0</v>
      </c>
    </row>
    <row r="29" spans="1:13" ht="18" customHeight="1" x14ac:dyDescent="0.35">
      <c r="A29" s="33" t="s">
        <v>2447</v>
      </c>
      <c r="B29" s="105" t="s">
        <v>11190</v>
      </c>
      <c r="C29" s="193">
        <f t="shared" si="2"/>
        <v>0</v>
      </c>
      <c r="D29" s="200" t="s">
        <v>11191</v>
      </c>
      <c r="F29" s="115" t="s">
        <v>10119</v>
      </c>
      <c r="G29" s="52">
        <f>SUMIF('2 Pdc unico (segm A)'!$I:$I,F29,'2 Pdc unico (segm A)'!$N:$N)</f>
        <v>0</v>
      </c>
      <c r="I29" s="115" t="s">
        <v>10492</v>
      </c>
      <c r="J29" s="52">
        <f>SUMIF('2 Pdc unico (segm A)'!$I:$I,I29,'2 Pdc unico (segm A)'!$N:$N)</f>
        <v>0</v>
      </c>
      <c r="L29" s="115" t="s">
        <v>10739</v>
      </c>
      <c r="M29" s="52">
        <f>SUMIF('2 Pdc unico (segm A)'!$I:$I,L29,'2 Pdc unico (segm A)'!$N:$N)</f>
        <v>0</v>
      </c>
    </row>
    <row r="30" spans="1:13" ht="15.5" x14ac:dyDescent="0.35">
      <c r="A30" s="33" t="s">
        <v>2796</v>
      </c>
      <c r="B30" s="105" t="s">
        <v>4811</v>
      </c>
      <c r="C30" s="193">
        <f t="shared" si="2"/>
        <v>0</v>
      </c>
      <c r="D30" s="200" t="s">
        <v>11192</v>
      </c>
      <c r="F30" s="115" t="s">
        <v>10124</v>
      </c>
      <c r="G30" s="52">
        <f>SUMIF('2 Pdc unico (segm A)'!$I:$I,F30,'2 Pdc unico (segm A)'!$N:$N)</f>
        <v>0</v>
      </c>
      <c r="I30" s="115" t="s">
        <v>10498</v>
      </c>
      <c r="J30" s="52">
        <f>SUMIF('2 Pdc unico (segm A)'!$I:$I,I30,'2 Pdc unico (segm A)'!$N:$N)</f>
        <v>0</v>
      </c>
      <c r="L30" s="115" t="s">
        <v>10745</v>
      </c>
      <c r="M30" s="52">
        <f>SUMIF('2 Pdc unico (segm A)'!$I:$I,L30,'2 Pdc unico (segm A)'!$N:$N)</f>
        <v>0</v>
      </c>
    </row>
    <row r="31" spans="1:13" ht="15.5" x14ac:dyDescent="0.35">
      <c r="A31" s="33" t="s">
        <v>2842</v>
      </c>
      <c r="B31" s="105" t="s">
        <v>4820</v>
      </c>
      <c r="C31" s="193">
        <f t="shared" si="2"/>
        <v>0</v>
      </c>
      <c r="D31" s="200" t="s">
        <v>11193</v>
      </c>
      <c r="F31" s="115" t="s">
        <v>10130</v>
      </c>
      <c r="G31" s="52">
        <f>SUMIF('2 Pdc unico (segm A)'!$I:$I,F31,'2 Pdc unico (segm A)'!$N:$N)</f>
        <v>0</v>
      </c>
      <c r="I31" s="115" t="s">
        <v>10502</v>
      </c>
      <c r="J31" s="52">
        <f>SUMIF('2 Pdc unico (segm A)'!$I:$I,I31,'2 Pdc unico (segm A)'!$N:$N)</f>
        <v>0</v>
      </c>
      <c r="L31" s="115" t="s">
        <v>10751</v>
      </c>
      <c r="M31" s="52">
        <f>SUMIF('2 Pdc unico (segm A)'!$I:$I,L31,'2 Pdc unico (segm A)'!$N:$N)</f>
        <v>0</v>
      </c>
    </row>
    <row r="32" spans="1:13" ht="15.65" customHeight="1" x14ac:dyDescent="0.35">
      <c r="A32" s="33" t="s">
        <v>11194</v>
      </c>
      <c r="B32" s="105" t="s">
        <v>11195</v>
      </c>
      <c r="C32" s="193">
        <f t="shared" si="2"/>
        <v>0</v>
      </c>
      <c r="D32" s="200" t="s">
        <v>11196</v>
      </c>
      <c r="F32" s="115" t="s">
        <v>10136</v>
      </c>
      <c r="G32" s="52">
        <f>SUMIF('2 Pdc unico (segm A)'!$I:$I,F32,'2 Pdc unico (segm A)'!$N:$N)</f>
        <v>0</v>
      </c>
      <c r="I32" s="115" t="s">
        <v>10506</v>
      </c>
      <c r="J32" s="52">
        <f>SUMIF('2 Pdc unico (segm A)'!$I:$I,I32,'2 Pdc unico (segm A)'!$N:$N)</f>
        <v>0</v>
      </c>
      <c r="L32" s="115" t="s">
        <v>10757</v>
      </c>
      <c r="M32" s="52">
        <f>SUMIF('2 Pdc unico (segm A)'!$I:$I,L32,'2 Pdc unico (segm A)'!$N:$N)</f>
        <v>0</v>
      </c>
    </row>
    <row r="33" spans="1:13" ht="15.5" x14ac:dyDescent="0.35">
      <c r="A33" s="33" t="s">
        <v>11197</v>
      </c>
      <c r="B33" s="105" t="s">
        <v>11198</v>
      </c>
      <c r="C33" s="193">
        <f t="shared" si="2"/>
        <v>0</v>
      </c>
      <c r="D33" s="200" t="s">
        <v>11199</v>
      </c>
      <c r="F33" s="115" t="s">
        <v>10142</v>
      </c>
      <c r="G33" s="52">
        <f>SUMIF('2 Pdc unico (segm A)'!$I:$I,F33,'2 Pdc unico (segm A)'!$N:$N)</f>
        <v>0</v>
      </c>
      <c r="I33" s="115" t="s">
        <v>10510</v>
      </c>
      <c r="J33" s="52">
        <f>SUMIF('2 Pdc unico (segm A)'!$I:$I,I33,'2 Pdc unico (segm A)'!$N:$N)</f>
        <v>0</v>
      </c>
      <c r="L33" s="115" t="s">
        <v>10763</v>
      </c>
      <c r="M33" s="52">
        <f>SUMIF('2 Pdc unico (segm A)'!$I:$I,L33,'2 Pdc unico (segm A)'!$N:$N)</f>
        <v>0</v>
      </c>
    </row>
    <row r="34" spans="1:13" ht="15.5" x14ac:dyDescent="0.35">
      <c r="A34" s="33" t="s">
        <v>11200</v>
      </c>
      <c r="B34" s="105" t="s">
        <v>10147</v>
      </c>
      <c r="C34" s="193">
        <f t="shared" si="2"/>
        <v>0</v>
      </c>
      <c r="D34" s="200" t="s">
        <v>11201</v>
      </c>
      <c r="F34" s="115" t="s">
        <v>10148</v>
      </c>
      <c r="G34" s="52">
        <f>SUMIF('2 Pdc unico (segm A)'!$I:$I,F34,'2 Pdc unico (segm A)'!$N:$N)</f>
        <v>0</v>
      </c>
      <c r="I34" s="115" t="s">
        <v>10514</v>
      </c>
      <c r="J34" s="52">
        <f>SUMIF('2 Pdc unico (segm A)'!$I:$I,I34,'2 Pdc unico (segm A)'!$N:$N)</f>
        <v>0</v>
      </c>
      <c r="L34" s="115" t="s">
        <v>10769</v>
      </c>
      <c r="M34" s="244"/>
    </row>
    <row r="35" spans="1:13" ht="15.65" customHeight="1" x14ac:dyDescent="0.35">
      <c r="A35" s="33" t="s">
        <v>11202</v>
      </c>
      <c r="B35" s="105" t="s">
        <v>10153</v>
      </c>
      <c r="C35" s="193">
        <f t="shared" si="2"/>
        <v>0</v>
      </c>
      <c r="D35" s="200" t="s">
        <v>11203</v>
      </c>
      <c r="F35" s="115" t="s">
        <v>10154</v>
      </c>
      <c r="G35" s="52">
        <f>SUMIF('2 Pdc unico (segm A)'!$I:$I,F35,'2 Pdc unico (segm A)'!$N:$N)</f>
        <v>0</v>
      </c>
      <c r="I35" s="115" t="s">
        <v>10520</v>
      </c>
      <c r="J35" s="52">
        <f>SUMIF('2 Pdc unico (segm A)'!$I:$I,I35,'2 Pdc unico (segm A)'!$N:$N)</f>
        <v>0</v>
      </c>
      <c r="L35" s="115" t="s">
        <v>10775</v>
      </c>
      <c r="M35" s="52">
        <f>SUMIF('2 Pdc unico (segm A)'!$I:$I,L35,'2 Pdc unico (segm A)'!$N:$N)</f>
        <v>0</v>
      </c>
    </row>
    <row r="36" spans="1:13" ht="15.5" x14ac:dyDescent="0.35">
      <c r="A36" s="33" t="s">
        <v>11204</v>
      </c>
      <c r="B36" s="105" t="s">
        <v>11205</v>
      </c>
      <c r="C36" s="193">
        <f t="shared" si="2"/>
        <v>0</v>
      </c>
      <c r="D36" s="200" t="s">
        <v>11206</v>
      </c>
      <c r="F36" s="115" t="s">
        <v>10160</v>
      </c>
      <c r="G36" s="52">
        <f>SUMIF('2 Pdc unico (segm A)'!$I:$I,F36,'2 Pdc unico (segm A)'!$N:$N)</f>
        <v>0</v>
      </c>
      <c r="I36" s="115" t="s">
        <v>10526</v>
      </c>
      <c r="J36" s="52">
        <f>SUMIF('2 Pdc unico (segm A)'!$I:$I,I36,'2 Pdc unico (segm A)'!$N:$N)</f>
        <v>0</v>
      </c>
      <c r="L36" s="115" t="s">
        <v>10781</v>
      </c>
      <c r="M36" s="52">
        <f>SUMIF('2 Pdc unico (segm A)'!$I:$I,L36,'2 Pdc unico (segm A)'!$N:$N)</f>
        <v>0</v>
      </c>
    </row>
    <row r="37" spans="1:13" ht="15.5" x14ac:dyDescent="0.35">
      <c r="A37" s="33" t="s">
        <v>11207</v>
      </c>
      <c r="B37" s="105" t="s">
        <v>11208</v>
      </c>
      <c r="C37" s="193">
        <f t="shared" si="2"/>
        <v>0</v>
      </c>
      <c r="D37" s="200" t="s">
        <v>11209</v>
      </c>
      <c r="F37" s="115" t="s">
        <v>10166</v>
      </c>
      <c r="G37" s="52">
        <f>SUMIF('2 Pdc unico (segm A)'!$I:$I,F37,'2 Pdc unico (segm A)'!$N:$N)</f>
        <v>0</v>
      </c>
      <c r="I37" s="115" t="s">
        <v>10532</v>
      </c>
      <c r="J37" s="52">
        <f>SUMIF('2 Pdc unico (segm A)'!$I:$I,I37,'2 Pdc unico (segm A)'!$N:$N)</f>
        <v>0</v>
      </c>
      <c r="L37" s="115"/>
      <c r="M37" s="244"/>
    </row>
    <row r="38" spans="1:13" ht="15.5" x14ac:dyDescent="0.35">
      <c r="A38" s="33" t="s">
        <v>11202</v>
      </c>
      <c r="B38" s="105" t="s">
        <v>11185</v>
      </c>
      <c r="C38" s="193">
        <f t="shared" si="2"/>
        <v>0</v>
      </c>
      <c r="D38" s="200" t="s">
        <v>11210</v>
      </c>
      <c r="F38" s="115" t="s">
        <v>10171</v>
      </c>
      <c r="G38" s="52">
        <f>SUMIF('2 Pdc unico (segm A)'!$I:$I,F38,'2 Pdc unico (segm A)'!$N:$N)</f>
        <v>0</v>
      </c>
      <c r="I38" s="115" t="s">
        <v>10538</v>
      </c>
      <c r="J38" s="52">
        <f>SUMIF('2 Pdc unico (segm A)'!$I:$I,I38,'2 Pdc unico (segm A)'!$N:$N)</f>
        <v>0</v>
      </c>
      <c r="L38" s="115" t="s">
        <v>10787</v>
      </c>
      <c r="M38" s="52">
        <f>SUMIF('2 Pdc unico (segm A)'!$I:$I,L38,'2 Pdc unico (segm A)'!$N:$N)</f>
        <v>0</v>
      </c>
    </row>
    <row r="39" spans="1:13" ht="16.399999999999999" customHeight="1" x14ac:dyDescent="0.35">
      <c r="A39" s="38">
        <v>3</v>
      </c>
      <c r="B39" s="39" t="s">
        <v>11211</v>
      </c>
      <c r="C39" s="191">
        <f>SUM(C40:C49)</f>
        <v>0</v>
      </c>
      <c r="D39" s="199"/>
      <c r="F39" s="149"/>
      <c r="G39" s="149"/>
      <c r="I39" s="149"/>
      <c r="J39" s="149"/>
      <c r="L39" s="149"/>
      <c r="M39" s="149"/>
    </row>
    <row r="40" spans="1:13" ht="15.5" x14ac:dyDescent="0.35">
      <c r="A40" s="33" t="s">
        <v>2850</v>
      </c>
      <c r="B40" s="105" t="s">
        <v>10180</v>
      </c>
      <c r="C40" s="193">
        <f t="shared" ref="C40:C49" si="3">+G40-J40-M40</f>
        <v>0</v>
      </c>
      <c r="D40" s="200" t="s">
        <v>11212</v>
      </c>
      <c r="F40" s="115" t="s">
        <v>10181</v>
      </c>
      <c r="G40" s="52">
        <f>SUMIF('2 Pdc unico (segm A)'!$I:$I,F40,'2 Pdc unico (segm A)'!$N:$N)</f>
        <v>0</v>
      </c>
      <c r="I40" s="115" t="s">
        <v>10548</v>
      </c>
      <c r="J40" s="52">
        <f>SUMIF('2 Pdc unico (segm A)'!$I:$I,I40,'2 Pdc unico (segm A)'!$N:$N)</f>
        <v>0</v>
      </c>
      <c r="L40" s="115" t="s">
        <v>10797</v>
      </c>
      <c r="M40" s="52">
        <f>SUMIF('2 Pdc unico (segm A)'!$I:$I,L40,'2 Pdc unico (segm A)'!$N:$N)</f>
        <v>0</v>
      </c>
    </row>
    <row r="41" spans="1:13" ht="15.5" x14ac:dyDescent="0.35">
      <c r="A41" s="33" t="s">
        <v>3004</v>
      </c>
      <c r="B41" s="105" t="s">
        <v>4978</v>
      </c>
      <c r="C41" s="193">
        <f t="shared" si="3"/>
        <v>0</v>
      </c>
      <c r="D41" s="200" t="s">
        <v>11213</v>
      </c>
      <c r="F41" s="115" t="s">
        <v>10187</v>
      </c>
      <c r="G41" s="52">
        <f>SUMIF('2 Pdc unico (segm A)'!$I:$I,F41,'2 Pdc unico (segm A)'!$N:$N)</f>
        <v>0</v>
      </c>
      <c r="I41" s="115" t="s">
        <v>10554</v>
      </c>
      <c r="J41" s="52">
        <f>SUMIF('2 Pdc unico (segm A)'!$I:$I,I41,'2 Pdc unico (segm A)'!$N:$N)</f>
        <v>0</v>
      </c>
      <c r="L41" s="115"/>
      <c r="M41" s="244"/>
    </row>
    <row r="42" spans="1:13" ht="15.5" x14ac:dyDescent="0.35">
      <c r="A42" s="33" t="s">
        <v>11214</v>
      </c>
      <c r="B42" s="105" t="s">
        <v>11160</v>
      </c>
      <c r="C42" s="193">
        <f t="shared" si="3"/>
        <v>0</v>
      </c>
      <c r="D42" s="200" t="s">
        <v>11215</v>
      </c>
      <c r="F42" s="115" t="s">
        <v>10193</v>
      </c>
      <c r="G42" s="52">
        <f>SUMIF('2 Pdc unico (segm A)'!$I:$I,F42,'2 Pdc unico (segm A)'!$N:$N)</f>
        <v>0</v>
      </c>
      <c r="I42" s="115" t="s">
        <v>10560</v>
      </c>
      <c r="J42" s="52">
        <f>SUMIF('2 Pdc unico (segm A)'!$I:$I,I42,'2 Pdc unico (segm A)'!$N:$N)</f>
        <v>0</v>
      </c>
      <c r="L42" s="115" t="s">
        <v>10803</v>
      </c>
      <c r="M42" s="52">
        <f>SUMIF('2 Pdc unico (segm A)'!$I:$I,L42,'2 Pdc unico (segm A)'!$N:$N)</f>
        <v>0</v>
      </c>
    </row>
    <row r="43" spans="1:13" ht="15.5" x14ac:dyDescent="0.35">
      <c r="A43" s="33" t="s">
        <v>11216</v>
      </c>
      <c r="B43" s="105" t="s">
        <v>4811</v>
      </c>
      <c r="C43" s="193">
        <f t="shared" si="3"/>
        <v>0</v>
      </c>
      <c r="D43" s="200" t="s">
        <v>11217</v>
      </c>
      <c r="F43" s="115" t="s">
        <v>10199</v>
      </c>
      <c r="G43" s="52">
        <f>SUMIF('2 Pdc unico (segm A)'!$I:$I,F43,'2 Pdc unico (segm A)'!$N:$N)</f>
        <v>0</v>
      </c>
      <c r="I43" s="115" t="s">
        <v>10566</v>
      </c>
      <c r="J43" s="52">
        <f>SUMIF('2 Pdc unico (segm A)'!$I:$I,I43,'2 Pdc unico (segm A)'!$N:$N)</f>
        <v>0</v>
      </c>
      <c r="L43" s="115" t="s">
        <v>10809</v>
      </c>
      <c r="M43" s="52">
        <f>SUMIF('2 Pdc unico (segm A)'!$I:$I,L43,'2 Pdc unico (segm A)'!$N:$N)</f>
        <v>0</v>
      </c>
    </row>
    <row r="44" spans="1:13" ht="15.5" x14ac:dyDescent="0.35">
      <c r="A44" s="33" t="s">
        <v>11218</v>
      </c>
      <c r="B44" s="105" t="s">
        <v>4820</v>
      </c>
      <c r="C44" s="193">
        <f t="shared" si="3"/>
        <v>0</v>
      </c>
      <c r="D44" s="200" t="s">
        <v>11219</v>
      </c>
      <c r="F44" s="115" t="s">
        <v>10205</v>
      </c>
      <c r="G44" s="52">
        <f>SUMIF('2 Pdc unico (segm A)'!$I:$I,F44,'2 Pdc unico (segm A)'!$N:$N)</f>
        <v>0</v>
      </c>
      <c r="I44" s="115" t="s">
        <v>10572</v>
      </c>
      <c r="J44" s="52">
        <f>SUMIF('2 Pdc unico (segm A)'!$I:$I,I44,'2 Pdc unico (segm A)'!$N:$N)</f>
        <v>0</v>
      </c>
      <c r="L44" s="115" t="s">
        <v>10815</v>
      </c>
      <c r="M44" s="52">
        <f>SUMIF('2 Pdc unico (segm A)'!$I:$I,L44,'2 Pdc unico (segm A)'!$N:$N)</f>
        <v>0</v>
      </c>
    </row>
    <row r="45" spans="1:13" ht="15.5" x14ac:dyDescent="0.35">
      <c r="A45" s="33" t="s">
        <v>11220</v>
      </c>
      <c r="B45" s="105" t="s">
        <v>11195</v>
      </c>
      <c r="C45" s="193">
        <f t="shared" si="3"/>
        <v>0</v>
      </c>
      <c r="D45" s="200" t="s">
        <v>11221</v>
      </c>
      <c r="F45" s="115" t="s">
        <v>10211</v>
      </c>
      <c r="G45" s="52">
        <f>SUMIF('2 Pdc unico (segm A)'!$I:$I,F45,'2 Pdc unico (segm A)'!$N:$N)</f>
        <v>0</v>
      </c>
      <c r="I45" s="115" t="s">
        <v>10578</v>
      </c>
      <c r="J45" s="52">
        <f>SUMIF('2 Pdc unico (segm A)'!$I:$I,I45,'2 Pdc unico (segm A)'!$N:$N)</f>
        <v>0</v>
      </c>
      <c r="L45" s="115" t="s">
        <v>10821</v>
      </c>
      <c r="M45" s="52">
        <f>SUMIF('2 Pdc unico (segm A)'!$I:$I,L45,'2 Pdc unico (segm A)'!$N:$N)</f>
        <v>0</v>
      </c>
    </row>
    <row r="46" spans="1:13" ht="15.5" x14ac:dyDescent="0.35">
      <c r="A46" s="33" t="s">
        <v>11222</v>
      </c>
      <c r="B46" s="105" t="s">
        <v>11198</v>
      </c>
      <c r="C46" s="193">
        <f t="shared" si="3"/>
        <v>0</v>
      </c>
      <c r="D46" s="200" t="s">
        <v>11223</v>
      </c>
      <c r="F46" s="115" t="s">
        <v>10217</v>
      </c>
      <c r="G46" s="52">
        <f>SUMIF('2 Pdc unico (segm A)'!$I:$I,F46,'2 Pdc unico (segm A)'!$N:$N)</f>
        <v>0</v>
      </c>
      <c r="I46" s="115" t="s">
        <v>10584</v>
      </c>
      <c r="J46" s="52">
        <f>SUMIF('2 Pdc unico (segm A)'!$I:$I,I46,'2 Pdc unico (segm A)'!$N:$N)</f>
        <v>0</v>
      </c>
      <c r="L46" s="115" t="s">
        <v>10827</v>
      </c>
      <c r="M46" s="52">
        <f>SUMIF('2 Pdc unico (segm A)'!$I:$I,L46,'2 Pdc unico (segm A)'!$N:$N)</f>
        <v>0</v>
      </c>
    </row>
    <row r="47" spans="1:13" ht="15.5" x14ac:dyDescent="0.35">
      <c r="A47" s="33" t="s">
        <v>11224</v>
      </c>
      <c r="B47" s="105" t="s">
        <v>4795</v>
      </c>
      <c r="C47" s="193">
        <f t="shared" si="3"/>
        <v>0</v>
      </c>
      <c r="D47" s="200" t="s">
        <v>11225</v>
      </c>
      <c r="F47" s="115" t="s">
        <v>10223</v>
      </c>
      <c r="G47" s="52">
        <f>SUMIF('2 Pdc unico (segm A)'!$I:$I,F47,'2 Pdc unico (segm A)'!$N:$N)</f>
        <v>0</v>
      </c>
      <c r="I47" s="115" t="s">
        <v>10590</v>
      </c>
      <c r="J47" s="52">
        <f>SUMIF('2 Pdc unico (segm A)'!$I:$I,I47,'2 Pdc unico (segm A)'!$N:$N)</f>
        <v>0</v>
      </c>
      <c r="L47" s="115" t="s">
        <v>10833</v>
      </c>
      <c r="M47" s="52">
        <f>SUMIF('2 Pdc unico (segm A)'!$I:$I,L47,'2 Pdc unico (segm A)'!$N:$N)</f>
        <v>0</v>
      </c>
    </row>
    <row r="48" spans="1:13" ht="15.5" x14ac:dyDescent="0.35">
      <c r="A48" s="33" t="s">
        <v>11226</v>
      </c>
      <c r="B48" s="105" t="s">
        <v>10228</v>
      </c>
      <c r="C48" s="193">
        <f t="shared" si="3"/>
        <v>0</v>
      </c>
      <c r="D48" s="200" t="s">
        <v>11227</v>
      </c>
      <c r="F48" s="115" t="s">
        <v>10229</v>
      </c>
      <c r="G48" s="52">
        <f>SUMIF('2 Pdc unico (segm A)'!$I:$I,F48,'2 Pdc unico (segm A)'!$N:$N)</f>
        <v>0</v>
      </c>
      <c r="I48" s="115" t="s">
        <v>10596</v>
      </c>
      <c r="J48" s="52">
        <f>SUMIF('2 Pdc unico (segm A)'!$I:$I,I48,'2 Pdc unico (segm A)'!$N:$N)</f>
        <v>0</v>
      </c>
      <c r="L48" s="115" t="s">
        <v>10839</v>
      </c>
      <c r="M48" s="52">
        <f>SUMIF('2 Pdc unico (segm A)'!$I:$I,L48,'2 Pdc unico (segm A)'!$N:$N)</f>
        <v>0</v>
      </c>
    </row>
    <row r="49" spans="1:13" ht="15.5" x14ac:dyDescent="0.35">
      <c r="A49" s="33" t="s">
        <v>11228</v>
      </c>
      <c r="B49" s="105" t="s">
        <v>11185</v>
      </c>
      <c r="C49" s="193">
        <f t="shared" si="3"/>
        <v>0</v>
      </c>
      <c r="D49" s="200" t="s">
        <v>11229</v>
      </c>
      <c r="F49" s="115" t="s">
        <v>10235</v>
      </c>
      <c r="G49" s="52">
        <f>SUMIF('2 Pdc unico (segm A)'!$I:$I,F49,'2 Pdc unico (segm A)'!$N:$N)</f>
        <v>0</v>
      </c>
      <c r="I49" s="115" t="s">
        <v>10602</v>
      </c>
      <c r="J49" s="52">
        <f>SUMIF('2 Pdc unico (segm A)'!$I:$I,I49,'2 Pdc unico (segm A)'!$N:$N)</f>
        <v>0</v>
      </c>
      <c r="L49" s="115" t="s">
        <v>10845</v>
      </c>
      <c r="M49" s="52">
        <f>SUMIF('2 Pdc unico (segm A)'!$I:$I,L49,'2 Pdc unico (segm A)'!$N:$N)</f>
        <v>0</v>
      </c>
    </row>
    <row r="50" spans="1:13" ht="14.9" customHeight="1" thickBot="1" x14ac:dyDescent="0.4">
      <c r="A50" s="38">
        <v>4</v>
      </c>
      <c r="B50" s="39" t="s">
        <v>11152</v>
      </c>
      <c r="C50" s="191">
        <f>SUMIF('2 Pdc unico (segm A)'!I:I,D50,'2 Pdc unico (segm A)'!N:N)</f>
        <v>0</v>
      </c>
      <c r="D50" s="201" t="s">
        <v>10241</v>
      </c>
      <c r="F50" s="149"/>
      <c r="G50" s="149"/>
      <c r="I50" s="149"/>
      <c r="J50" s="149"/>
      <c r="L50" s="149"/>
      <c r="M50" s="149"/>
    </row>
    <row r="51" spans="1:13" ht="19" thickBot="1" x14ac:dyDescent="0.5">
      <c r="A51" s="46"/>
      <c r="B51" s="47" t="s">
        <v>11230</v>
      </c>
      <c r="C51" s="192">
        <f>C13+C26+C39++C50</f>
        <v>0</v>
      </c>
      <c r="D51" s="199"/>
      <c r="F51" s="149"/>
      <c r="G51" s="149"/>
      <c r="I51" s="149"/>
      <c r="J51" s="149"/>
      <c r="L51" s="149"/>
      <c r="M51" s="149"/>
    </row>
    <row r="52" spans="1:13" ht="18.5" x14ac:dyDescent="0.45">
      <c r="A52" s="55" t="s">
        <v>11231</v>
      </c>
      <c r="B52" s="42" t="s">
        <v>11232</v>
      </c>
      <c r="C52" s="190"/>
      <c r="D52" s="198"/>
      <c r="F52" s="149"/>
      <c r="G52" s="149"/>
      <c r="I52" s="149"/>
      <c r="J52" s="149"/>
      <c r="L52" s="149"/>
      <c r="M52" s="149"/>
    </row>
    <row r="53" spans="1:13" ht="15.5" x14ac:dyDescent="0.35">
      <c r="A53" s="38">
        <v>1</v>
      </c>
      <c r="B53" s="39" t="s">
        <v>11233</v>
      </c>
      <c r="C53" s="191">
        <f t="shared" ref="C53:C60" si="4">+G53-J53-M53</f>
        <v>0</v>
      </c>
      <c r="D53" s="201" t="s">
        <v>11234</v>
      </c>
      <c r="F53" s="114" t="s">
        <v>10243</v>
      </c>
      <c r="G53" s="51">
        <f>SUMIF('2 Pdc unico (segm A)'!$I:$I,F53,'2 Pdc unico (segm A)'!$N:$N)</f>
        <v>0</v>
      </c>
      <c r="I53" s="114" t="s">
        <v>10609</v>
      </c>
      <c r="J53" s="51">
        <f>SUMIF('2 Pdc unico (segm A)'!$I:$I,I53,'2 Pdc unico (segm A)'!$N:$N)</f>
        <v>0</v>
      </c>
      <c r="L53" s="149"/>
      <c r="M53" s="244"/>
    </row>
    <row r="54" spans="1:13" ht="15.5" x14ac:dyDescent="0.35">
      <c r="A54" s="38">
        <v>2</v>
      </c>
      <c r="B54" s="39" t="s">
        <v>11235</v>
      </c>
      <c r="C54" s="191">
        <f t="shared" si="4"/>
        <v>0</v>
      </c>
      <c r="D54" s="201" t="s">
        <v>11236</v>
      </c>
      <c r="F54" s="114" t="s">
        <v>10245</v>
      </c>
      <c r="G54" s="51">
        <f>SUMIF('2 Pdc unico (segm A)'!$I:$I,F54,'2 Pdc unico (segm A)'!$N:$N)</f>
        <v>0</v>
      </c>
      <c r="I54" s="114" t="s">
        <v>10611</v>
      </c>
      <c r="J54" s="51">
        <f>SUMIF('2 Pdc unico (segm A)'!$I:$I,I54,'2 Pdc unico (segm A)'!$N:$N)</f>
        <v>0</v>
      </c>
      <c r="L54" s="149"/>
      <c r="M54" s="244"/>
    </row>
    <row r="55" spans="1:13" ht="15.5" x14ac:dyDescent="0.35">
      <c r="A55" s="38">
        <v>3</v>
      </c>
      <c r="B55" s="39" t="s">
        <v>11237</v>
      </c>
      <c r="C55" s="191">
        <f t="shared" si="4"/>
        <v>0</v>
      </c>
      <c r="D55" s="201" t="s">
        <v>11238</v>
      </c>
      <c r="F55" s="114" t="s">
        <v>10247</v>
      </c>
      <c r="G55" s="51">
        <f>SUMIF('2 Pdc unico (segm A)'!$I:$I,F55,'2 Pdc unico (segm A)'!$N:$N)</f>
        <v>0</v>
      </c>
      <c r="I55" s="114" t="s">
        <v>10613</v>
      </c>
      <c r="J55" s="51">
        <f>SUMIF('2 Pdc unico (segm A)'!$I:$I,I55,'2 Pdc unico (segm A)'!$N:$N)</f>
        <v>0</v>
      </c>
      <c r="L55" s="149"/>
      <c r="M55" s="244"/>
    </row>
    <row r="56" spans="1:13" ht="15.5" x14ac:dyDescent="0.35">
      <c r="A56" s="38">
        <v>4</v>
      </c>
      <c r="B56" s="39" t="s">
        <v>5908</v>
      </c>
      <c r="C56" s="191">
        <f t="shared" si="4"/>
        <v>0</v>
      </c>
      <c r="D56" s="201" t="s">
        <v>11239</v>
      </c>
      <c r="F56" s="114" t="s">
        <v>10249</v>
      </c>
      <c r="G56" s="51">
        <f>SUMIF('2 Pdc unico (segm A)'!$I:$I,F56,'2 Pdc unico (segm A)'!$N:$N)</f>
        <v>0</v>
      </c>
      <c r="I56" s="114" t="s">
        <v>10615</v>
      </c>
      <c r="J56" s="51">
        <f>SUMIF('2 Pdc unico (segm A)'!$I:$I,I56,'2 Pdc unico (segm A)'!$N:$N)</f>
        <v>0</v>
      </c>
      <c r="L56" s="149"/>
      <c r="M56" s="244"/>
    </row>
    <row r="57" spans="1:13" ht="15.5" x14ac:dyDescent="0.35">
      <c r="A57" s="38">
        <v>5</v>
      </c>
      <c r="B57" s="39" t="s">
        <v>11240</v>
      </c>
      <c r="C57" s="191">
        <f t="shared" si="4"/>
        <v>0</v>
      </c>
      <c r="D57" s="201" t="s">
        <v>11241</v>
      </c>
      <c r="F57" s="114" t="s">
        <v>10251</v>
      </c>
      <c r="G57" s="51">
        <f>SUMIF('2 Pdc unico (segm A)'!$I:$I,F57,'2 Pdc unico (segm A)'!$N:$N)</f>
        <v>0</v>
      </c>
      <c r="I57" s="114" t="s">
        <v>10617</v>
      </c>
      <c r="J57" s="51">
        <f>SUMIF('2 Pdc unico (segm A)'!$I:$I,I57,'2 Pdc unico (segm A)'!$N:$N)</f>
        <v>0</v>
      </c>
      <c r="L57" s="149"/>
      <c r="M57" s="244"/>
    </row>
    <row r="58" spans="1:13" ht="15.5" x14ac:dyDescent="0.35">
      <c r="A58" s="38">
        <v>6</v>
      </c>
      <c r="B58" s="104" t="s">
        <v>11242</v>
      </c>
      <c r="C58" s="191">
        <f t="shared" si="4"/>
        <v>0</v>
      </c>
      <c r="D58" s="201" t="s">
        <v>11243</v>
      </c>
      <c r="F58" s="114" t="s">
        <v>10253</v>
      </c>
      <c r="G58" s="51">
        <f>SUMIF('2 Pdc unico (segm A)'!$I:$I,F58,'2 Pdc unico (segm A)'!$N:$N)</f>
        <v>0</v>
      </c>
      <c r="I58" s="114" t="s">
        <v>10619</v>
      </c>
      <c r="J58" s="51">
        <f>SUMIF('2 Pdc unico (segm A)'!$I:$I,I58,'2 Pdc unico (segm A)'!$N:$N)</f>
        <v>0</v>
      </c>
      <c r="L58" s="149"/>
      <c r="M58" s="244"/>
    </row>
    <row r="59" spans="1:13" ht="15.5" x14ac:dyDescent="0.35">
      <c r="A59" s="38">
        <v>7</v>
      </c>
      <c r="B59" s="39" t="s">
        <v>6212</v>
      </c>
      <c r="C59" s="191">
        <f t="shared" si="4"/>
        <v>0</v>
      </c>
      <c r="D59" s="201" t="s">
        <v>11244</v>
      </c>
      <c r="F59" s="114" t="s">
        <v>10256</v>
      </c>
      <c r="G59" s="51">
        <f>SUMIF('2 Pdc unico (segm A)'!$I:$I,F59,'2 Pdc unico (segm A)'!$N:$N)</f>
        <v>0</v>
      </c>
      <c r="I59" s="114" t="s">
        <v>10622</v>
      </c>
      <c r="J59" s="51">
        <f>SUMIF('2 Pdc unico (segm A)'!$I:$I,I59,'2 Pdc unico (segm A)'!$N:$N)</f>
        <v>0</v>
      </c>
      <c r="L59" s="149"/>
      <c r="M59" s="244"/>
    </row>
    <row r="60" spans="1:13" ht="16" thickBot="1" x14ac:dyDescent="0.4">
      <c r="A60" s="38">
        <v>8</v>
      </c>
      <c r="B60" s="39" t="s">
        <v>7438</v>
      </c>
      <c r="C60" s="191">
        <f t="shared" si="4"/>
        <v>0</v>
      </c>
      <c r="D60" s="201" t="s">
        <v>11245</v>
      </c>
      <c r="F60" s="114" t="s">
        <v>10258</v>
      </c>
      <c r="G60" s="51">
        <f>SUMIF('2 Pdc unico (segm A)'!$I:$I,F60,'2 Pdc unico (segm A)'!$N:$N)</f>
        <v>0</v>
      </c>
      <c r="I60" s="114" t="s">
        <v>10624</v>
      </c>
      <c r="J60" s="51">
        <f>SUMIF('2 Pdc unico (segm A)'!$I:$I,I60,'2 Pdc unico (segm A)'!$N:$N)</f>
        <v>0</v>
      </c>
      <c r="L60" s="149"/>
      <c r="M60" s="244"/>
    </row>
    <row r="61" spans="1:13" ht="19" thickBot="1" x14ac:dyDescent="0.5">
      <c r="A61" s="46"/>
      <c r="B61" s="47" t="s">
        <v>11246</v>
      </c>
      <c r="C61" s="192">
        <f>SUM(C53:C60)</f>
        <v>0</v>
      </c>
      <c r="D61" s="198"/>
      <c r="F61" s="149"/>
      <c r="G61" s="149"/>
      <c r="I61" s="149"/>
      <c r="J61" s="149"/>
      <c r="L61" s="149"/>
      <c r="M61" s="149"/>
    </row>
    <row r="62" spans="1:13" ht="18.5" x14ac:dyDescent="0.45">
      <c r="A62" s="55" t="s">
        <v>11247</v>
      </c>
      <c r="B62" s="42" t="s">
        <v>11248</v>
      </c>
      <c r="C62" s="190"/>
      <c r="D62" s="291"/>
      <c r="L62" s="149"/>
    </row>
    <row r="63" spans="1:13" ht="16" thickBot="1" x14ac:dyDescent="0.4">
      <c r="A63" s="38">
        <v>1</v>
      </c>
      <c r="B63" s="39" t="s">
        <v>11249</v>
      </c>
      <c r="C63" s="191">
        <f>SUMIF('2 Pdc unico (segm A)'!$I:$I,$D63,'2 Pdc unico (segm A)'!$N:$N)</f>
        <v>0</v>
      </c>
      <c r="D63" s="199" t="s">
        <v>10260</v>
      </c>
      <c r="L63" s="149"/>
    </row>
    <row r="64" spans="1:13" ht="19" thickBot="1" x14ac:dyDescent="0.5">
      <c r="A64" s="46"/>
      <c r="B64" s="47" t="s">
        <v>11250</v>
      </c>
      <c r="C64" s="192">
        <f>+C63</f>
        <v>0</v>
      </c>
      <c r="D64" s="199"/>
    </row>
    <row r="65" spans="1:4" ht="19" thickBot="1" x14ac:dyDescent="0.5">
      <c r="A65" s="46"/>
      <c r="B65" s="47" t="s">
        <v>11251</v>
      </c>
      <c r="C65" s="192">
        <f>C11+C51+C61+C64</f>
        <v>0</v>
      </c>
      <c r="D65" s="199"/>
    </row>
    <row r="66" spans="1:4" ht="24" thickTop="1" x14ac:dyDescent="0.35">
      <c r="A66" s="463" t="s">
        <v>11252</v>
      </c>
      <c r="B66" s="464"/>
      <c r="C66" s="194"/>
      <c r="D66" s="198"/>
    </row>
    <row r="67" spans="1:4" ht="18.5" x14ac:dyDescent="0.45">
      <c r="A67" s="55" t="s">
        <v>11253</v>
      </c>
      <c r="B67" s="42" t="s">
        <v>10263</v>
      </c>
      <c r="C67" s="190"/>
      <c r="D67" s="198"/>
    </row>
    <row r="68" spans="1:4" ht="16.399999999999999" customHeight="1" x14ac:dyDescent="0.35">
      <c r="A68" s="38">
        <v>1</v>
      </c>
      <c r="B68" s="104" t="s">
        <v>11254</v>
      </c>
      <c r="C68" s="191">
        <f>SUMIF('2 Pdc unico (segm A)'!$I:$I,$D68,'2 Pdc unico (segm A)'!$N:$N)</f>
        <v>0</v>
      </c>
      <c r="D68" s="202" t="s">
        <v>10265</v>
      </c>
    </row>
    <row r="69" spans="1:4" ht="18" customHeight="1" x14ac:dyDescent="0.35">
      <c r="A69" s="38">
        <v>2</v>
      </c>
      <c r="B69" s="104" t="s">
        <v>11255</v>
      </c>
      <c r="C69" s="191">
        <f>SUMIF('2 Pdc unico (segm A)'!$I:$I,$D69,'2 Pdc unico (segm A)'!$N:$N)</f>
        <v>0</v>
      </c>
      <c r="D69" s="202" t="s">
        <v>10267</v>
      </c>
    </row>
    <row r="70" spans="1:4" ht="19.399999999999999" customHeight="1" x14ac:dyDescent="0.35">
      <c r="A70" s="38">
        <v>3</v>
      </c>
      <c r="B70" s="104" t="s">
        <v>11256</v>
      </c>
      <c r="C70" s="191">
        <f>SUMIF('2 Pdc unico (segm A)'!$I:$I,$D70,'2 Pdc unico (segm A)'!$N:$N)</f>
        <v>0</v>
      </c>
      <c r="D70" s="202" t="s">
        <v>10269</v>
      </c>
    </row>
    <row r="71" spans="1:4" ht="20.9" customHeight="1" x14ac:dyDescent="0.35">
      <c r="A71" s="38">
        <v>4</v>
      </c>
      <c r="B71" s="104" t="s">
        <v>10228</v>
      </c>
      <c r="C71" s="191">
        <f>SUMIF('2 Pdc unico (segm A)'!$I:$I,$D71,'2 Pdc unico (segm A)'!$N:$N)</f>
        <v>0</v>
      </c>
      <c r="D71" s="202" t="s">
        <v>10271</v>
      </c>
    </row>
    <row r="72" spans="1:4" ht="14.15" customHeight="1" x14ac:dyDescent="0.35">
      <c r="A72" s="38">
        <v>5</v>
      </c>
      <c r="B72" s="104" t="s">
        <v>5961</v>
      </c>
      <c r="C72" s="191">
        <f>SUMIF('2 Pdc unico (segm A)'!$I:$I,$D72,'2 Pdc unico (segm A)'!$N:$N)</f>
        <v>0</v>
      </c>
      <c r="D72" s="202" t="s">
        <v>10272</v>
      </c>
    </row>
    <row r="73" spans="1:4" ht="16" thickBot="1" x14ac:dyDescent="0.4">
      <c r="A73" s="38">
        <v>6</v>
      </c>
      <c r="B73" s="104" t="s">
        <v>5969</v>
      </c>
      <c r="C73" s="191">
        <f>SUMIF('2 Pdc unico (segm A)'!$I:$I,$D73,'2 Pdc unico (segm A)'!$N:$N)</f>
        <v>0</v>
      </c>
      <c r="D73" s="202" t="s">
        <v>10274</v>
      </c>
    </row>
    <row r="74" spans="1:4" ht="19" thickBot="1" x14ac:dyDescent="0.5">
      <c r="A74" s="46"/>
      <c r="B74" s="47" t="s">
        <v>11257</v>
      </c>
      <c r="C74" s="192">
        <f>SUM(C68:C73)</f>
        <v>0</v>
      </c>
      <c r="D74" s="199"/>
    </row>
    <row r="75" spans="1:4" ht="21.65" customHeight="1" x14ac:dyDescent="0.45">
      <c r="A75" s="55" t="s">
        <v>11258</v>
      </c>
      <c r="B75" s="42" t="s">
        <v>10275</v>
      </c>
      <c r="C75" s="190"/>
      <c r="D75" s="198"/>
    </row>
    <row r="76" spans="1:4" ht="22.4" customHeight="1" x14ac:dyDescent="0.35">
      <c r="A76" s="38">
        <v>1</v>
      </c>
      <c r="B76" s="39" t="s">
        <v>11259</v>
      </c>
      <c r="C76" s="191">
        <f>SUMIF('2 Pdc unico (segm A)'!$I:$I,$D76,'2 Pdc unico (segm A)'!$N:$N)</f>
        <v>0</v>
      </c>
      <c r="D76" s="202" t="s">
        <v>10277</v>
      </c>
    </row>
    <row r="77" spans="1:4" ht="15.5" x14ac:dyDescent="0.35">
      <c r="A77" s="38">
        <v>2</v>
      </c>
      <c r="B77" s="39" t="s">
        <v>11260</v>
      </c>
      <c r="C77" s="191">
        <f>SUMIF('2 Pdc unico (segm A)'!$I:$I,$D77,'2 Pdc unico (segm A)'!$N:$N)</f>
        <v>0</v>
      </c>
      <c r="D77" s="202" t="s">
        <v>10279</v>
      </c>
    </row>
    <row r="78" spans="1:4" ht="16" thickBot="1" x14ac:dyDescent="0.4">
      <c r="A78" s="38">
        <v>3</v>
      </c>
      <c r="B78" s="39" t="s">
        <v>11261</v>
      </c>
      <c r="C78" s="191">
        <f>SUMIF('2 Pdc unico (segm A)'!$I:$I,$D78,'2 Pdc unico (segm A)'!$N:$N)</f>
        <v>0</v>
      </c>
      <c r="D78" s="202" t="s">
        <v>10281</v>
      </c>
    </row>
    <row r="79" spans="1:4" ht="19" thickBot="1" x14ac:dyDescent="0.5">
      <c r="A79" s="46"/>
      <c r="B79" s="47" t="s">
        <v>11262</v>
      </c>
      <c r="C79" s="192">
        <f>SUM(C76:C78)</f>
        <v>0</v>
      </c>
      <c r="D79" s="199"/>
    </row>
    <row r="80" spans="1:4" ht="18.5" x14ac:dyDescent="0.45">
      <c r="A80" s="55" t="s">
        <v>11263</v>
      </c>
      <c r="B80" s="42" t="s">
        <v>5257</v>
      </c>
      <c r="C80" s="190"/>
      <c r="D80" s="198"/>
    </row>
    <row r="81" spans="1:4" ht="15.5" x14ac:dyDescent="0.35">
      <c r="A81" s="38">
        <v>1</v>
      </c>
      <c r="B81" s="104" t="s">
        <v>11240</v>
      </c>
      <c r="C81" s="191">
        <f>SUMIF('2 Pdc unico (segm A)'!$I:$I,$D81,'2 Pdc unico (segm A)'!$N:$N)</f>
        <v>0</v>
      </c>
      <c r="D81" s="202" t="s">
        <v>10284</v>
      </c>
    </row>
    <row r="82" spans="1:4" ht="15.5" x14ac:dyDescent="0.35">
      <c r="A82" s="38">
        <v>2</v>
      </c>
      <c r="B82" s="104" t="s">
        <v>11242</v>
      </c>
      <c r="C82" s="191">
        <f>SUMIF('2 Pdc unico (segm A)'!$I:$I,$D82,'2 Pdc unico (segm A)'!$N:$N)</f>
        <v>0</v>
      </c>
      <c r="D82" s="202" t="s">
        <v>10286</v>
      </c>
    </row>
    <row r="83" spans="1:4" ht="15.5" x14ac:dyDescent="0.35">
      <c r="A83" s="38">
        <v>3</v>
      </c>
      <c r="B83" s="104" t="s">
        <v>11264</v>
      </c>
      <c r="C83" s="191">
        <f>SUMIF('2 Pdc unico (segm A)'!$I:$I,$D83,'2 Pdc unico (segm A)'!$N:$N)</f>
        <v>0</v>
      </c>
      <c r="D83" s="202" t="s">
        <v>10289</v>
      </c>
    </row>
    <row r="84" spans="1:4" ht="15" customHeight="1" thickBot="1" x14ac:dyDescent="0.4">
      <c r="A84" s="38">
        <v>4</v>
      </c>
      <c r="B84" s="104" t="s">
        <v>7438</v>
      </c>
      <c r="C84" s="191">
        <f>SUMIF('2 Pdc unico (segm A)'!$I:$I,$D84,'2 Pdc unico (segm A)'!$N:$N)</f>
        <v>0</v>
      </c>
      <c r="D84" s="202" t="s">
        <v>10290</v>
      </c>
    </row>
    <row r="85" spans="1:4" ht="19" thickBot="1" x14ac:dyDescent="0.5">
      <c r="A85" s="46"/>
      <c r="B85" s="47" t="s">
        <v>11265</v>
      </c>
      <c r="C85" s="192">
        <f>SUM(C81:C84)</f>
        <v>0</v>
      </c>
      <c r="D85" s="199"/>
    </row>
    <row r="86" spans="1:4" ht="18.5" x14ac:dyDescent="0.45">
      <c r="A86" s="55" t="s">
        <v>11266</v>
      </c>
      <c r="B86" s="42" t="s">
        <v>7621</v>
      </c>
      <c r="C86" s="190"/>
      <c r="D86" s="198"/>
    </row>
    <row r="87" spans="1:4" ht="15.5" x14ac:dyDescent="0.35">
      <c r="A87" s="38">
        <v>1</v>
      </c>
      <c r="B87" s="39" t="s">
        <v>7622</v>
      </c>
      <c r="C87" s="191">
        <f>SUMIF('2 Pdc unico (segm A)'!$I:$I,$D87,'2 Pdc unico (segm A)'!$N:$N)</f>
        <v>0</v>
      </c>
      <c r="D87" s="202" t="s">
        <v>10292</v>
      </c>
    </row>
    <row r="88" spans="1:4" ht="16" thickBot="1" x14ac:dyDescent="0.4">
      <c r="A88" s="38">
        <v>2</v>
      </c>
      <c r="B88" s="39" t="s">
        <v>11249</v>
      </c>
      <c r="C88" s="191">
        <f>SUMIF('2 Pdc unico (segm A)'!$I:$I,$D88,'2 Pdc unico (segm A)'!$N:$N)</f>
        <v>0</v>
      </c>
      <c r="D88" s="202" t="s">
        <v>10294</v>
      </c>
    </row>
    <row r="89" spans="1:4" ht="19" thickBot="1" x14ac:dyDescent="0.5">
      <c r="A89" s="46"/>
      <c r="B89" s="47" t="s">
        <v>11267</v>
      </c>
      <c r="C89" s="192">
        <f>C87+C88</f>
        <v>0</v>
      </c>
      <c r="D89" s="199"/>
    </row>
    <row r="90" spans="1:4" ht="18.5" x14ac:dyDescent="0.45">
      <c r="A90" s="55" t="s">
        <v>8</v>
      </c>
      <c r="B90" s="42" t="s">
        <v>7574</v>
      </c>
      <c r="C90" s="190"/>
      <c r="D90" s="198"/>
    </row>
    <row r="91" spans="1:4" ht="15.5" x14ac:dyDescent="0.35">
      <c r="A91" s="38">
        <v>1</v>
      </c>
      <c r="B91" s="39" t="s">
        <v>7576</v>
      </c>
      <c r="C91" s="191">
        <f>SUM(C92:C93)</f>
        <v>0</v>
      </c>
      <c r="D91" s="198"/>
    </row>
    <row r="92" spans="1:4" ht="15.5" x14ac:dyDescent="0.35">
      <c r="A92" s="33" t="s">
        <v>12</v>
      </c>
      <c r="B92" s="105" t="s">
        <v>11268</v>
      </c>
      <c r="C92" s="193">
        <f>SUMIF('2 Pdc unico (segm A)'!$I:$I,$D92,'2 Pdc unico (segm A)'!$N:$N)</f>
        <v>0</v>
      </c>
      <c r="D92" s="202" t="s">
        <v>10296</v>
      </c>
    </row>
    <row r="93" spans="1:4" ht="15.5" x14ac:dyDescent="0.35">
      <c r="A93" s="33" t="s">
        <v>587</v>
      </c>
      <c r="B93" s="105" t="s">
        <v>11269</v>
      </c>
      <c r="C93" s="193">
        <f>SUMIF('2 Pdc unico (segm A)'!$I:$I,$D93,'2 Pdc unico (segm A)'!$N:$N)</f>
        <v>0</v>
      </c>
      <c r="D93" s="202" t="s">
        <v>10298</v>
      </c>
    </row>
    <row r="94" spans="1:4" ht="15.5" x14ac:dyDescent="0.35">
      <c r="A94" s="38">
        <v>2</v>
      </c>
      <c r="B94" s="39" t="s">
        <v>7599</v>
      </c>
      <c r="C94" s="191">
        <f>SUMIF('2 Pdc unico (segm A)'!$I:$I,$D94,'2 Pdc unico (segm A)'!$N:$N)</f>
        <v>0</v>
      </c>
      <c r="D94" s="199" t="s">
        <v>10299</v>
      </c>
    </row>
    <row r="95" spans="1:4" ht="15.5" x14ac:dyDescent="0.35">
      <c r="A95" s="38">
        <v>3</v>
      </c>
      <c r="B95" s="39" t="s">
        <v>7616</v>
      </c>
      <c r="C95" s="191">
        <f>SUMIF('2 Pdc unico (segm A)'!$I:$I,$D95,'2 Pdc unico (segm A)'!$N:$N)</f>
        <v>0</v>
      </c>
      <c r="D95" s="199" t="s">
        <v>10300</v>
      </c>
    </row>
    <row r="96" spans="1:4" ht="16" thickBot="1" x14ac:dyDescent="0.4">
      <c r="A96" s="38">
        <v>4</v>
      </c>
      <c r="B96" s="39" t="s">
        <v>11270</v>
      </c>
      <c r="C96" s="191">
        <f>SUMIF('2 Pdc unico (segm A)'!$I:$I,$D96,'2 Pdc unico (segm A)'!$N:$N)</f>
        <v>0</v>
      </c>
      <c r="D96" s="199" t="s">
        <v>10302</v>
      </c>
    </row>
    <row r="97" spans="1:4" ht="19" thickBot="1" x14ac:dyDescent="0.5">
      <c r="A97" s="46"/>
      <c r="B97" s="47" t="s">
        <v>11271</v>
      </c>
      <c r="C97" s="192">
        <f>C91+C94+C95+C96</f>
        <v>0</v>
      </c>
      <c r="D97" s="199"/>
    </row>
    <row r="98" spans="1:4" ht="19" thickBot="1" x14ac:dyDescent="0.5">
      <c r="A98" s="60"/>
      <c r="B98" s="61" t="s">
        <v>11272</v>
      </c>
      <c r="C98" s="195">
        <f>C74+C79+C85+C89+C97</f>
        <v>0</v>
      </c>
      <c r="D98" s="199"/>
    </row>
    <row r="99" spans="1:4" ht="22" thickTop="1" thickBot="1" x14ac:dyDescent="0.4">
      <c r="A99" s="461" t="s">
        <v>11273</v>
      </c>
      <c r="B99" s="462"/>
      <c r="C99" s="196">
        <f>C65+C98</f>
        <v>0</v>
      </c>
      <c r="D99" s="203"/>
    </row>
    <row r="100" spans="1:4" ht="15" thickTop="1" x14ac:dyDescent="0.35">
      <c r="A100" s="34"/>
      <c r="B100" s="35"/>
      <c r="C100" s="37"/>
    </row>
    <row r="101" spans="1:4" x14ac:dyDescent="0.35">
      <c r="A101" t="s">
        <v>11274</v>
      </c>
    </row>
    <row r="102" spans="1:4" ht="16.399999999999999" customHeight="1" x14ac:dyDescent="0.35">
      <c r="A102" t="s">
        <v>11275</v>
      </c>
    </row>
    <row r="103" spans="1:4" ht="14.9" customHeight="1" x14ac:dyDescent="0.35">
      <c r="A103" s="106" t="s">
        <v>11276</v>
      </c>
    </row>
    <row r="104" spans="1:4" ht="15" thickBot="1" x14ac:dyDescent="0.4"/>
    <row r="105" spans="1:4" ht="43" thickTop="1" thickBot="1" x14ac:dyDescent="0.4">
      <c r="A105" s="465" t="s">
        <v>11277</v>
      </c>
      <c r="B105" s="466"/>
      <c r="C105" s="187" t="s">
        <v>11139</v>
      </c>
      <c r="D105" s="188" t="s">
        <v>11140</v>
      </c>
    </row>
    <row r="106" spans="1:4" ht="24" thickTop="1" x14ac:dyDescent="0.35">
      <c r="A106" s="463" t="s">
        <v>11278</v>
      </c>
      <c r="B106" s="464"/>
      <c r="C106" s="56"/>
      <c r="D106" s="32"/>
    </row>
    <row r="107" spans="1:4" ht="18.5" x14ac:dyDescent="0.45">
      <c r="A107" s="92" t="s">
        <v>11145</v>
      </c>
      <c r="B107" s="42" t="s">
        <v>7633</v>
      </c>
      <c r="C107" s="58">
        <f>+C99-C138-C161-C108-C114-C115</f>
        <v>0</v>
      </c>
      <c r="D107" s="97" t="s">
        <v>10303</v>
      </c>
    </row>
    <row r="108" spans="1:4" ht="18.5" x14ac:dyDescent="0.45">
      <c r="A108" s="92" t="s">
        <v>11157</v>
      </c>
      <c r="B108" s="42" t="s">
        <v>7638</v>
      </c>
      <c r="C108" s="58">
        <f>+C109+C110</f>
        <v>0</v>
      </c>
      <c r="D108" s="149"/>
    </row>
    <row r="109" spans="1:4" ht="15.5" x14ac:dyDescent="0.35">
      <c r="A109" s="165">
        <v>1</v>
      </c>
      <c r="B109" s="39" t="s">
        <v>11279</v>
      </c>
      <c r="C109" s="51">
        <f>SUMIF('2 Pdc unico (segm A)'!$I:$I,$D109,'2 Pdc unico (segm A)'!$N:$N)</f>
        <v>0</v>
      </c>
      <c r="D109" s="103" t="s">
        <v>10305</v>
      </c>
    </row>
    <row r="110" spans="1:4" ht="15.5" x14ac:dyDescent="0.35">
      <c r="A110" s="165">
        <v>2</v>
      </c>
      <c r="B110" s="39" t="s">
        <v>11280</v>
      </c>
      <c r="C110" s="51">
        <f>SUM(C111+C112+C113)</f>
        <v>0</v>
      </c>
      <c r="D110" s="149"/>
    </row>
    <row r="111" spans="1:4" ht="15.5" x14ac:dyDescent="0.35">
      <c r="A111" s="164" t="s">
        <v>1442</v>
      </c>
      <c r="B111" s="166" t="s">
        <v>11281</v>
      </c>
      <c r="C111" s="163">
        <f>SUMIF('2 Pdc unico (segm A)'!$I:$I,$D111,'2 Pdc unico (segm A)'!$N:$N)</f>
        <v>0</v>
      </c>
      <c r="D111" s="103" t="s">
        <v>10308</v>
      </c>
    </row>
    <row r="112" spans="1:4" ht="15.5" x14ac:dyDescent="0.35">
      <c r="A112" s="164" t="s">
        <v>2044</v>
      </c>
      <c r="B112" s="166" t="s">
        <v>10309</v>
      </c>
      <c r="C112" s="163">
        <f>SUMIF('2 Pdc unico (segm A)'!$I:$I,$D112,'2 Pdc unico (segm A)'!$N:$N)</f>
        <v>0</v>
      </c>
      <c r="D112" s="103" t="s">
        <v>10310</v>
      </c>
    </row>
    <row r="113" spans="1:4" ht="15.5" x14ac:dyDescent="0.35">
      <c r="A113" s="164" t="s">
        <v>2447</v>
      </c>
      <c r="B113" s="166" t="s">
        <v>7676</v>
      </c>
      <c r="C113" s="163">
        <f>SUMIF('2 Pdc unico (segm A)'!$I:$I,$D113,'2 Pdc unico (segm A)'!$N:$N)</f>
        <v>0</v>
      </c>
      <c r="D113" s="103" t="s">
        <v>10311</v>
      </c>
    </row>
    <row r="114" spans="1:4" ht="18.5" x14ac:dyDescent="0.45">
      <c r="A114" s="92" t="s">
        <v>11231</v>
      </c>
      <c r="B114" s="42" t="s">
        <v>10312</v>
      </c>
      <c r="C114" s="58">
        <f>SUMIF('2 Pdc unico (segm A)'!$I:$I,$D114,'2 Pdc unico (segm A)'!$N:$N)</f>
        <v>0</v>
      </c>
      <c r="D114" s="97" t="s">
        <v>10313</v>
      </c>
    </row>
    <row r="115" spans="1:4" ht="19" thickBot="1" x14ac:dyDescent="0.5">
      <c r="A115" s="92" t="s">
        <v>11247</v>
      </c>
      <c r="B115" s="42" t="s">
        <v>7697</v>
      </c>
      <c r="C115" s="58">
        <f>+'5 Conto Economico-All2 ITAS1'!$C$55</f>
        <v>0</v>
      </c>
      <c r="D115" s="97" t="s">
        <v>10314</v>
      </c>
    </row>
    <row r="116" spans="1:4" ht="19" thickBot="1" x14ac:dyDescent="0.5">
      <c r="A116" s="87"/>
      <c r="B116" s="47" t="s">
        <v>11282</v>
      </c>
      <c r="C116" s="53">
        <f>+C107+C108+C114+C115</f>
        <v>0</v>
      </c>
      <c r="D116" s="32"/>
    </row>
    <row r="117" spans="1:4" ht="24" thickTop="1" x14ac:dyDescent="0.35">
      <c r="A117" s="88"/>
      <c r="B117" s="88" t="s">
        <v>11283</v>
      </c>
      <c r="C117" s="161"/>
      <c r="D117" s="32"/>
    </row>
    <row r="118" spans="1:4" ht="18.5" x14ac:dyDescent="0.45">
      <c r="A118" s="92" t="s">
        <v>11253</v>
      </c>
      <c r="B118" s="42" t="s">
        <v>7909</v>
      </c>
      <c r="C118" s="58"/>
      <c r="D118" s="32"/>
    </row>
    <row r="119" spans="1:4" ht="15.5" x14ac:dyDescent="0.35">
      <c r="A119" s="165">
        <v>1</v>
      </c>
      <c r="B119" s="104" t="s">
        <v>11284</v>
      </c>
      <c r="C119" s="51">
        <f>SUMIF('2 Pdc unico (segm A)'!$I:$I,$D119,'2 Pdc unico (segm A)'!$N:$N)</f>
        <v>0</v>
      </c>
      <c r="D119" s="103" t="s">
        <v>10317</v>
      </c>
    </row>
    <row r="120" spans="1:4" ht="15.5" x14ac:dyDescent="0.35">
      <c r="A120" s="165">
        <v>2</v>
      </c>
      <c r="B120" s="104" t="s">
        <v>11285</v>
      </c>
      <c r="C120" s="51">
        <f>SUMIF('2 Pdc unico (segm A)'!$I:$I,$D120,'2 Pdc unico (segm A)'!$N:$N)</f>
        <v>0</v>
      </c>
      <c r="D120" s="103" t="s">
        <v>10319</v>
      </c>
    </row>
    <row r="121" spans="1:4" ht="15.5" x14ac:dyDescent="0.35">
      <c r="A121" s="165">
        <v>3</v>
      </c>
      <c r="B121" s="104" t="s">
        <v>11286</v>
      </c>
      <c r="C121" s="51">
        <f>SUMIF('2 Pdc unico (segm A)'!$I:$I,$D121,'2 Pdc unico (segm A)'!$N:$N)</f>
        <v>0</v>
      </c>
      <c r="D121" s="103" t="s">
        <v>10321</v>
      </c>
    </row>
    <row r="122" spans="1:4" ht="15.5" x14ac:dyDescent="0.35">
      <c r="A122" s="165">
        <v>4</v>
      </c>
      <c r="B122" s="104" t="s">
        <v>11287</v>
      </c>
      <c r="C122" s="51">
        <f>SUMIF('2 Pdc unico (segm A)'!$I:$I,$D122,'2 Pdc unico (segm A)'!$N:$N)</f>
        <v>0</v>
      </c>
      <c r="D122" s="103" t="s">
        <v>10323</v>
      </c>
    </row>
    <row r="123" spans="1:4" ht="15.5" x14ac:dyDescent="0.35">
      <c r="A123" s="165">
        <v>5</v>
      </c>
      <c r="B123" s="104" t="s">
        <v>11288</v>
      </c>
      <c r="C123" s="51">
        <f>SUMIF('2 Pdc unico (segm A)'!$I:$I,$D123,'2 Pdc unico (segm A)'!$N:$N)</f>
        <v>0</v>
      </c>
      <c r="D123" s="103" t="s">
        <v>10331</v>
      </c>
    </row>
    <row r="124" spans="1:4" ht="15.5" x14ac:dyDescent="0.35">
      <c r="A124" s="165">
        <v>6</v>
      </c>
      <c r="B124" s="104" t="s">
        <v>11289</v>
      </c>
      <c r="C124" s="51">
        <f>SUMIF('2 Pdc unico (segm A)'!$I:$I,$D124,'2 Pdc unico (segm A)'!$N:$N)</f>
        <v>0</v>
      </c>
      <c r="D124" s="103" t="s">
        <v>10333</v>
      </c>
    </row>
    <row r="125" spans="1:4" ht="15.5" x14ac:dyDescent="0.35">
      <c r="A125" s="165">
        <v>7</v>
      </c>
      <c r="B125" s="104" t="s">
        <v>11290</v>
      </c>
      <c r="C125" s="51">
        <f>SUMIF('2 Pdc unico (segm A)'!$I:$I,$D125,'2 Pdc unico (segm A)'!$N:$N)</f>
        <v>0</v>
      </c>
      <c r="D125" s="103" t="s">
        <v>10339</v>
      </c>
    </row>
    <row r="126" spans="1:4" ht="15.5" x14ac:dyDescent="0.35">
      <c r="A126" s="165">
        <v>8</v>
      </c>
      <c r="B126" s="104" t="s">
        <v>5969</v>
      </c>
      <c r="C126" s="51">
        <f>SUMIF('2 Pdc unico (segm A)'!$I:$I,$D126,'2 Pdc unico (segm A)'!$N:$N)</f>
        <v>0</v>
      </c>
      <c r="D126" s="103" t="s">
        <v>10341</v>
      </c>
    </row>
    <row r="127" spans="1:4" ht="16" thickBot="1" x14ac:dyDescent="0.4">
      <c r="A127" s="165">
        <v>9</v>
      </c>
      <c r="B127" s="104" t="s">
        <v>11291</v>
      </c>
      <c r="C127" s="51">
        <f>SUMIF('2 Pdc unico (segm A)'!$I:$I,$D127,'2 Pdc unico (segm A)'!$N:$N)</f>
        <v>0</v>
      </c>
      <c r="D127" s="103" t="s">
        <v>10343</v>
      </c>
    </row>
    <row r="128" spans="1:4" ht="19" thickBot="1" x14ac:dyDescent="0.5">
      <c r="A128" s="87"/>
      <c r="B128" s="47" t="s">
        <v>11292</v>
      </c>
      <c r="C128" s="53">
        <f>SUM(C119:C127)</f>
        <v>0</v>
      </c>
      <c r="D128" s="32"/>
    </row>
    <row r="129" spans="1:4" ht="18.5" x14ac:dyDescent="0.45">
      <c r="A129" s="92" t="s">
        <v>11258</v>
      </c>
      <c r="B129" s="42" t="s">
        <v>11293</v>
      </c>
      <c r="C129" s="58"/>
      <c r="D129" s="32"/>
    </row>
    <row r="130" spans="1:4" ht="15.5" x14ac:dyDescent="0.35">
      <c r="A130" s="165">
        <v>1</v>
      </c>
      <c r="B130" s="104" t="s">
        <v>11294</v>
      </c>
      <c r="C130" s="51">
        <f>SUMIF('2 Pdc unico (segm A)'!$I:$I,$D130,'2 Pdc unico (segm A)'!$N:$N)</f>
        <v>0</v>
      </c>
      <c r="D130" s="103" t="s">
        <v>10347</v>
      </c>
    </row>
    <row r="131" spans="1:4" ht="15.5" x14ac:dyDescent="0.35">
      <c r="A131" s="165">
        <v>2</v>
      </c>
      <c r="B131" s="104" t="s">
        <v>11295</v>
      </c>
      <c r="C131" s="51">
        <f>SUMIF('2 Pdc unico (segm A)'!$I:$I,$D131,'2 Pdc unico (segm A)'!$N:$N)</f>
        <v>0</v>
      </c>
      <c r="D131" s="103" t="s">
        <v>10349</v>
      </c>
    </row>
    <row r="132" spans="1:4" ht="16" thickBot="1" x14ac:dyDescent="0.4">
      <c r="A132" s="165">
        <v>3</v>
      </c>
      <c r="B132" s="104" t="s">
        <v>7883</v>
      </c>
      <c r="C132" s="51">
        <f>SUMIF('2 Pdc unico (segm A)'!$I:$I,$D132,'2 Pdc unico (segm A)'!$N:$N)</f>
        <v>0</v>
      </c>
      <c r="D132" s="103" t="s">
        <v>10351</v>
      </c>
    </row>
    <row r="133" spans="1:4" ht="19" thickBot="1" x14ac:dyDescent="0.5">
      <c r="A133" s="87"/>
      <c r="B133" s="47" t="s">
        <v>11296</v>
      </c>
      <c r="C133" s="53">
        <f>SUM(C129:C132)</f>
        <v>0</v>
      </c>
      <c r="D133" s="32"/>
    </row>
    <row r="134" spans="1:4" ht="18.5" x14ac:dyDescent="0.45">
      <c r="A134" s="92" t="s">
        <v>11263</v>
      </c>
      <c r="B134" s="42" t="s">
        <v>11297</v>
      </c>
      <c r="C134" s="58"/>
      <c r="D134" s="149"/>
    </row>
    <row r="135" spans="1:4" ht="15.5" x14ac:dyDescent="0.35">
      <c r="A135" s="165">
        <v>1</v>
      </c>
      <c r="B135" s="91" t="s">
        <v>11298</v>
      </c>
      <c r="C135" s="51">
        <f>SUMIF('2 Pdc unico (segm A)'!$I:$I,$D135,'2 Pdc unico (segm A)'!$N:$N)</f>
        <v>0</v>
      </c>
      <c r="D135" s="103" t="s">
        <v>10852</v>
      </c>
    </row>
    <row r="136" spans="1:4" ht="16" thickBot="1" x14ac:dyDescent="0.4">
      <c r="A136" s="165">
        <v>2</v>
      </c>
      <c r="B136" s="91" t="s">
        <v>11299</v>
      </c>
      <c r="C136" s="51">
        <f>SUMIF('2 Pdc unico (segm A)'!$I:$I,$D136,'2 Pdc unico (segm A)'!$N:$N)</f>
        <v>0</v>
      </c>
      <c r="D136" s="103" t="s">
        <v>10854</v>
      </c>
    </row>
    <row r="137" spans="1:4" ht="19" thickBot="1" x14ac:dyDescent="0.5">
      <c r="A137" s="87"/>
      <c r="B137" s="47" t="s">
        <v>11300</v>
      </c>
      <c r="C137" s="53">
        <f>SUM(C135:C136)</f>
        <v>0</v>
      </c>
      <c r="D137" s="32"/>
    </row>
    <row r="138" spans="1:4" ht="19" thickBot="1" x14ac:dyDescent="0.5">
      <c r="A138" s="87"/>
      <c r="B138" s="47" t="s">
        <v>11301</v>
      </c>
      <c r="C138" s="53">
        <f>SUM(C128+C133+C137)</f>
        <v>0</v>
      </c>
      <c r="D138" s="32"/>
    </row>
    <row r="139" spans="1:4" ht="24" thickTop="1" x14ac:dyDescent="0.45">
      <c r="A139" s="93"/>
      <c r="B139" s="88" t="s">
        <v>11302</v>
      </c>
      <c r="C139" s="161"/>
      <c r="D139" s="32"/>
    </row>
    <row r="140" spans="1:4" ht="18.5" x14ac:dyDescent="0.45">
      <c r="A140" s="167" t="s">
        <v>11266</v>
      </c>
      <c r="B140" s="42" t="s">
        <v>7909</v>
      </c>
      <c r="C140" s="58"/>
      <c r="D140" s="32"/>
    </row>
    <row r="141" spans="1:4" ht="15.5" x14ac:dyDescent="0.35">
      <c r="A141" s="165">
        <v>1</v>
      </c>
      <c r="B141" s="104" t="s">
        <v>11284</v>
      </c>
      <c r="C141" s="51">
        <f>SUMIF('2 Pdc unico (segm A)'!$I:$I,$D141,'2 Pdc unico (segm A)'!$N:$N)</f>
        <v>0</v>
      </c>
      <c r="D141" s="103" t="s">
        <v>10857</v>
      </c>
    </row>
    <row r="142" spans="1:4" ht="15.5" x14ac:dyDescent="0.35">
      <c r="A142" s="165">
        <v>2</v>
      </c>
      <c r="B142" s="104" t="s">
        <v>11303</v>
      </c>
      <c r="C142" s="51">
        <f>SUMIF('2 Pdc unico (segm A)'!$I:$I,$D142,'2 Pdc unico (segm A)'!$N:$N)</f>
        <v>0</v>
      </c>
      <c r="D142" s="103" t="s">
        <v>10859</v>
      </c>
    </row>
    <row r="143" spans="1:4" ht="15.5" x14ac:dyDescent="0.35">
      <c r="A143" s="165">
        <v>3</v>
      </c>
      <c r="B143" s="104" t="s">
        <v>11286</v>
      </c>
      <c r="C143" s="51">
        <f>SUMIF('2 Pdc unico (segm A)'!$I:$I,$D143,'2 Pdc unico (segm A)'!$N:$N)</f>
        <v>0</v>
      </c>
      <c r="D143" s="103" t="s">
        <v>10861</v>
      </c>
    </row>
    <row r="144" spans="1:4" ht="15.5" x14ac:dyDescent="0.35">
      <c r="A144" s="165">
        <v>4</v>
      </c>
      <c r="B144" s="104" t="s">
        <v>11287</v>
      </c>
      <c r="C144" s="51">
        <f>SUMIF('2 Pdc unico (segm A)'!$I:$I,$D144,'2 Pdc unico (segm A)'!$N:$N)</f>
        <v>0</v>
      </c>
      <c r="D144" s="103" t="s">
        <v>10863</v>
      </c>
    </row>
    <row r="145" spans="1:4" ht="15.5" x14ac:dyDescent="0.35">
      <c r="A145" s="165">
        <v>5</v>
      </c>
      <c r="B145" s="104" t="s">
        <v>11288</v>
      </c>
      <c r="C145" s="51">
        <f>SUMIF('2 Pdc unico (segm A)'!$I:$I,$D145,'2 Pdc unico (segm A)'!$N:$N)</f>
        <v>0</v>
      </c>
      <c r="D145" s="103" t="s">
        <v>10871</v>
      </c>
    </row>
    <row r="146" spans="1:4" ht="15.5" x14ac:dyDescent="0.35">
      <c r="A146" s="165">
        <v>6</v>
      </c>
      <c r="B146" s="104" t="s">
        <v>11289</v>
      </c>
      <c r="C146" s="51">
        <f>SUMIF('2 Pdc unico (segm A)'!$I:$I,$D146,'2 Pdc unico (segm A)'!$N:$N)</f>
        <v>0</v>
      </c>
      <c r="D146" s="103" t="s">
        <v>10873</v>
      </c>
    </row>
    <row r="147" spans="1:4" ht="15.5" x14ac:dyDescent="0.35">
      <c r="A147" s="165">
        <v>7</v>
      </c>
      <c r="B147" s="104" t="s">
        <v>11290</v>
      </c>
      <c r="C147" s="51">
        <f>SUMIF('2 Pdc unico (segm A)'!$I:$I,$D147,'2 Pdc unico (segm A)'!$N:$N)</f>
        <v>0</v>
      </c>
      <c r="D147" s="103" t="s">
        <v>10879</v>
      </c>
    </row>
    <row r="148" spans="1:4" ht="15.5" x14ac:dyDescent="0.35">
      <c r="A148" s="165">
        <v>8</v>
      </c>
      <c r="B148" s="104" t="s">
        <v>5969</v>
      </c>
      <c r="C148" s="51">
        <f>SUMIF('2 Pdc unico (segm A)'!$I:$I,$D148,'2 Pdc unico (segm A)'!$N:$N)</f>
        <v>0</v>
      </c>
      <c r="D148" s="103" t="s">
        <v>10881</v>
      </c>
    </row>
    <row r="149" spans="1:4" ht="16" thickBot="1" x14ac:dyDescent="0.4">
      <c r="A149" s="165">
        <v>9</v>
      </c>
      <c r="B149" s="104" t="s">
        <v>11291</v>
      </c>
      <c r="C149" s="51">
        <f>SUMIF('2 Pdc unico (segm A)'!$I:$I,$D149,'2 Pdc unico (segm A)'!$N:$N)</f>
        <v>0</v>
      </c>
      <c r="D149" s="103" t="s">
        <v>10883</v>
      </c>
    </row>
    <row r="150" spans="1:4" ht="19" thickBot="1" x14ac:dyDescent="0.5">
      <c r="A150" s="87"/>
      <c r="B150" s="47" t="s">
        <v>11292</v>
      </c>
      <c r="C150" s="53">
        <f>SUM(C141:C149)</f>
        <v>0</v>
      </c>
      <c r="D150" s="149"/>
    </row>
    <row r="151" spans="1:4" ht="18.5" x14ac:dyDescent="0.45">
      <c r="A151" s="92" t="s">
        <v>8</v>
      </c>
      <c r="B151" s="42" t="s">
        <v>11293</v>
      </c>
      <c r="C151" s="58"/>
      <c r="D151" s="32"/>
    </row>
    <row r="152" spans="1:4" ht="15.5" x14ac:dyDescent="0.35">
      <c r="A152" s="165">
        <v>1</v>
      </c>
      <c r="B152" s="104" t="s">
        <v>11294</v>
      </c>
      <c r="C152" s="51">
        <f>SUMIF('2 Pdc unico (segm A)'!$I:$I,$D152,'2 Pdc unico (segm A)'!$N:$N)</f>
        <v>0</v>
      </c>
      <c r="D152" s="103" t="s">
        <v>10886</v>
      </c>
    </row>
    <row r="153" spans="1:4" ht="15.5" x14ac:dyDescent="0.35">
      <c r="A153" s="165">
        <v>2</v>
      </c>
      <c r="B153" s="104" t="s">
        <v>11295</v>
      </c>
      <c r="C153" s="51">
        <f>SUMIF('2 Pdc unico (segm A)'!$I:$I,$D153,'2 Pdc unico (segm A)'!$N:$N)</f>
        <v>0</v>
      </c>
      <c r="D153" s="103" t="s">
        <v>10888</v>
      </c>
    </row>
    <row r="154" spans="1:4" ht="16" thickBot="1" x14ac:dyDescent="0.4">
      <c r="A154" s="165">
        <v>3</v>
      </c>
      <c r="B154" s="104" t="s">
        <v>7883</v>
      </c>
      <c r="C154" s="51">
        <f>SUMIF('2 Pdc unico (segm A)'!$I:$I,$D154,'2 Pdc unico (segm A)'!$N:$N)</f>
        <v>0</v>
      </c>
      <c r="D154" s="103" t="s">
        <v>10890</v>
      </c>
    </row>
    <row r="155" spans="1:4" ht="19" thickBot="1" x14ac:dyDescent="0.5">
      <c r="A155" s="87"/>
      <c r="B155" s="47" t="s">
        <v>11296</v>
      </c>
      <c r="C155" s="53">
        <f>SUM(C151:C154)</f>
        <v>0</v>
      </c>
      <c r="D155" s="149"/>
    </row>
    <row r="156" spans="1:4" ht="24" thickTop="1" x14ac:dyDescent="0.45">
      <c r="A156" s="93" t="s">
        <v>11304</v>
      </c>
      <c r="B156" s="88" t="s">
        <v>11305</v>
      </c>
      <c r="C156" s="155"/>
      <c r="D156" s="32"/>
    </row>
    <row r="157" spans="1:4" ht="15.5" x14ac:dyDescent="0.35">
      <c r="A157" s="165">
        <v>1</v>
      </c>
      <c r="B157" s="91" t="s">
        <v>9861</v>
      </c>
      <c r="C157" s="51">
        <f>SUMIF('2 Pdc unico (segm A)'!$I:$I,$D157,'2 Pdc unico (segm A)'!$N:$N)</f>
        <v>0</v>
      </c>
      <c r="D157" s="103" t="s">
        <v>10892</v>
      </c>
    </row>
    <row r="158" spans="1:4" ht="15.5" x14ac:dyDescent="0.35">
      <c r="A158" s="165">
        <v>2</v>
      </c>
      <c r="B158" s="91" t="s">
        <v>11298</v>
      </c>
      <c r="C158" s="51">
        <f>SUMIF('2 Pdc unico (segm A)'!$I:$I,$D158,'2 Pdc unico (segm A)'!$N:$N)</f>
        <v>0</v>
      </c>
      <c r="D158" s="103" t="s">
        <v>10894</v>
      </c>
    </row>
    <row r="159" spans="1:4" ht="16" thickBot="1" x14ac:dyDescent="0.4">
      <c r="A159" s="165">
        <v>3</v>
      </c>
      <c r="B159" s="91" t="s">
        <v>11306</v>
      </c>
      <c r="C159" s="51">
        <f>SUMIF('2 Pdc unico (segm A)'!$I:$I,$D159,'2 Pdc unico (segm A)'!$N:$N)</f>
        <v>0</v>
      </c>
      <c r="D159" s="103" t="s">
        <v>10896</v>
      </c>
    </row>
    <row r="160" spans="1:4" ht="19" thickBot="1" x14ac:dyDescent="0.5">
      <c r="A160" s="87"/>
      <c r="B160" s="47" t="s">
        <v>11307</v>
      </c>
      <c r="C160" s="62">
        <f>SUM(C157+C158+C159)</f>
        <v>0</v>
      </c>
      <c r="D160" s="149"/>
    </row>
    <row r="161" spans="1:4" ht="21.5" thickBot="1" x14ac:dyDescent="0.5">
      <c r="A161" s="168"/>
      <c r="B161" s="169" t="s">
        <v>11308</v>
      </c>
      <c r="C161" s="162">
        <f>SUM(C150+C155+C160)</f>
        <v>0</v>
      </c>
      <c r="D161" s="149"/>
    </row>
    <row r="162" spans="1:4" ht="22" thickTop="1" thickBot="1" x14ac:dyDescent="0.4">
      <c r="A162" s="458" t="s">
        <v>11309</v>
      </c>
      <c r="B162" s="459"/>
      <c r="C162" s="59">
        <f>SUM(C116+C138+C161)</f>
        <v>0</v>
      </c>
      <c r="D162" s="149"/>
    </row>
    <row r="163" spans="1:4" ht="15" thickTop="1" x14ac:dyDescent="0.35">
      <c r="A163" s="32"/>
    </row>
    <row r="164" spans="1:4" x14ac:dyDescent="0.35">
      <c r="A164" s="69" t="s">
        <v>11310</v>
      </c>
    </row>
    <row r="165" spans="1:4" x14ac:dyDescent="0.35">
      <c r="A165" s="69" t="s">
        <v>11311</v>
      </c>
    </row>
  </sheetData>
  <sheetProtection algorithmName="SHA-512" hashValue="ZCD7qZD3juljgaL4o+hArT9IJbT4rjO1NswagXJ8Gge80DNqBoa1xW28V5y1+7Qf+c6KHtWV5Jg7MArNw8zQ5A==" saltValue="6fARGiN6g43+Yp3WsTcXOg==" spinCount="100000" sheet="1" objects="1" scenarios="1"/>
  <mergeCells count="10">
    <mergeCell ref="A2:B2"/>
    <mergeCell ref="I3:J3"/>
    <mergeCell ref="F3:G3"/>
    <mergeCell ref="A105:B105"/>
    <mergeCell ref="A106:B106"/>
    <mergeCell ref="A162:B162"/>
    <mergeCell ref="L3:M3"/>
    <mergeCell ref="A99:B99"/>
    <mergeCell ref="A3:B3"/>
    <mergeCell ref="A66:B66"/>
  </mergeCells>
  <phoneticPr fontId="42" type="noConversion"/>
  <pageMargins left="0.23622047244094491" right="0.23622047244094491" top="0.74803149606299213" bottom="0.74803149606299213" header="0.31496062992125984" footer="0.31496062992125984"/>
  <pageSetup paperSize="9" scale="97" fitToHeight="5" orientation="portrait" r:id="rId1"/>
  <headerFooter>
    <oddHeader>&amp;L&amp;18Modello 2a&amp;C&amp;18FOGLIO 3</oddHeader>
  </headerFooter>
  <rowBreaks count="2" manualBreakCount="2">
    <brk id="38" max="2" man="1"/>
    <brk id="65"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B5C22-0DAC-402D-AA4D-BC80503B6360}">
  <dimension ref="A1:Q85"/>
  <sheetViews>
    <sheetView tabSelected="1" zoomScaleNormal="100" workbookViewId="0">
      <selection activeCell="B4275" sqref="B4275"/>
    </sheetView>
  </sheetViews>
  <sheetFormatPr defaultRowHeight="14.5" x14ac:dyDescent="0.35"/>
  <cols>
    <col min="1" max="1" width="8.54296875" style="184"/>
    <col min="2" max="2" width="76.453125" customWidth="1"/>
    <col min="3" max="3" width="17.54296875" style="36" customWidth="1"/>
    <col min="4" max="4" width="18.54296875" style="40" customWidth="1"/>
    <col min="5" max="5" width="13.54296875" style="149" customWidth="1"/>
    <col min="6" max="6" width="20" style="107" customWidth="1"/>
    <col min="7" max="7" width="12.54296875" customWidth="1"/>
    <col min="8" max="8" width="3.54296875" style="149" customWidth="1"/>
    <col min="9" max="9" width="19.453125" style="107" customWidth="1"/>
    <col min="10" max="10" width="12.54296875" customWidth="1"/>
    <col min="11" max="11" width="3.54296875" style="149" customWidth="1"/>
    <col min="12" max="12" width="19" style="107" customWidth="1"/>
    <col min="13" max="13" width="12.54296875" customWidth="1"/>
    <col min="14" max="17" width="8.54296875" style="149"/>
  </cols>
  <sheetData>
    <row r="1" spans="1:13" s="149" customFormat="1" ht="59.15" customHeight="1" thickBot="1" x14ac:dyDescent="0.4">
      <c r="A1" s="473" t="s">
        <v>11312</v>
      </c>
      <c r="B1" s="473"/>
      <c r="C1" s="473"/>
      <c r="D1" s="152"/>
      <c r="F1" s="153"/>
      <c r="I1" s="153"/>
      <c r="L1" s="153"/>
    </row>
    <row r="2" spans="1:13" ht="43" thickTop="1" thickBot="1" x14ac:dyDescent="0.4">
      <c r="A2" s="465" t="s">
        <v>11138</v>
      </c>
      <c r="B2" s="466"/>
      <c r="C2" s="187" t="s">
        <v>11139</v>
      </c>
      <c r="D2" s="243" t="s">
        <v>11140</v>
      </c>
      <c r="F2" s="153"/>
      <c r="G2" s="149"/>
      <c r="I2" s="153"/>
      <c r="J2" s="149"/>
      <c r="L2" s="153"/>
      <c r="M2" s="149"/>
    </row>
    <row r="3" spans="1:13" ht="73.400000000000006" customHeight="1" thickTop="1" x14ac:dyDescent="0.55000000000000004">
      <c r="A3" s="467" t="s">
        <v>11313</v>
      </c>
      <c r="B3" s="471"/>
      <c r="C3" s="189"/>
      <c r="D3" s="241"/>
      <c r="F3" s="472" t="s">
        <v>11314</v>
      </c>
      <c r="G3" s="472"/>
      <c r="H3" s="238"/>
      <c r="I3" s="472" t="s">
        <v>11315</v>
      </c>
      <c r="J3" s="472"/>
      <c r="K3" s="246"/>
      <c r="L3" s="472" t="s">
        <v>11316</v>
      </c>
      <c r="M3" s="472"/>
    </row>
    <row r="4" spans="1:13" ht="37" x14ac:dyDescent="0.45">
      <c r="A4" s="225" t="s">
        <v>11145</v>
      </c>
      <c r="B4" s="223" t="s">
        <v>11317</v>
      </c>
      <c r="C4" s="190"/>
      <c r="D4" s="241"/>
      <c r="F4" s="292"/>
      <c r="G4" s="235"/>
      <c r="I4" s="292"/>
      <c r="J4" s="235"/>
      <c r="L4" s="292"/>
      <c r="M4" s="235"/>
    </row>
    <row r="5" spans="1:13" ht="15.5" x14ac:dyDescent="0.35">
      <c r="A5" s="204">
        <v>1</v>
      </c>
      <c r="B5" s="39" t="s">
        <v>11147</v>
      </c>
      <c r="C5" s="191">
        <f>+G5-J5-M5</f>
        <v>0</v>
      </c>
      <c r="D5" s="202" t="s">
        <v>11318</v>
      </c>
      <c r="F5" s="114" t="s">
        <v>9992</v>
      </c>
      <c r="G5" s="51">
        <f>SUMIF('2 Pdc unico (segm A)'!$I:$I,F5,'2 Pdc unico (segm A)'!$N:$N)</f>
        <v>0</v>
      </c>
      <c r="I5" s="114" t="s">
        <v>10358</v>
      </c>
      <c r="J5" s="51">
        <f>SUMIF('2 Pdc unico (segm A)'!$I:$I,I5,'2 Pdc unico (segm A)'!$N:$N)</f>
        <v>0</v>
      </c>
      <c r="L5" s="114" t="s">
        <v>10631</v>
      </c>
      <c r="M5" s="51">
        <f>SUMIF('2 Pdc unico (segm A)'!$I:$I,L5,'2 Pdc unico (segm A)'!$N:$N)</f>
        <v>0</v>
      </c>
    </row>
    <row r="6" spans="1:13" ht="15.5" x14ac:dyDescent="0.35">
      <c r="A6" s="204">
        <v>2</v>
      </c>
      <c r="B6" s="39" t="s">
        <v>9995</v>
      </c>
      <c r="C6" s="191">
        <f t="shared" ref="C6:C17" si="0">+G6-J6-M6</f>
        <v>0</v>
      </c>
      <c r="D6" s="202" t="s">
        <v>11319</v>
      </c>
      <c r="F6" s="114" t="s">
        <v>10000</v>
      </c>
      <c r="G6" s="51">
        <f>SUMIF('2 Pdc unico (segm A)'!$I:$I,F6,'2 Pdc unico (segm A)'!$N:$N)</f>
        <v>0</v>
      </c>
      <c r="I6" s="114" t="s">
        <v>10366</v>
      </c>
      <c r="J6" s="51">
        <f>SUMIF('2 Pdc unico (segm A)'!$I:$I,I6,'2 Pdc unico (segm A)'!$N:$N)</f>
        <v>0</v>
      </c>
      <c r="L6" s="114" t="s">
        <v>10639</v>
      </c>
      <c r="M6" s="51">
        <f>SUMIF('2 Pdc unico (segm A)'!$I:$I,L6,'2 Pdc unico (segm A)'!$N:$N)</f>
        <v>0</v>
      </c>
    </row>
    <row r="7" spans="1:13" ht="15.5" x14ac:dyDescent="0.35">
      <c r="A7" s="204">
        <v>3</v>
      </c>
      <c r="B7" s="39" t="s">
        <v>10003</v>
      </c>
      <c r="C7" s="191">
        <f t="shared" si="0"/>
        <v>0</v>
      </c>
      <c r="D7" s="202" t="s">
        <v>11320</v>
      </c>
      <c r="F7" s="114" t="s">
        <v>10008</v>
      </c>
      <c r="G7" s="51">
        <f>SUMIF('2 Pdc unico (segm A)'!$I:$I,F7,'2 Pdc unico (segm A)'!$N:$N)</f>
        <v>0</v>
      </c>
      <c r="I7" s="114" t="s">
        <v>10374</v>
      </c>
      <c r="J7" s="51">
        <f>SUMIF('2 Pdc unico (segm A)'!$I:$I,I7,'2 Pdc unico (segm A)'!$N:$N)</f>
        <v>0</v>
      </c>
      <c r="L7" s="114" t="s">
        <v>10647</v>
      </c>
      <c r="M7" s="51">
        <f>SUMIF('2 Pdc unico (segm A)'!$I:$I,L7,'2 Pdc unico (segm A)'!$N:$N)</f>
        <v>0</v>
      </c>
    </row>
    <row r="8" spans="1:13" ht="15.5" x14ac:dyDescent="0.35">
      <c r="A8" s="204">
        <v>4</v>
      </c>
      <c r="B8" s="39" t="s">
        <v>4721</v>
      </c>
      <c r="C8" s="191">
        <f t="shared" si="0"/>
        <v>0</v>
      </c>
      <c r="D8" s="202" t="s">
        <v>11321</v>
      </c>
      <c r="F8" s="114" t="s">
        <v>10015</v>
      </c>
      <c r="G8" s="51">
        <f>SUMIF('2 Pdc unico (segm A)'!$I:$I,F8,'2 Pdc unico (segm A)'!$N:$N)</f>
        <v>0</v>
      </c>
      <c r="I8" s="114" t="s">
        <v>10382</v>
      </c>
      <c r="J8" s="51">
        <f>SUMIF('2 Pdc unico (segm A)'!$I:$I,I8,'2 Pdc unico (segm A)'!$N:$N)</f>
        <v>0</v>
      </c>
      <c r="L8" s="114" t="s">
        <v>10655</v>
      </c>
      <c r="M8" s="51">
        <f>SUMIF('2 Pdc unico (segm A)'!$I:$I,L8,'2 Pdc unico (segm A)'!$N:$N)</f>
        <v>0</v>
      </c>
    </row>
    <row r="9" spans="1:13" ht="15.5" x14ac:dyDescent="0.35">
      <c r="A9" s="204">
        <v>5</v>
      </c>
      <c r="B9" s="39" t="s">
        <v>11152</v>
      </c>
      <c r="C9" s="191">
        <f t="shared" si="0"/>
        <v>0</v>
      </c>
      <c r="D9" s="202" t="s">
        <v>11322</v>
      </c>
      <c r="F9" s="114"/>
      <c r="G9" s="244"/>
      <c r="I9" s="114"/>
      <c r="J9" s="244"/>
      <c r="L9" s="114"/>
      <c r="M9" s="244"/>
    </row>
    <row r="10" spans="1:13" ht="15.5" x14ac:dyDescent="0.35">
      <c r="A10" s="204">
        <v>6</v>
      </c>
      <c r="B10" s="39" t="s">
        <v>11154</v>
      </c>
      <c r="C10" s="191">
        <f t="shared" si="0"/>
        <v>0</v>
      </c>
      <c r="D10" s="202" t="s">
        <v>11323</v>
      </c>
      <c r="F10" s="114" t="s">
        <v>10023</v>
      </c>
      <c r="G10" s="51">
        <f>SUMIF('2 Pdc unico (segm A)'!$I:$I,F10,'2 Pdc unico (segm A)'!$N:$N)</f>
        <v>0</v>
      </c>
      <c r="I10" s="114" t="s">
        <v>10392</v>
      </c>
      <c r="J10" s="51">
        <f>SUMIF('2 Pdc unico (segm A)'!$I:$I,I10,'2 Pdc unico (segm A)'!$N:$N)</f>
        <v>0</v>
      </c>
      <c r="L10" s="114" t="s">
        <v>10663</v>
      </c>
      <c r="M10" s="51">
        <f>SUMIF('2 Pdc unico (segm A)'!$I:$I,L10,'2 Pdc unico (segm A)'!$N:$N)</f>
        <v>0</v>
      </c>
    </row>
    <row r="11" spans="1:13" ht="37" x14ac:dyDescent="0.45">
      <c r="A11" s="225" t="s">
        <v>11145</v>
      </c>
      <c r="B11" s="223" t="s">
        <v>11324</v>
      </c>
      <c r="C11" s="190"/>
      <c r="D11" s="241"/>
      <c r="F11" s="292"/>
      <c r="G11" s="235"/>
      <c r="I11" s="292"/>
      <c r="J11" s="235"/>
      <c r="L11" s="292"/>
      <c r="M11" s="235"/>
    </row>
    <row r="12" spans="1:13" ht="15.5" x14ac:dyDescent="0.35">
      <c r="A12" s="204">
        <v>1</v>
      </c>
      <c r="B12" s="39" t="s">
        <v>11147</v>
      </c>
      <c r="C12" s="191">
        <f t="shared" si="0"/>
        <v>0</v>
      </c>
      <c r="D12" s="202" t="s">
        <v>11325</v>
      </c>
      <c r="F12" s="114" t="s">
        <v>9990</v>
      </c>
      <c r="G12" s="51">
        <f>SUMIF('2 Pdc unico (segm A)'!$I:$I,F12,'2 Pdc unico (segm A)'!$N:$N)</f>
        <v>0</v>
      </c>
      <c r="I12" s="114" t="s">
        <v>10356</v>
      </c>
      <c r="J12" s="51">
        <f>SUMIF('2 Pdc unico (segm A)'!$I:$I,I12,'2 Pdc unico (segm A)'!$N:$N)</f>
        <v>0</v>
      </c>
      <c r="L12" s="114" t="s">
        <v>10629</v>
      </c>
      <c r="M12" s="51">
        <f>SUMIF('2 Pdc unico (segm A)'!$I:$I,L12,'2 Pdc unico (segm A)'!$N:$N)</f>
        <v>0</v>
      </c>
    </row>
    <row r="13" spans="1:13" ht="15.5" x14ac:dyDescent="0.35">
      <c r="A13" s="204">
        <v>2</v>
      </c>
      <c r="B13" s="39" t="s">
        <v>9995</v>
      </c>
      <c r="C13" s="191">
        <f t="shared" si="0"/>
        <v>0</v>
      </c>
      <c r="D13" s="202" t="s">
        <v>11326</v>
      </c>
      <c r="F13" s="114" t="s">
        <v>9998</v>
      </c>
      <c r="G13" s="51">
        <f>SUMIF('2 Pdc unico (segm A)'!$I:$I,F13,'2 Pdc unico (segm A)'!$N:$N)</f>
        <v>0</v>
      </c>
      <c r="I13" s="114" t="s">
        <v>10364</v>
      </c>
      <c r="J13" s="51">
        <f>SUMIF('2 Pdc unico (segm A)'!$I:$I,I13,'2 Pdc unico (segm A)'!$N:$N)</f>
        <v>0</v>
      </c>
      <c r="L13" s="114" t="s">
        <v>10637</v>
      </c>
      <c r="M13" s="51">
        <f>SUMIF('2 Pdc unico (segm A)'!$I:$I,L13,'2 Pdc unico (segm A)'!$N:$N)</f>
        <v>0</v>
      </c>
    </row>
    <row r="14" spans="1:13" ht="15.5" x14ac:dyDescent="0.35">
      <c r="A14" s="204">
        <v>3</v>
      </c>
      <c r="B14" s="39" t="s">
        <v>10003</v>
      </c>
      <c r="C14" s="191">
        <f t="shared" si="0"/>
        <v>0</v>
      </c>
      <c r="D14" s="202" t="s">
        <v>11327</v>
      </c>
      <c r="F14" s="114" t="s">
        <v>10006</v>
      </c>
      <c r="G14" s="51">
        <f>SUMIF('2 Pdc unico (segm A)'!$I:$I,F14,'2 Pdc unico (segm A)'!$N:$N)</f>
        <v>0</v>
      </c>
      <c r="I14" s="114" t="s">
        <v>10372</v>
      </c>
      <c r="J14" s="51">
        <f>SUMIF('2 Pdc unico (segm A)'!$I:$I,I14,'2 Pdc unico (segm A)'!$N:$N)</f>
        <v>0</v>
      </c>
      <c r="L14" s="114" t="s">
        <v>10645</v>
      </c>
      <c r="M14" s="51">
        <f>SUMIF('2 Pdc unico (segm A)'!$I:$I,L14,'2 Pdc unico (segm A)'!$N:$N)</f>
        <v>0</v>
      </c>
    </row>
    <row r="15" spans="1:13" ht="15.5" x14ac:dyDescent="0.35">
      <c r="A15" s="204">
        <v>4</v>
      </c>
      <c r="B15" s="39" t="s">
        <v>4721</v>
      </c>
      <c r="C15" s="191">
        <f t="shared" si="0"/>
        <v>0</v>
      </c>
      <c r="D15" s="202" t="s">
        <v>11328</v>
      </c>
      <c r="F15" s="114" t="s">
        <v>10013</v>
      </c>
      <c r="G15" s="51">
        <f>SUMIF('2 Pdc unico (segm A)'!$I:$I,F15,'2 Pdc unico (segm A)'!$N:$N)</f>
        <v>0</v>
      </c>
      <c r="I15" s="114" t="s">
        <v>10380</v>
      </c>
      <c r="J15" s="51">
        <f>SUMIF('2 Pdc unico (segm A)'!$I:$I,I15,'2 Pdc unico (segm A)'!$N:$N)</f>
        <v>0</v>
      </c>
      <c r="L15" s="114" t="s">
        <v>10653</v>
      </c>
      <c r="M15" s="51">
        <f>SUMIF('2 Pdc unico (segm A)'!$I:$I,L15,'2 Pdc unico (segm A)'!$N:$N)</f>
        <v>0</v>
      </c>
    </row>
    <row r="16" spans="1:13" ht="15.5" x14ac:dyDescent="0.35">
      <c r="A16" s="204">
        <v>5</v>
      </c>
      <c r="B16" s="39" t="s">
        <v>11152</v>
      </c>
      <c r="C16" s="191">
        <f t="shared" si="0"/>
        <v>0</v>
      </c>
      <c r="D16" s="202" t="s">
        <v>11329</v>
      </c>
      <c r="F16" s="114"/>
      <c r="G16" s="244"/>
      <c r="I16" s="114"/>
      <c r="J16" s="244"/>
      <c r="L16" s="114"/>
      <c r="M16" s="244"/>
    </row>
    <row r="17" spans="1:13" ht="16" thickBot="1" x14ac:dyDescent="0.4">
      <c r="A17" s="204">
        <v>6</v>
      </c>
      <c r="B17" s="39" t="s">
        <v>11154</v>
      </c>
      <c r="C17" s="191">
        <f t="shared" si="0"/>
        <v>0</v>
      </c>
      <c r="D17" s="202" t="s">
        <v>11330</v>
      </c>
      <c r="F17" s="114" t="s">
        <v>10021</v>
      </c>
      <c r="G17" s="51">
        <f>SUMIF('2 Pdc unico (segm A)'!$I:$I,F17,'2 Pdc unico (segm A)'!$N:$N)</f>
        <v>0</v>
      </c>
      <c r="I17" s="114" t="s">
        <v>10390</v>
      </c>
      <c r="J17" s="51">
        <f>SUMIF('2 Pdc unico (segm A)'!$I:$I,I17,'2 Pdc unico (segm A)'!$N:$N)</f>
        <v>0</v>
      </c>
      <c r="L17" s="114" t="s">
        <v>10661</v>
      </c>
      <c r="M17" s="51">
        <f>SUMIF('2 Pdc unico (segm A)'!$I:$I,L17,'2 Pdc unico (segm A)'!$N:$N)</f>
        <v>0</v>
      </c>
    </row>
    <row r="18" spans="1:13" ht="18.5" x14ac:dyDescent="0.45">
      <c r="A18" s="227" t="s">
        <v>11157</v>
      </c>
      <c r="B18" s="42" t="s">
        <v>4762</v>
      </c>
      <c r="C18" s="190"/>
      <c r="D18" s="241"/>
      <c r="F18" s="292"/>
      <c r="G18" s="236"/>
      <c r="I18" s="292"/>
      <c r="J18" s="236"/>
      <c r="L18" s="292"/>
      <c r="M18" s="236"/>
    </row>
    <row r="19" spans="1:13" ht="18.5" x14ac:dyDescent="0.45">
      <c r="A19" s="204">
        <v>1</v>
      </c>
      <c r="B19" s="43" t="s">
        <v>11331</v>
      </c>
      <c r="C19" s="191"/>
      <c r="D19" s="241"/>
      <c r="F19" s="237"/>
      <c r="G19" s="236"/>
      <c r="I19" s="237"/>
      <c r="J19" s="236"/>
      <c r="L19" s="237"/>
      <c r="M19" s="236"/>
    </row>
    <row r="20" spans="1:13" ht="15.5" x14ac:dyDescent="0.35">
      <c r="A20" s="228" t="s">
        <v>12</v>
      </c>
      <c r="B20" s="105" t="s">
        <v>4978</v>
      </c>
      <c r="C20" s="193">
        <f t="shared" ref="C20:C55" si="1">+G20-J20-M20</f>
        <v>0</v>
      </c>
      <c r="D20" s="202" t="s">
        <v>11332</v>
      </c>
      <c r="F20" s="115" t="s">
        <v>10028</v>
      </c>
      <c r="G20" s="52">
        <f>SUMIF('2 Pdc unico (segm A)'!$I:$I,F20,'2 Pdc unico (segm A)'!$N:$N)</f>
        <v>0</v>
      </c>
      <c r="I20" s="115" t="s">
        <v>10400</v>
      </c>
      <c r="J20" s="52">
        <f>SUMIF('2 Pdc unico (segm A)'!$I:$I,I20,'2 Pdc unico (segm A)'!$N:$N)</f>
        <v>0</v>
      </c>
      <c r="L20" s="114"/>
      <c r="M20" s="244"/>
    </row>
    <row r="21" spans="1:13" ht="15.5" x14ac:dyDescent="0.35">
      <c r="A21" s="228" t="s">
        <v>587</v>
      </c>
      <c r="B21" s="105" t="s">
        <v>11160</v>
      </c>
      <c r="C21" s="193">
        <f t="shared" si="1"/>
        <v>0</v>
      </c>
      <c r="D21" s="202" t="s">
        <v>11333</v>
      </c>
      <c r="F21" s="115" t="s">
        <v>10034</v>
      </c>
      <c r="G21" s="52">
        <f>SUMIF('2 Pdc unico (segm A)'!$I:$I,F21,'2 Pdc unico (segm A)'!$N:$N)</f>
        <v>0</v>
      </c>
      <c r="I21" s="115" t="s">
        <v>10406</v>
      </c>
      <c r="J21" s="52">
        <f>SUMIF('2 Pdc unico (segm A)'!$I:$I,I21,'2 Pdc unico (segm A)'!$N:$N)</f>
        <v>0</v>
      </c>
      <c r="L21" s="115" t="s">
        <v>10671</v>
      </c>
      <c r="M21" s="52">
        <f>SUMIF('2 Pdc unico (segm A)'!$I:$I,L21,'2 Pdc unico (segm A)'!$N:$N)</f>
        <v>0</v>
      </c>
    </row>
    <row r="22" spans="1:13" ht="15.5" x14ac:dyDescent="0.35">
      <c r="A22" s="228" t="s">
        <v>772</v>
      </c>
      <c r="B22" s="105" t="s">
        <v>11162</v>
      </c>
      <c r="C22" s="193">
        <f t="shared" si="1"/>
        <v>0</v>
      </c>
      <c r="D22" s="202" t="s">
        <v>11334</v>
      </c>
      <c r="F22" s="115" t="s">
        <v>10040</v>
      </c>
      <c r="G22" s="52">
        <f>SUMIF('2 Pdc unico (segm A)'!$I:$I,F22,'2 Pdc unico (segm A)'!$N:$N)</f>
        <v>0</v>
      </c>
      <c r="I22" s="115" t="s">
        <v>10412</v>
      </c>
      <c r="J22" s="52">
        <f>SUMIF('2 Pdc unico (segm A)'!$I:$I,I22,'2 Pdc unico (segm A)'!$N:$N)</f>
        <v>0</v>
      </c>
      <c r="L22" s="115" t="s">
        <v>10677</v>
      </c>
      <c r="M22" s="52">
        <f>SUMIF('2 Pdc unico (segm A)'!$I:$I,L22,'2 Pdc unico (segm A)'!$N:$N)</f>
        <v>0</v>
      </c>
    </row>
    <row r="23" spans="1:13" ht="15.5" x14ac:dyDescent="0.35">
      <c r="A23" s="228" t="s">
        <v>1273</v>
      </c>
      <c r="B23" s="105" t="s">
        <v>11164</v>
      </c>
      <c r="C23" s="193">
        <f t="shared" si="1"/>
        <v>0</v>
      </c>
      <c r="D23" s="202" t="s">
        <v>11335</v>
      </c>
      <c r="F23" s="115" t="s">
        <v>10046</v>
      </c>
      <c r="G23" s="52">
        <f>SUMIF('2 Pdc unico (segm A)'!$I:$I,F23,'2 Pdc unico (segm A)'!$N:$N)</f>
        <v>0</v>
      </c>
      <c r="I23" s="115" t="s">
        <v>10418</v>
      </c>
      <c r="J23" s="52">
        <f>SUMIF('2 Pdc unico (segm A)'!$I:$I,I23,'2 Pdc unico (segm A)'!$N:$N)</f>
        <v>0</v>
      </c>
      <c r="L23" s="115" t="s">
        <v>10683</v>
      </c>
      <c r="M23" s="52">
        <f>SUMIF('2 Pdc unico (segm A)'!$I:$I,L23,'2 Pdc unico (segm A)'!$N:$N)</f>
        <v>0</v>
      </c>
    </row>
    <row r="24" spans="1:13" ht="15.5" x14ac:dyDescent="0.35">
      <c r="A24" s="228" t="s">
        <v>1420</v>
      </c>
      <c r="B24" s="105" t="s">
        <v>11166</v>
      </c>
      <c r="C24" s="193">
        <f t="shared" si="1"/>
        <v>0</v>
      </c>
      <c r="D24" s="202" t="s">
        <v>11336</v>
      </c>
      <c r="F24" s="115" t="s">
        <v>10052</v>
      </c>
      <c r="G24" s="52">
        <f>SUMIF('2 Pdc unico (segm A)'!$I:$I,F24,'2 Pdc unico (segm A)'!$N:$N)</f>
        <v>0</v>
      </c>
      <c r="I24" s="115" t="s">
        <v>10424</v>
      </c>
      <c r="J24" s="52">
        <f>SUMIF('2 Pdc unico (segm A)'!$I:$I,I24,'2 Pdc unico (segm A)'!$N:$N)</f>
        <v>0</v>
      </c>
      <c r="L24" s="115" t="s">
        <v>10689</v>
      </c>
      <c r="M24" s="52">
        <f>SUMIF('2 Pdc unico (segm A)'!$I:$I,L24,'2 Pdc unico (segm A)'!$N:$N)</f>
        <v>0</v>
      </c>
    </row>
    <row r="25" spans="1:13" ht="15.5" x14ac:dyDescent="0.35">
      <c r="A25" s="228" t="s">
        <v>1427</v>
      </c>
      <c r="B25" s="105" t="s">
        <v>11168</v>
      </c>
      <c r="C25" s="193">
        <f t="shared" si="1"/>
        <v>0</v>
      </c>
      <c r="D25" s="202" t="s">
        <v>11337</v>
      </c>
      <c r="F25" s="115" t="s">
        <v>10060</v>
      </c>
      <c r="G25" s="52">
        <f>SUMIF('2 Pdc unico (segm A)'!$I:$I,F25,'2 Pdc unico (segm A)'!$N:$N)</f>
        <v>0</v>
      </c>
      <c r="I25" s="115" t="s">
        <v>10432</v>
      </c>
      <c r="J25" s="52">
        <f>SUMIF('2 Pdc unico (segm A)'!$I:$I,I25,'2 Pdc unico (segm A)'!$N:$N)</f>
        <v>0</v>
      </c>
      <c r="L25" s="115" t="s">
        <v>10697</v>
      </c>
      <c r="M25" s="52">
        <f>SUMIF('2 Pdc unico (segm A)'!$I:$I,L25,'2 Pdc unico (segm A)'!$N:$N)</f>
        <v>0</v>
      </c>
    </row>
    <row r="26" spans="1:13" ht="14.9" customHeight="1" x14ac:dyDescent="0.35">
      <c r="A26" s="228" t="s">
        <v>1434</v>
      </c>
      <c r="B26" s="105" t="s">
        <v>11170</v>
      </c>
      <c r="C26" s="193">
        <f t="shared" si="1"/>
        <v>0</v>
      </c>
      <c r="D26" s="202" t="s">
        <v>11338</v>
      </c>
      <c r="F26" s="115" t="s">
        <v>10069</v>
      </c>
      <c r="G26" s="52">
        <f>SUMIF('2 Pdc unico (segm A)'!$I:$I,F26,'2 Pdc unico (segm A)'!$N:$N)</f>
        <v>0</v>
      </c>
      <c r="I26" s="115" t="s">
        <v>10441</v>
      </c>
      <c r="J26" s="52">
        <f>SUMIF('2 Pdc unico (segm A)'!$I:$I,I26,'2 Pdc unico (segm A)'!$N:$N)</f>
        <v>0</v>
      </c>
      <c r="L26" s="115" t="s">
        <v>10706</v>
      </c>
      <c r="M26" s="52">
        <f>SUMIF('2 Pdc unico (segm A)'!$I:$I,L26,'2 Pdc unico (segm A)'!$N:$N)</f>
        <v>0</v>
      </c>
    </row>
    <row r="27" spans="1:13" ht="15.5" x14ac:dyDescent="0.35">
      <c r="A27" s="228" t="s">
        <v>11172</v>
      </c>
      <c r="B27" s="105" t="s">
        <v>11173</v>
      </c>
      <c r="C27" s="193">
        <f t="shared" si="1"/>
        <v>0</v>
      </c>
      <c r="D27" s="202" t="s">
        <v>11339</v>
      </c>
      <c r="F27" s="115" t="s">
        <v>10075</v>
      </c>
      <c r="G27" s="52">
        <f>SUMIF('2 Pdc unico (segm A)'!$I:$I,F27,'2 Pdc unico (segm A)'!$N:$N)</f>
        <v>0</v>
      </c>
      <c r="I27" s="115" t="s">
        <v>10447</v>
      </c>
      <c r="J27" s="52">
        <f>SUMIF('2 Pdc unico (segm A)'!$I:$I,I27,'2 Pdc unico (segm A)'!$N:$N)</f>
        <v>0</v>
      </c>
      <c r="L27" s="114"/>
      <c r="M27" s="244"/>
    </row>
    <row r="28" spans="1:13" ht="15.5" x14ac:dyDescent="0.35">
      <c r="A28" s="228" t="s">
        <v>11175</v>
      </c>
      <c r="B28" s="105" t="s">
        <v>11176</v>
      </c>
      <c r="C28" s="193">
        <f t="shared" si="1"/>
        <v>0</v>
      </c>
      <c r="D28" s="202" t="s">
        <v>11340</v>
      </c>
      <c r="F28" s="115" t="s">
        <v>10081</v>
      </c>
      <c r="G28" s="52">
        <f>SUMIF('2 Pdc unico (segm A)'!$I:$I,F28,'2 Pdc unico (segm A)'!$N:$N)</f>
        <v>0</v>
      </c>
      <c r="I28" s="115" t="s">
        <v>10453</v>
      </c>
      <c r="J28" s="52">
        <f>SUMIF('2 Pdc unico (segm A)'!$I:$I,I28,'2 Pdc unico (segm A)'!$N:$N)</f>
        <v>0</v>
      </c>
      <c r="L28" s="114"/>
      <c r="M28" s="244"/>
    </row>
    <row r="29" spans="1:13" ht="15.5" x14ac:dyDescent="0.35">
      <c r="A29" s="228" t="s">
        <v>11178</v>
      </c>
      <c r="B29" s="105" t="s">
        <v>11179</v>
      </c>
      <c r="C29" s="193">
        <f t="shared" si="1"/>
        <v>0</v>
      </c>
      <c r="D29" s="202" t="s">
        <v>11341</v>
      </c>
      <c r="F29" s="115" t="s">
        <v>10087</v>
      </c>
      <c r="G29" s="52">
        <f>SUMIF('2 Pdc unico (segm A)'!$I:$I,F29,'2 Pdc unico (segm A)'!$N:$N)</f>
        <v>0</v>
      </c>
      <c r="I29" s="115" t="s">
        <v>10459</v>
      </c>
      <c r="J29" s="52">
        <f>SUMIF('2 Pdc unico (segm A)'!$I:$I,I29,'2 Pdc unico (segm A)'!$N:$N)</f>
        <v>0</v>
      </c>
      <c r="L29" s="115" t="s">
        <v>10712</v>
      </c>
      <c r="M29" s="52">
        <f>SUMIF('2 Pdc unico (segm A)'!$I:$I,L29,'2 Pdc unico (segm A)'!$N:$N)</f>
        <v>0</v>
      </c>
    </row>
    <row r="30" spans="1:13" ht="15.5" x14ac:dyDescent="0.35">
      <c r="A30" s="228" t="s">
        <v>11181</v>
      </c>
      <c r="B30" s="105" t="s">
        <v>11182</v>
      </c>
      <c r="C30" s="193">
        <f t="shared" si="1"/>
        <v>0</v>
      </c>
      <c r="D30" s="202" t="s">
        <v>11342</v>
      </c>
      <c r="F30" s="115" t="s">
        <v>10093</v>
      </c>
      <c r="G30" s="52">
        <f>SUMIF('2 Pdc unico (segm A)'!$I:$I,F30,'2 Pdc unico (segm A)'!$N:$N)</f>
        <v>0</v>
      </c>
      <c r="I30" s="115" t="s">
        <v>10465</v>
      </c>
      <c r="J30" s="52">
        <f>SUMIF('2 Pdc unico (segm A)'!$I:$I,I30,'2 Pdc unico (segm A)'!$N:$N)</f>
        <v>0</v>
      </c>
      <c r="L30" s="115" t="s">
        <v>10718</v>
      </c>
      <c r="M30" s="52">
        <f>SUMIF('2 Pdc unico (segm A)'!$I:$I,L30,'2 Pdc unico (segm A)'!$N:$N)</f>
        <v>0</v>
      </c>
    </row>
    <row r="31" spans="1:13" ht="15.5" x14ac:dyDescent="0.35">
      <c r="A31" s="228" t="s">
        <v>11184</v>
      </c>
      <c r="B31" s="105" t="s">
        <v>11185</v>
      </c>
      <c r="C31" s="193">
        <f t="shared" si="1"/>
        <v>0</v>
      </c>
      <c r="D31" s="202" t="s">
        <v>11343</v>
      </c>
      <c r="F31" s="115" t="s">
        <v>10098</v>
      </c>
      <c r="G31" s="52">
        <f>SUMIF('2 Pdc unico (segm A)'!$I:$I,F31,'2 Pdc unico (segm A)'!$N:$N)</f>
        <v>0</v>
      </c>
      <c r="I31" s="115" t="s">
        <v>10471</v>
      </c>
      <c r="J31" s="52">
        <f>SUMIF('2 Pdc unico (segm A)'!$I:$I,I31,'2 Pdc unico (segm A)'!$N:$N)</f>
        <v>0</v>
      </c>
      <c r="L31" s="115" t="s">
        <v>10724</v>
      </c>
      <c r="M31" s="52">
        <f>SUMIF('2 Pdc unico (segm A)'!$I:$I,L31,'2 Pdc unico (segm A)'!$N:$N)</f>
        <v>0</v>
      </c>
    </row>
    <row r="32" spans="1:13" ht="37.5" customHeight="1" x14ac:dyDescent="0.45">
      <c r="A32" s="204">
        <v>2</v>
      </c>
      <c r="B32" s="96" t="s">
        <v>11344</v>
      </c>
      <c r="C32" s="191"/>
      <c r="D32" s="241"/>
      <c r="F32" s="149"/>
      <c r="G32" s="149"/>
      <c r="I32" s="149"/>
      <c r="J32" s="149"/>
      <c r="L32" s="149"/>
      <c r="M32" s="149"/>
    </row>
    <row r="33" spans="1:13" ht="15.5" x14ac:dyDescent="0.35">
      <c r="A33" s="228" t="s">
        <v>1442</v>
      </c>
      <c r="B33" s="105" t="s">
        <v>4978</v>
      </c>
      <c r="C33" s="193">
        <f t="shared" si="1"/>
        <v>0</v>
      </c>
      <c r="D33" s="202" t="s">
        <v>11345</v>
      </c>
      <c r="F33" s="115" t="s">
        <v>10109</v>
      </c>
      <c r="G33" s="52">
        <f>SUMIF('2 Pdc unico (segm A)'!$I:$I,F33,'2 Pdc unico (segm A)'!$N:$N)</f>
        <v>0</v>
      </c>
      <c r="I33" s="115" t="s">
        <v>10482</v>
      </c>
      <c r="J33" s="52">
        <f>SUMIF('2 Pdc unico (segm A)'!$I:$I,I33,'2 Pdc unico (segm A)'!$N:$N)</f>
        <v>0</v>
      </c>
      <c r="L33" s="114"/>
      <c r="M33" s="244"/>
    </row>
    <row r="34" spans="1:13" ht="15.5" x14ac:dyDescent="0.35">
      <c r="A34" s="228" t="s">
        <v>2044</v>
      </c>
      <c r="B34" s="105" t="s">
        <v>4795</v>
      </c>
      <c r="C34" s="193">
        <f t="shared" si="1"/>
        <v>0</v>
      </c>
      <c r="D34" s="202" t="s">
        <v>11346</v>
      </c>
      <c r="F34" s="115" t="s">
        <v>10115</v>
      </c>
      <c r="G34" s="52">
        <f>SUMIF('2 Pdc unico (segm A)'!$I:$I,F34,'2 Pdc unico (segm A)'!$N:$N)</f>
        <v>0</v>
      </c>
      <c r="I34" s="115" t="s">
        <v>10488</v>
      </c>
      <c r="J34" s="52">
        <f>SUMIF('2 Pdc unico (segm A)'!$I:$I,I34,'2 Pdc unico (segm A)'!$N:$N)</f>
        <v>0</v>
      </c>
      <c r="L34" s="115" t="s">
        <v>10735</v>
      </c>
      <c r="M34" s="52">
        <f>SUMIF('2 Pdc unico (segm A)'!$I:$I,L34,'2 Pdc unico (segm A)'!$N:$N)</f>
        <v>0</v>
      </c>
    </row>
    <row r="35" spans="1:13" ht="18" customHeight="1" x14ac:dyDescent="0.35">
      <c r="A35" s="228" t="s">
        <v>2447</v>
      </c>
      <c r="B35" s="105" t="s">
        <v>11190</v>
      </c>
      <c r="C35" s="193">
        <f t="shared" si="1"/>
        <v>0</v>
      </c>
      <c r="D35" s="202" t="s">
        <v>11347</v>
      </c>
      <c r="F35" s="115" t="s">
        <v>10121</v>
      </c>
      <c r="G35" s="52">
        <f>SUMIF('2 Pdc unico (segm A)'!$I:$I,F35,'2 Pdc unico (segm A)'!$N:$N)</f>
        <v>0</v>
      </c>
      <c r="I35" s="115" t="s">
        <v>10494</v>
      </c>
      <c r="J35" s="52">
        <f>SUMIF('2 Pdc unico (segm A)'!$I:$I,I35,'2 Pdc unico (segm A)'!$N:$N)</f>
        <v>0</v>
      </c>
      <c r="L35" s="115" t="s">
        <v>10741</v>
      </c>
      <c r="M35" s="52">
        <f>SUMIF('2 Pdc unico (segm A)'!$I:$I,L35,'2 Pdc unico (segm A)'!$N:$N)</f>
        <v>0</v>
      </c>
    </row>
    <row r="36" spans="1:13" ht="15.5" x14ac:dyDescent="0.35">
      <c r="A36" s="228" t="s">
        <v>2796</v>
      </c>
      <c r="B36" s="105" t="s">
        <v>4811</v>
      </c>
      <c r="C36" s="193">
        <f t="shared" si="1"/>
        <v>0</v>
      </c>
      <c r="D36" s="202" t="s">
        <v>11348</v>
      </c>
      <c r="F36" s="115" t="s">
        <v>10126</v>
      </c>
      <c r="G36" s="52">
        <f>SUMIF('2 Pdc unico (segm A)'!$I:$I,F36,'2 Pdc unico (segm A)'!$N:$N)</f>
        <v>0</v>
      </c>
      <c r="I36" s="115" t="s">
        <v>10499</v>
      </c>
      <c r="J36" s="52">
        <f>SUMIF('2 Pdc unico (segm A)'!$I:$I,I36,'2 Pdc unico (segm A)'!$N:$N)</f>
        <v>0</v>
      </c>
      <c r="L36" s="115" t="s">
        <v>10747</v>
      </c>
      <c r="M36" s="52">
        <f>SUMIF('2 Pdc unico (segm A)'!$I:$I,L36,'2 Pdc unico (segm A)'!$N:$N)</f>
        <v>0</v>
      </c>
    </row>
    <row r="37" spans="1:13" ht="15.5" x14ac:dyDescent="0.35">
      <c r="A37" s="228" t="s">
        <v>2842</v>
      </c>
      <c r="B37" s="105" t="s">
        <v>4820</v>
      </c>
      <c r="C37" s="193">
        <f t="shared" si="1"/>
        <v>0</v>
      </c>
      <c r="D37" s="202" t="s">
        <v>11349</v>
      </c>
      <c r="F37" s="115" t="s">
        <v>10132</v>
      </c>
      <c r="G37" s="52">
        <f>SUMIF('2 Pdc unico (segm A)'!$I:$I,F37,'2 Pdc unico (segm A)'!$N:$N)</f>
        <v>0</v>
      </c>
      <c r="I37" s="115" t="s">
        <v>10503</v>
      </c>
      <c r="J37" s="52">
        <f>SUMIF('2 Pdc unico (segm A)'!$I:$I,I37,'2 Pdc unico (segm A)'!$N:$N)</f>
        <v>0</v>
      </c>
      <c r="L37" s="115" t="s">
        <v>10753</v>
      </c>
      <c r="M37" s="52">
        <f>SUMIF('2 Pdc unico (segm A)'!$I:$I,L37,'2 Pdc unico (segm A)'!$N:$N)</f>
        <v>0</v>
      </c>
    </row>
    <row r="38" spans="1:13" ht="15.65" customHeight="1" x14ac:dyDescent="0.35">
      <c r="A38" s="228" t="s">
        <v>11194</v>
      </c>
      <c r="B38" s="105" t="s">
        <v>11195</v>
      </c>
      <c r="C38" s="193">
        <f t="shared" si="1"/>
        <v>0</v>
      </c>
      <c r="D38" s="202" t="s">
        <v>11350</v>
      </c>
      <c r="F38" s="115" t="s">
        <v>10138</v>
      </c>
      <c r="G38" s="52">
        <f>SUMIF('2 Pdc unico (segm A)'!$I:$I,F38,'2 Pdc unico (segm A)'!$N:$N)</f>
        <v>0</v>
      </c>
      <c r="I38" s="115" t="s">
        <v>10507</v>
      </c>
      <c r="J38" s="52">
        <f>SUMIF('2 Pdc unico (segm A)'!$I:$I,I38,'2 Pdc unico (segm A)'!$N:$N)</f>
        <v>0</v>
      </c>
      <c r="L38" s="115" t="s">
        <v>10759</v>
      </c>
      <c r="M38" s="52">
        <f>SUMIF('2 Pdc unico (segm A)'!$I:$I,L38,'2 Pdc unico (segm A)'!$N:$N)</f>
        <v>0</v>
      </c>
    </row>
    <row r="39" spans="1:13" ht="15.5" x14ac:dyDescent="0.35">
      <c r="A39" s="228" t="s">
        <v>11197</v>
      </c>
      <c r="B39" s="105" t="s">
        <v>11198</v>
      </c>
      <c r="C39" s="193">
        <f t="shared" si="1"/>
        <v>0</v>
      </c>
      <c r="D39" s="202" t="s">
        <v>11351</v>
      </c>
      <c r="F39" s="115" t="s">
        <v>10144</v>
      </c>
      <c r="G39" s="52">
        <f>SUMIF('2 Pdc unico (segm A)'!$I:$I,F39,'2 Pdc unico (segm A)'!$N:$N)</f>
        <v>0</v>
      </c>
      <c r="I39" s="115" t="s">
        <v>10511</v>
      </c>
      <c r="J39" s="52">
        <f>SUMIF('2 Pdc unico (segm A)'!$I:$I,I39,'2 Pdc unico (segm A)'!$N:$N)</f>
        <v>0</v>
      </c>
      <c r="L39" s="115" t="s">
        <v>10765</v>
      </c>
      <c r="M39" s="52">
        <f>SUMIF('2 Pdc unico (segm A)'!$I:$I,L39,'2 Pdc unico (segm A)'!$N:$N)</f>
        <v>0</v>
      </c>
    </row>
    <row r="40" spans="1:13" ht="15.5" x14ac:dyDescent="0.35">
      <c r="A40" s="228" t="s">
        <v>11200</v>
      </c>
      <c r="B40" s="105" t="s">
        <v>10147</v>
      </c>
      <c r="C40" s="193">
        <f t="shared" si="1"/>
        <v>0</v>
      </c>
      <c r="D40" s="202" t="s">
        <v>11352</v>
      </c>
      <c r="F40" s="115" t="s">
        <v>10150</v>
      </c>
      <c r="G40" s="52">
        <f>SUMIF('2 Pdc unico (segm A)'!$I:$I,F40,'2 Pdc unico (segm A)'!$N:$N)</f>
        <v>0</v>
      </c>
      <c r="I40" s="115" t="s">
        <v>10516</v>
      </c>
      <c r="J40" s="52">
        <f>SUMIF('2 Pdc unico (segm A)'!$I:$I,I40,'2 Pdc unico (segm A)'!$N:$N)</f>
        <v>0</v>
      </c>
      <c r="L40" s="115" t="s">
        <v>10771</v>
      </c>
      <c r="M40" s="52">
        <f>SUMIF('2 Pdc unico (segm A)'!$I:$I,L40,'2 Pdc unico (segm A)'!$N:$N)</f>
        <v>0</v>
      </c>
    </row>
    <row r="41" spans="1:13" ht="15.65" customHeight="1" x14ac:dyDescent="0.35">
      <c r="A41" s="228" t="s">
        <v>11202</v>
      </c>
      <c r="B41" s="105" t="s">
        <v>10153</v>
      </c>
      <c r="C41" s="193">
        <f t="shared" si="1"/>
        <v>0</v>
      </c>
      <c r="D41" s="202" t="s">
        <v>11353</v>
      </c>
      <c r="F41" s="115" t="s">
        <v>10156</v>
      </c>
      <c r="G41" s="52">
        <f>SUMIF('2 Pdc unico (segm A)'!$I:$I,F41,'2 Pdc unico (segm A)'!$N:$N)</f>
        <v>0</v>
      </c>
      <c r="I41" s="115" t="s">
        <v>10522</v>
      </c>
      <c r="J41" s="52">
        <f>SUMIF('2 Pdc unico (segm A)'!$I:$I,I41,'2 Pdc unico (segm A)'!$N:$N)</f>
        <v>0</v>
      </c>
      <c r="L41" s="115" t="s">
        <v>10777</v>
      </c>
      <c r="M41" s="52">
        <f>SUMIF('2 Pdc unico (segm A)'!$I:$I,L41,'2 Pdc unico (segm A)'!$N:$N)</f>
        <v>0</v>
      </c>
    </row>
    <row r="42" spans="1:13" ht="15.5" x14ac:dyDescent="0.35">
      <c r="A42" s="228" t="s">
        <v>11204</v>
      </c>
      <c r="B42" s="105" t="s">
        <v>11205</v>
      </c>
      <c r="C42" s="193">
        <f t="shared" si="1"/>
        <v>0</v>
      </c>
      <c r="D42" s="202" t="s">
        <v>11354</v>
      </c>
      <c r="F42" s="115" t="s">
        <v>10162</v>
      </c>
      <c r="G42" s="52">
        <f>SUMIF('2 Pdc unico (segm A)'!$I:$I,F42,'2 Pdc unico (segm A)'!$N:$N)</f>
        <v>0</v>
      </c>
      <c r="I42" s="115" t="s">
        <v>10528</v>
      </c>
      <c r="J42" s="52">
        <f>SUMIF('2 Pdc unico (segm A)'!$I:$I,I42,'2 Pdc unico (segm A)'!$N:$N)</f>
        <v>0</v>
      </c>
      <c r="L42" s="115" t="s">
        <v>10783</v>
      </c>
      <c r="M42" s="52">
        <f>SUMIF('2 Pdc unico (segm A)'!$I:$I,L42,'2 Pdc unico (segm A)'!$N:$N)</f>
        <v>0</v>
      </c>
    </row>
    <row r="43" spans="1:13" ht="15.5" x14ac:dyDescent="0.35">
      <c r="A43" s="228" t="s">
        <v>11207</v>
      </c>
      <c r="B43" s="105" t="s">
        <v>11208</v>
      </c>
      <c r="C43" s="193">
        <f t="shared" si="1"/>
        <v>0</v>
      </c>
      <c r="D43" s="202" t="s">
        <v>11355</v>
      </c>
      <c r="F43" s="115" t="s">
        <v>10168</v>
      </c>
      <c r="G43" s="52">
        <f>SUMIF('2 Pdc unico (segm A)'!$I:$I,F43,'2 Pdc unico (segm A)'!$N:$N)</f>
        <v>0</v>
      </c>
      <c r="I43" s="115" t="s">
        <v>10534</v>
      </c>
      <c r="J43" s="52">
        <f>SUMIF('2 Pdc unico (segm A)'!$I:$I,I43,'2 Pdc unico (segm A)'!$N:$N)</f>
        <v>0</v>
      </c>
      <c r="L43" s="114"/>
      <c r="M43" s="244"/>
    </row>
    <row r="44" spans="1:13" ht="15.5" x14ac:dyDescent="0.35">
      <c r="A44" s="228" t="s">
        <v>11202</v>
      </c>
      <c r="B44" s="105" t="s">
        <v>11185</v>
      </c>
      <c r="C44" s="193">
        <f t="shared" si="1"/>
        <v>0</v>
      </c>
      <c r="D44" s="202" t="s">
        <v>11356</v>
      </c>
      <c r="F44" s="115" t="s">
        <v>10173</v>
      </c>
      <c r="G44" s="52">
        <f>SUMIF('2 Pdc unico (segm A)'!$I:$I,F44,'2 Pdc unico (segm A)'!$N:$N)</f>
        <v>0</v>
      </c>
      <c r="I44" s="115" t="s">
        <v>10540</v>
      </c>
      <c r="J44" s="52">
        <f>SUMIF('2 Pdc unico (segm A)'!$I:$I,I44,'2 Pdc unico (segm A)'!$N:$N)</f>
        <v>0</v>
      </c>
      <c r="L44" s="115" t="s">
        <v>10789</v>
      </c>
      <c r="M44" s="52">
        <f>SUMIF('2 Pdc unico (segm A)'!$I:$I,L44,'2 Pdc unico (segm A)'!$N:$N)</f>
        <v>0</v>
      </c>
    </row>
    <row r="45" spans="1:13" ht="37" x14ac:dyDescent="0.45">
      <c r="A45" s="204">
        <v>3</v>
      </c>
      <c r="B45" s="96" t="s">
        <v>11357</v>
      </c>
      <c r="C45" s="191"/>
      <c r="D45" s="241"/>
      <c r="F45" s="149"/>
      <c r="G45" s="149"/>
      <c r="I45" s="149"/>
      <c r="J45" s="149"/>
      <c r="L45" s="149"/>
      <c r="M45" s="149"/>
    </row>
    <row r="46" spans="1:13" ht="15.5" x14ac:dyDescent="0.35">
      <c r="A46" s="228" t="s">
        <v>2850</v>
      </c>
      <c r="B46" s="105" t="s">
        <v>10180</v>
      </c>
      <c r="C46" s="193">
        <f t="shared" si="1"/>
        <v>0</v>
      </c>
      <c r="D46" s="202" t="s">
        <v>11358</v>
      </c>
      <c r="F46" s="115" t="s">
        <v>10183</v>
      </c>
      <c r="G46" s="52">
        <f>SUMIF('2 Pdc unico (segm A)'!$I:$I,F46,'2 Pdc unico (segm A)'!$N:$N)</f>
        <v>0</v>
      </c>
      <c r="I46" s="115" t="s">
        <v>11359</v>
      </c>
      <c r="J46" s="52">
        <f>SUMIF('2 Pdc unico (segm A)'!$I:$I,I46,'2 Pdc unico (segm A)'!$N:$N)</f>
        <v>0</v>
      </c>
      <c r="L46" s="115" t="s">
        <v>11360</v>
      </c>
      <c r="M46" s="52">
        <f>SUMIF('2 Pdc unico (segm A)'!$I:$I,L46,'2 Pdc unico (segm A)'!$N:$N)</f>
        <v>0</v>
      </c>
    </row>
    <row r="47" spans="1:13" ht="15.5" x14ac:dyDescent="0.35">
      <c r="A47" s="228" t="s">
        <v>3004</v>
      </c>
      <c r="B47" s="105" t="s">
        <v>4978</v>
      </c>
      <c r="C47" s="193">
        <f t="shared" si="1"/>
        <v>0</v>
      </c>
      <c r="D47" s="202" t="s">
        <v>11361</v>
      </c>
      <c r="F47" s="115" t="s">
        <v>10189</v>
      </c>
      <c r="G47" s="52">
        <f>SUMIF('2 Pdc unico (segm A)'!$I:$I,F47,'2 Pdc unico (segm A)'!$N:$N)</f>
        <v>0</v>
      </c>
      <c r="I47" s="115" t="s">
        <v>11362</v>
      </c>
      <c r="J47" s="52">
        <f>SUMIF('2 Pdc unico (segm A)'!$I:$I,I47,'2 Pdc unico (segm A)'!$N:$N)</f>
        <v>0</v>
      </c>
      <c r="L47" s="114"/>
      <c r="M47" s="244"/>
    </row>
    <row r="48" spans="1:13" ht="15.5" x14ac:dyDescent="0.35">
      <c r="A48" s="228" t="s">
        <v>11214</v>
      </c>
      <c r="B48" s="105" t="s">
        <v>11160</v>
      </c>
      <c r="C48" s="193">
        <f t="shared" si="1"/>
        <v>0</v>
      </c>
      <c r="D48" s="202" t="s">
        <v>11363</v>
      </c>
      <c r="F48" s="115" t="s">
        <v>10195</v>
      </c>
      <c r="G48" s="52">
        <f>SUMIF('2 Pdc unico (segm A)'!$I:$I,F48,'2 Pdc unico (segm A)'!$N:$N)</f>
        <v>0</v>
      </c>
      <c r="I48" s="115" t="s">
        <v>11364</v>
      </c>
      <c r="J48" s="52">
        <f>SUMIF('2 Pdc unico (segm A)'!$I:$I,I48,'2 Pdc unico (segm A)'!$N:$N)</f>
        <v>0</v>
      </c>
      <c r="L48" s="115" t="s">
        <v>11365</v>
      </c>
      <c r="M48" s="52">
        <f>SUMIF('2 Pdc unico (segm A)'!$I:$I,L48,'2 Pdc unico (segm A)'!$N:$N)</f>
        <v>0</v>
      </c>
    </row>
    <row r="49" spans="1:13" ht="15.5" x14ac:dyDescent="0.35">
      <c r="A49" s="228" t="s">
        <v>11216</v>
      </c>
      <c r="B49" s="105" t="s">
        <v>4811</v>
      </c>
      <c r="C49" s="193">
        <f t="shared" si="1"/>
        <v>0</v>
      </c>
      <c r="D49" s="202" t="s">
        <v>11366</v>
      </c>
      <c r="F49" s="115" t="s">
        <v>10201</v>
      </c>
      <c r="G49" s="52">
        <f>SUMIF('2 Pdc unico (segm A)'!$I:$I,F49,'2 Pdc unico (segm A)'!$N:$N)</f>
        <v>0</v>
      </c>
      <c r="I49" s="115" t="s">
        <v>11367</v>
      </c>
      <c r="J49" s="52">
        <f>SUMIF('2 Pdc unico (segm A)'!$I:$I,I49,'2 Pdc unico (segm A)'!$N:$N)</f>
        <v>0</v>
      </c>
      <c r="L49" s="115" t="s">
        <v>11368</v>
      </c>
      <c r="M49" s="52">
        <f>SUMIF('2 Pdc unico (segm A)'!$I:$I,L49,'2 Pdc unico (segm A)'!$N:$N)</f>
        <v>0</v>
      </c>
    </row>
    <row r="50" spans="1:13" ht="15.5" x14ac:dyDescent="0.35">
      <c r="A50" s="228" t="s">
        <v>11218</v>
      </c>
      <c r="B50" s="105" t="s">
        <v>4820</v>
      </c>
      <c r="C50" s="193">
        <f t="shared" si="1"/>
        <v>0</v>
      </c>
      <c r="D50" s="202" t="s">
        <v>11369</v>
      </c>
      <c r="F50" s="115" t="s">
        <v>10207</v>
      </c>
      <c r="G50" s="52">
        <f>SUMIF('2 Pdc unico (segm A)'!$I:$I,F50,'2 Pdc unico (segm A)'!$N:$N)</f>
        <v>0</v>
      </c>
      <c r="I50" s="115" t="s">
        <v>11370</v>
      </c>
      <c r="J50" s="52">
        <f>SUMIF('2 Pdc unico (segm A)'!$I:$I,I50,'2 Pdc unico (segm A)'!$N:$N)</f>
        <v>0</v>
      </c>
      <c r="L50" s="115" t="s">
        <v>11371</v>
      </c>
      <c r="M50" s="52">
        <f>SUMIF('2 Pdc unico (segm A)'!$I:$I,L50,'2 Pdc unico (segm A)'!$N:$N)</f>
        <v>0</v>
      </c>
    </row>
    <row r="51" spans="1:13" ht="15.5" x14ac:dyDescent="0.35">
      <c r="A51" s="228" t="s">
        <v>11220</v>
      </c>
      <c r="B51" s="105" t="s">
        <v>11195</v>
      </c>
      <c r="C51" s="193">
        <f t="shared" si="1"/>
        <v>0</v>
      </c>
      <c r="D51" s="202" t="s">
        <v>11372</v>
      </c>
      <c r="F51" s="115" t="s">
        <v>10213</v>
      </c>
      <c r="G51" s="52">
        <f>SUMIF('2 Pdc unico (segm A)'!$I:$I,F51,'2 Pdc unico (segm A)'!$N:$N)</f>
        <v>0</v>
      </c>
      <c r="I51" s="115" t="s">
        <v>11373</v>
      </c>
      <c r="J51" s="52">
        <f>SUMIF('2 Pdc unico (segm A)'!$I:$I,I51,'2 Pdc unico (segm A)'!$N:$N)</f>
        <v>0</v>
      </c>
      <c r="L51" s="115" t="s">
        <v>11374</v>
      </c>
      <c r="M51" s="52">
        <f>SUMIF('2 Pdc unico (segm A)'!$I:$I,L51,'2 Pdc unico (segm A)'!$N:$N)</f>
        <v>0</v>
      </c>
    </row>
    <row r="52" spans="1:13" ht="15.5" x14ac:dyDescent="0.35">
      <c r="A52" s="228" t="s">
        <v>11222</v>
      </c>
      <c r="B52" s="105" t="s">
        <v>11198</v>
      </c>
      <c r="C52" s="193">
        <f t="shared" si="1"/>
        <v>0</v>
      </c>
      <c r="D52" s="202" t="s">
        <v>11375</v>
      </c>
      <c r="F52" s="115" t="s">
        <v>10219</v>
      </c>
      <c r="G52" s="52">
        <f>SUMIF('2 Pdc unico (segm A)'!$I:$I,F52,'2 Pdc unico (segm A)'!$N:$N)</f>
        <v>0</v>
      </c>
      <c r="I52" s="115" t="s">
        <v>11376</v>
      </c>
      <c r="J52" s="52">
        <f>SUMIF('2 Pdc unico (segm A)'!$I:$I,I52,'2 Pdc unico (segm A)'!$N:$N)</f>
        <v>0</v>
      </c>
      <c r="L52" s="115" t="s">
        <v>11377</v>
      </c>
      <c r="M52" s="52">
        <f>SUMIF('2 Pdc unico (segm A)'!$I:$I,L52,'2 Pdc unico (segm A)'!$N:$N)</f>
        <v>0</v>
      </c>
    </row>
    <row r="53" spans="1:13" ht="15.5" x14ac:dyDescent="0.35">
      <c r="A53" s="228" t="s">
        <v>11224</v>
      </c>
      <c r="B53" s="105" t="s">
        <v>4795</v>
      </c>
      <c r="C53" s="193">
        <f t="shared" si="1"/>
        <v>0</v>
      </c>
      <c r="D53" s="202" t="s">
        <v>11378</v>
      </c>
      <c r="F53" s="115" t="s">
        <v>10225</v>
      </c>
      <c r="G53" s="52">
        <f>SUMIF('2 Pdc unico (segm A)'!$I:$I,F53,'2 Pdc unico (segm A)'!$N:$N)</f>
        <v>0</v>
      </c>
      <c r="I53" s="115" t="s">
        <v>11379</v>
      </c>
      <c r="J53" s="52">
        <f>SUMIF('2 Pdc unico (segm A)'!$I:$I,I53,'2 Pdc unico (segm A)'!$N:$N)</f>
        <v>0</v>
      </c>
      <c r="L53" s="115" t="s">
        <v>11380</v>
      </c>
      <c r="M53" s="52">
        <f>SUMIF('2 Pdc unico (segm A)'!$I:$I,L53,'2 Pdc unico (segm A)'!$N:$N)</f>
        <v>0</v>
      </c>
    </row>
    <row r="54" spans="1:13" ht="15.5" x14ac:dyDescent="0.35">
      <c r="A54" s="228" t="s">
        <v>11226</v>
      </c>
      <c r="B54" s="105" t="s">
        <v>10228</v>
      </c>
      <c r="C54" s="193">
        <f t="shared" si="1"/>
        <v>0</v>
      </c>
      <c r="D54" s="202" t="s">
        <v>11381</v>
      </c>
      <c r="F54" s="115" t="s">
        <v>10231</v>
      </c>
      <c r="G54" s="52">
        <f>SUMIF('2 Pdc unico (segm A)'!$I:$I,F54,'2 Pdc unico (segm A)'!$N:$N)</f>
        <v>0</v>
      </c>
      <c r="I54" s="115" t="s">
        <v>11382</v>
      </c>
      <c r="J54" s="52">
        <f>SUMIF('2 Pdc unico (segm A)'!$I:$I,I54,'2 Pdc unico (segm A)'!$N:$N)</f>
        <v>0</v>
      </c>
      <c r="L54" s="115" t="s">
        <v>11383</v>
      </c>
      <c r="M54" s="52">
        <f>SUMIF('2 Pdc unico (segm A)'!$I:$I,L54,'2 Pdc unico (segm A)'!$N:$N)</f>
        <v>0</v>
      </c>
    </row>
    <row r="55" spans="1:13" ht="16" thickBot="1" x14ac:dyDescent="0.4">
      <c r="A55" s="228" t="s">
        <v>11228</v>
      </c>
      <c r="B55" s="105" t="s">
        <v>11185</v>
      </c>
      <c r="C55" s="193">
        <f t="shared" si="1"/>
        <v>0</v>
      </c>
      <c r="D55" s="202" t="s">
        <v>11384</v>
      </c>
      <c r="F55" s="115" t="s">
        <v>10237</v>
      </c>
      <c r="G55" s="52">
        <f>SUMIF('2 Pdc unico (segm A)'!$I:$I,F55,'2 Pdc unico (segm A)'!$N:$N)</f>
        <v>0</v>
      </c>
      <c r="I55" s="115" t="s">
        <v>11385</v>
      </c>
      <c r="J55" s="52">
        <f>SUMIF('2 Pdc unico (segm A)'!$I:$I,I55,'2 Pdc unico (segm A)'!$N:$N)</f>
        <v>0</v>
      </c>
      <c r="L55" s="115" t="s">
        <v>11386</v>
      </c>
      <c r="M55" s="52">
        <f>SUMIF('2 Pdc unico (segm A)'!$I:$I,L55,'2 Pdc unico (segm A)'!$N:$N)</f>
        <v>0</v>
      </c>
    </row>
    <row r="56" spans="1:13" s="107" customFormat="1" ht="31.5" customHeight="1" thickTop="1" x14ac:dyDescent="0.35">
      <c r="A56" s="467" t="s">
        <v>11387</v>
      </c>
      <c r="B56" s="471"/>
      <c r="C56" s="194"/>
      <c r="D56" s="241"/>
      <c r="E56" s="153"/>
      <c r="F56" s="153"/>
      <c r="G56" s="149"/>
      <c r="H56" s="149"/>
      <c r="I56" s="153"/>
      <c r="J56" s="149"/>
      <c r="K56" s="149"/>
      <c r="L56" s="153"/>
      <c r="M56" s="149"/>
    </row>
    <row r="57" spans="1:13" s="107" customFormat="1" ht="18.5" x14ac:dyDescent="0.45">
      <c r="A57" s="225" t="s">
        <v>11231</v>
      </c>
      <c r="B57" s="42" t="s">
        <v>11232</v>
      </c>
      <c r="C57" s="190"/>
      <c r="D57" s="241"/>
      <c r="E57" s="153"/>
      <c r="F57" s="153"/>
      <c r="G57" s="149"/>
      <c r="H57" s="149"/>
      <c r="I57" s="153"/>
      <c r="J57" s="149"/>
      <c r="K57" s="149"/>
      <c r="L57" s="153"/>
      <c r="M57" s="149"/>
    </row>
    <row r="58" spans="1:13" s="107" customFormat="1" ht="47.9" customHeight="1" x14ac:dyDescent="0.35">
      <c r="A58" s="230">
        <v>6</v>
      </c>
      <c r="B58" s="231" t="s">
        <v>11388</v>
      </c>
      <c r="C58" s="191">
        <f>+'3 Stato Patrimoniale-All1ITAS1 '!C58</f>
        <v>0</v>
      </c>
      <c r="D58" s="202" t="s">
        <v>11243</v>
      </c>
      <c r="F58" s="153"/>
      <c r="G58" s="149"/>
      <c r="H58" s="149"/>
      <c r="I58" s="153"/>
      <c r="J58" s="149"/>
      <c r="K58" s="149"/>
      <c r="L58" s="153"/>
      <c r="M58" s="149"/>
    </row>
    <row r="59" spans="1:13" s="107" customFormat="1" ht="15.5" x14ac:dyDescent="0.35">
      <c r="A59" s="234" t="s">
        <v>11389</v>
      </c>
      <c r="B59" s="232" t="s">
        <v>11390</v>
      </c>
      <c r="C59" s="193">
        <f>SUMIF('2 Pdc unico (segm A)'!$F:$F,$E59,'2 Pdc unico (segm A)'!$N:$N)</f>
        <v>0</v>
      </c>
      <c r="D59" s="202" t="s">
        <v>11391</v>
      </c>
      <c r="E59" s="249" t="s">
        <v>11392</v>
      </c>
      <c r="F59" s="153"/>
      <c r="G59" s="149"/>
      <c r="H59" s="149"/>
      <c r="I59" s="153"/>
      <c r="J59" s="149"/>
      <c r="K59" s="149"/>
      <c r="L59" s="153"/>
      <c r="M59" s="149"/>
    </row>
    <row r="60" spans="1:13" s="107" customFormat="1" ht="16" thickBot="1" x14ac:dyDescent="0.4">
      <c r="A60" s="234" t="s">
        <v>11393</v>
      </c>
      <c r="B60" s="232" t="s">
        <v>11394</v>
      </c>
      <c r="C60" s="193">
        <f>SUMIF('2 Pdc unico (segm A)'!$F:$F,$E60,'2 Pdc unico (segm A)'!$N:$N)</f>
        <v>0</v>
      </c>
      <c r="D60" s="202" t="s">
        <v>11395</v>
      </c>
      <c r="E60" s="249" t="s">
        <v>11396</v>
      </c>
      <c r="F60" s="153"/>
      <c r="G60" s="149"/>
      <c r="H60" s="149"/>
      <c r="I60" s="153"/>
      <c r="J60" s="149"/>
      <c r="K60" s="149"/>
      <c r="L60" s="153"/>
      <c r="M60" s="149"/>
    </row>
    <row r="61" spans="1:13" s="107" customFormat="1" ht="28.5" customHeight="1" thickTop="1" x14ac:dyDescent="0.35">
      <c r="A61" s="467" t="s">
        <v>11397</v>
      </c>
      <c r="B61" s="471"/>
      <c r="C61" s="194"/>
      <c r="D61" s="241"/>
      <c r="E61" s="153"/>
      <c r="F61" s="153"/>
      <c r="G61" s="149"/>
      <c r="H61" s="149"/>
      <c r="I61" s="153"/>
      <c r="J61" s="149"/>
      <c r="K61" s="149"/>
      <c r="L61" s="153"/>
      <c r="M61" s="149"/>
    </row>
    <row r="62" spans="1:13" s="107" customFormat="1" ht="18.5" x14ac:dyDescent="0.45">
      <c r="A62" s="225" t="s">
        <v>11263</v>
      </c>
      <c r="B62" s="42" t="s">
        <v>5257</v>
      </c>
      <c r="C62" s="190"/>
      <c r="D62" s="241"/>
      <c r="E62" s="153"/>
      <c r="F62" s="153"/>
      <c r="G62" s="149"/>
      <c r="H62" s="149"/>
      <c r="I62" s="153"/>
      <c r="J62" s="149"/>
      <c r="K62" s="149"/>
      <c r="L62" s="153"/>
      <c r="M62" s="149"/>
    </row>
    <row r="63" spans="1:13" s="107" customFormat="1" ht="40.5" customHeight="1" x14ac:dyDescent="0.35">
      <c r="A63" s="230">
        <v>6</v>
      </c>
      <c r="B63" s="231" t="s">
        <v>11398</v>
      </c>
      <c r="C63" s="191">
        <f>+'3 Stato Patrimoniale-All1ITAS1 '!C82</f>
        <v>0</v>
      </c>
      <c r="D63" s="202" t="s">
        <v>10286</v>
      </c>
      <c r="E63" s="153"/>
      <c r="F63" s="153"/>
      <c r="G63" s="149"/>
      <c r="H63" s="149"/>
      <c r="I63" s="153"/>
      <c r="J63" s="149"/>
      <c r="K63" s="149"/>
      <c r="L63" s="153"/>
      <c r="M63" s="149"/>
    </row>
    <row r="64" spans="1:13" s="107" customFormat="1" ht="15.5" x14ac:dyDescent="0.35">
      <c r="A64" s="234" t="s">
        <v>11389</v>
      </c>
      <c r="B64" s="232" t="s">
        <v>11399</v>
      </c>
      <c r="C64" s="193">
        <f>SUMIF('2 Pdc unico (segm A)'!$F:$F,$E64,'2 Pdc unico (segm A)'!$N:$N)</f>
        <v>0</v>
      </c>
      <c r="D64" s="202" t="s">
        <v>11400</v>
      </c>
      <c r="E64" s="249" t="s">
        <v>4658</v>
      </c>
      <c r="F64" s="153"/>
      <c r="G64" s="149"/>
      <c r="H64" s="149"/>
      <c r="I64" s="153"/>
      <c r="J64" s="149"/>
      <c r="K64" s="149"/>
      <c r="L64" s="153"/>
      <c r="M64" s="149"/>
    </row>
    <row r="65" spans="1:7" s="107" customFormat="1" ht="15.5" x14ac:dyDescent="0.35">
      <c r="A65" s="234" t="s">
        <v>11393</v>
      </c>
      <c r="B65" s="232" t="s">
        <v>11401</v>
      </c>
      <c r="C65" s="193">
        <f>SUMIF('2 Pdc unico (segm A)'!$F:$F,$E65,'2 Pdc unico (segm A)'!$N:$N)</f>
        <v>0</v>
      </c>
      <c r="D65" s="202" t="s">
        <v>11402</v>
      </c>
      <c r="E65" s="249" t="s">
        <v>11403</v>
      </c>
      <c r="F65" s="153"/>
      <c r="G65" s="149"/>
    </row>
    <row r="66" spans="1:7" s="107" customFormat="1" ht="15" thickBot="1" x14ac:dyDescent="0.4">
      <c r="A66" s="183"/>
      <c r="B66" s="149"/>
      <c r="C66" s="151"/>
      <c r="D66" s="239"/>
      <c r="E66" s="153"/>
      <c r="F66" s="153"/>
      <c r="G66" s="149"/>
    </row>
    <row r="67" spans="1:7" s="107" customFormat="1" ht="43" thickTop="1" thickBot="1" x14ac:dyDescent="0.4">
      <c r="A67" s="465" t="s">
        <v>11277</v>
      </c>
      <c r="B67" s="466"/>
      <c r="C67" s="187" t="s">
        <v>11139</v>
      </c>
      <c r="D67" s="242"/>
      <c r="E67" s="153"/>
      <c r="F67" s="153"/>
      <c r="G67" s="149"/>
    </row>
    <row r="68" spans="1:7" s="107" customFormat="1" ht="45" customHeight="1" thickTop="1" x14ac:dyDescent="0.35">
      <c r="A68" s="467" t="s">
        <v>11404</v>
      </c>
      <c r="B68" s="468"/>
      <c r="C68" s="247"/>
      <c r="D68" s="242"/>
      <c r="E68" s="153"/>
      <c r="F68" s="153"/>
      <c r="G68" s="149"/>
    </row>
    <row r="69" spans="1:7" s="107" customFormat="1" ht="18.5" x14ac:dyDescent="0.45">
      <c r="A69" s="225" t="s">
        <v>11253</v>
      </c>
      <c r="B69" s="42" t="s">
        <v>7909</v>
      </c>
      <c r="C69" s="248"/>
      <c r="D69" s="242"/>
      <c r="E69" s="153"/>
      <c r="F69" s="153"/>
      <c r="G69" s="149"/>
    </row>
    <row r="70" spans="1:7" s="107" customFormat="1" ht="29" x14ac:dyDescent="0.35">
      <c r="A70" s="226">
        <v>4</v>
      </c>
      <c r="B70" s="224" t="s">
        <v>11405</v>
      </c>
      <c r="C70" s="191">
        <f>+'3 Stato Patrimoniale-All1ITAS1 '!C122</f>
        <v>0</v>
      </c>
      <c r="D70" s="202" t="s">
        <v>10323</v>
      </c>
      <c r="E70" s="153"/>
      <c r="F70" s="153"/>
      <c r="G70" s="149"/>
    </row>
    <row r="71" spans="1:7" s="107" customFormat="1" ht="29" x14ac:dyDescent="0.35">
      <c r="A71" s="228" t="s">
        <v>3189</v>
      </c>
      <c r="B71" s="233" t="s">
        <v>11406</v>
      </c>
      <c r="C71" s="193">
        <f>SUMIF('2 Pdc unico (segm A)'!$I:$I,$D71,'2 Pdc unico (segm A)'!$N:$N)</f>
        <v>0</v>
      </c>
      <c r="D71" s="202" t="s">
        <v>10325</v>
      </c>
      <c r="E71" s="153"/>
      <c r="F71" s="153"/>
      <c r="G71" s="149"/>
    </row>
    <row r="72" spans="1:7" s="107" customFormat="1" ht="29" x14ac:dyDescent="0.35">
      <c r="A72" s="228" t="s">
        <v>3207</v>
      </c>
      <c r="B72" s="233" t="s">
        <v>11407</v>
      </c>
      <c r="C72" s="193">
        <f>SUMIF('2 Pdc unico (segm A)'!$I:$I,$D72,'2 Pdc unico (segm A)'!$N:$N)</f>
        <v>0</v>
      </c>
      <c r="D72" s="202" t="s">
        <v>10327</v>
      </c>
      <c r="E72" s="153"/>
      <c r="F72" s="153"/>
      <c r="G72" s="149"/>
    </row>
    <row r="73" spans="1:7" s="107" customFormat="1" ht="15.5" x14ac:dyDescent="0.35">
      <c r="A73" s="228" t="s">
        <v>11408</v>
      </c>
      <c r="B73" s="233" t="s">
        <v>11409</v>
      </c>
      <c r="C73" s="193">
        <f>SUMIF('2 Pdc unico (segm A)'!$I:$I,$D73,'2 Pdc unico (segm A)'!$N:$N)</f>
        <v>0</v>
      </c>
      <c r="D73" s="202" t="s">
        <v>10329</v>
      </c>
      <c r="E73" s="153"/>
      <c r="F73" s="153"/>
      <c r="G73" s="149"/>
    </row>
    <row r="74" spans="1:7" s="107" customFormat="1" ht="29" x14ac:dyDescent="0.35">
      <c r="A74" s="226">
        <v>6</v>
      </c>
      <c r="B74" s="224" t="s">
        <v>11410</v>
      </c>
      <c r="C74" s="191">
        <f>+'3 Stato Patrimoniale-All1ITAS1 '!C144</f>
        <v>0</v>
      </c>
      <c r="D74" s="202" t="s">
        <v>10333</v>
      </c>
      <c r="E74" s="153"/>
      <c r="F74" s="153"/>
      <c r="G74" s="149"/>
    </row>
    <row r="75" spans="1:7" s="107" customFormat="1" ht="28.4" customHeight="1" x14ac:dyDescent="0.35">
      <c r="A75" s="228" t="s">
        <v>11389</v>
      </c>
      <c r="B75" s="245" t="s">
        <v>11411</v>
      </c>
      <c r="C75" s="193">
        <f>SUMIF('2 Pdc unico (segm A)'!$I:$I,$D75,'2 Pdc unico (segm A)'!$N:$N)</f>
        <v>0</v>
      </c>
      <c r="D75" s="202" t="s">
        <v>10335</v>
      </c>
      <c r="E75" s="153"/>
      <c r="F75" s="153"/>
      <c r="G75" s="149"/>
    </row>
    <row r="76" spans="1:7" s="107" customFormat="1" ht="29.5" thickBot="1" x14ac:dyDescent="0.4">
      <c r="A76" s="228" t="s">
        <v>11393</v>
      </c>
      <c r="B76" s="233" t="s">
        <v>11412</v>
      </c>
      <c r="C76" s="193">
        <f>SUMIF('2 Pdc unico (segm A)'!$I:$I,$D76,'2 Pdc unico (segm A)'!$N:$N)</f>
        <v>0</v>
      </c>
      <c r="D76" s="202" t="s">
        <v>10337</v>
      </c>
      <c r="E76" s="153"/>
      <c r="F76" s="153"/>
      <c r="G76" s="149"/>
    </row>
    <row r="77" spans="1:7" s="107" customFormat="1" ht="41.9" customHeight="1" x14ac:dyDescent="0.35">
      <c r="A77" s="469" t="s">
        <v>11413</v>
      </c>
      <c r="B77" s="470"/>
      <c r="C77" s="247"/>
      <c r="D77" s="242"/>
      <c r="E77" s="153"/>
      <c r="F77" s="153"/>
      <c r="G77" s="153"/>
    </row>
    <row r="78" spans="1:7" s="107" customFormat="1" ht="18.5" x14ac:dyDescent="0.45">
      <c r="A78" s="229" t="s">
        <v>11266</v>
      </c>
      <c r="B78" s="42" t="s">
        <v>7909</v>
      </c>
      <c r="C78" s="248"/>
      <c r="D78" s="242"/>
      <c r="E78" s="153"/>
      <c r="F78" s="153"/>
      <c r="G78" s="153"/>
    </row>
    <row r="79" spans="1:7" s="107" customFormat="1" ht="29" x14ac:dyDescent="0.35">
      <c r="A79" s="226">
        <v>4</v>
      </c>
      <c r="B79" s="224" t="s">
        <v>11405</v>
      </c>
      <c r="C79" s="191">
        <f>SUMIF('2 Pdc unico (segm A)'!$I:$I,$D79,'2 Pdc unico (segm A)'!$N:$N)</f>
        <v>0</v>
      </c>
      <c r="D79" s="202" t="s">
        <v>10863</v>
      </c>
      <c r="E79" s="153"/>
      <c r="F79" s="153"/>
      <c r="G79" s="153"/>
    </row>
    <row r="80" spans="1:7" s="107" customFormat="1" ht="29.9" customHeight="1" x14ac:dyDescent="0.35">
      <c r="A80" s="228" t="s">
        <v>3189</v>
      </c>
      <c r="B80" s="233" t="s">
        <v>11414</v>
      </c>
      <c r="C80" s="193">
        <f>SUMIF('2 Pdc unico (segm A)'!$I:$I,$D80,'2 Pdc unico (segm A)'!$N:$N)</f>
        <v>0</v>
      </c>
      <c r="D80" s="202" t="s">
        <v>10865</v>
      </c>
      <c r="E80" s="153"/>
      <c r="F80" s="153"/>
      <c r="G80" s="149"/>
    </row>
    <row r="81" spans="1:4" s="107" customFormat="1" ht="31.4" customHeight="1" x14ac:dyDescent="0.35">
      <c r="A81" s="228" t="s">
        <v>3207</v>
      </c>
      <c r="B81" s="245" t="s">
        <v>11415</v>
      </c>
      <c r="C81" s="193">
        <f>SUMIF('2 Pdc unico (segm A)'!$I:$I,$D81,'2 Pdc unico (segm A)'!$N:$N)</f>
        <v>0</v>
      </c>
      <c r="D81" s="202" t="s">
        <v>10867</v>
      </c>
    </row>
    <row r="82" spans="1:4" s="107" customFormat="1" ht="15.5" x14ac:dyDescent="0.35">
      <c r="A82" s="228" t="s">
        <v>11408</v>
      </c>
      <c r="B82" s="233" t="s">
        <v>11416</v>
      </c>
      <c r="C82" s="193">
        <f>SUMIF('2 Pdc unico (segm A)'!$I:$I,$D82,'2 Pdc unico (segm A)'!$N:$N)</f>
        <v>0</v>
      </c>
      <c r="D82" s="202" t="s">
        <v>10869</v>
      </c>
    </row>
    <row r="83" spans="1:4" s="107" customFormat="1" ht="29" x14ac:dyDescent="0.35">
      <c r="A83" s="226">
        <v>6</v>
      </c>
      <c r="B83" s="224" t="s">
        <v>11410</v>
      </c>
      <c r="C83" s="191">
        <f>SUMIF('2 Pdc unico (segm A)'!$I:$I,$D83,'2 Pdc unico (segm A)'!$N:$N)</f>
        <v>0</v>
      </c>
      <c r="D83" s="202" t="s">
        <v>10873</v>
      </c>
    </row>
    <row r="84" spans="1:4" s="107" customFormat="1" ht="28.5" customHeight="1" x14ac:dyDescent="0.35">
      <c r="A84" s="228" t="s">
        <v>11389</v>
      </c>
      <c r="B84" s="233" t="s">
        <v>11417</v>
      </c>
      <c r="C84" s="193">
        <f>SUMIF('2 Pdc unico (segm A)'!$I:$I,$D84,'2 Pdc unico (segm A)'!$N:$N)</f>
        <v>0</v>
      </c>
      <c r="D84" s="202" t="s">
        <v>10875</v>
      </c>
    </row>
    <row r="85" spans="1:4" s="107" customFormat="1" ht="29" x14ac:dyDescent="0.35">
      <c r="A85" s="228" t="s">
        <v>11393</v>
      </c>
      <c r="B85" s="233" t="s">
        <v>11418</v>
      </c>
      <c r="C85" s="193">
        <f>SUMIF('2 Pdc unico (segm A)'!$I:$I,$D85,'2 Pdc unico (segm A)'!$N:$N)</f>
        <v>0</v>
      </c>
      <c r="D85" s="240" t="s">
        <v>10877</v>
      </c>
    </row>
  </sheetData>
  <sheetProtection algorithmName="SHA-512" hashValue="NMQOTxcg/mMF3b6Fv9mlTZd7cU/ae5Yhr2aKi5zZxLL5C02NHaDCTNY8/mwGUivuROyVi8O4tKyY3aMZ9aFL4Q==" saltValue="M3op23+VmkjLroM7J1MbcA==" spinCount="100000" sheet="1" objects="1" scenarios="1"/>
  <mergeCells count="11">
    <mergeCell ref="L3:M3"/>
    <mergeCell ref="F3:G3"/>
    <mergeCell ref="I3:J3"/>
    <mergeCell ref="A1:C1"/>
    <mergeCell ref="A56:B56"/>
    <mergeCell ref="A68:B68"/>
    <mergeCell ref="A77:B77"/>
    <mergeCell ref="A61:B61"/>
    <mergeCell ref="A67:B67"/>
    <mergeCell ref="A2:B2"/>
    <mergeCell ref="A3:B3"/>
  </mergeCells>
  <phoneticPr fontId="42" type="noConversion"/>
  <pageMargins left="0.23622047244094491" right="0.23622047244094491" top="0.74803149606299213" bottom="0.74803149606299213" header="0.31496062992125984" footer="0.31496062992125984"/>
  <pageSetup paperSize="9" scale="91" fitToHeight="5" orientation="portrait" r:id="rId1"/>
  <headerFooter>
    <oddHeader>&amp;L&amp;18Modello 2a&amp;C&amp;18FOGLIO 4</oddHeader>
  </headerFooter>
  <rowBreaks count="3" manualBreakCount="3">
    <brk id="31" max="2" man="1"/>
    <brk id="66" max="2" man="1"/>
    <brk id="86"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BAA90-2B0E-4F42-B3A3-A766BDAC3B44}">
  <sheetPr>
    <pageSetUpPr fitToPage="1"/>
  </sheetPr>
  <dimension ref="A1:E55"/>
  <sheetViews>
    <sheetView tabSelected="1" zoomScaleNormal="100" workbookViewId="0">
      <selection activeCell="B4275" sqref="B4275"/>
    </sheetView>
  </sheetViews>
  <sheetFormatPr defaultRowHeight="14.5" x14ac:dyDescent="0.35"/>
  <cols>
    <col min="1" max="1" width="9.453125" customWidth="1"/>
    <col min="2" max="2" width="84.54296875" customWidth="1"/>
    <col min="3" max="3" width="21.453125" style="50" customWidth="1"/>
    <col min="4" max="4" width="2.54296875" customWidth="1"/>
    <col min="5" max="5" width="19.54296875" style="32" bestFit="1" customWidth="1"/>
  </cols>
  <sheetData>
    <row r="1" spans="1:5" ht="29.9" customHeight="1" thickBot="1" x14ac:dyDescent="0.4">
      <c r="A1" s="180" t="s">
        <v>11419</v>
      </c>
    </row>
    <row r="2" spans="1:5" ht="43" thickTop="1" thickBot="1" x14ac:dyDescent="0.4">
      <c r="A2" s="476" t="s">
        <v>11420</v>
      </c>
      <c r="B2" s="477"/>
      <c r="C2" s="57" t="s">
        <v>11139</v>
      </c>
      <c r="E2" s="185" t="s">
        <v>11140</v>
      </c>
    </row>
    <row r="3" spans="1:5" ht="22.5" customHeight="1" thickTop="1" x14ac:dyDescent="0.35">
      <c r="A3" s="478" t="s">
        <v>11421</v>
      </c>
      <c r="B3" s="479"/>
      <c r="C3" s="108"/>
    </row>
    <row r="4" spans="1:5" ht="18.5" x14ac:dyDescent="0.45">
      <c r="A4" s="43" t="s">
        <v>11422</v>
      </c>
      <c r="B4" s="44" t="s">
        <v>10898</v>
      </c>
      <c r="C4" s="51">
        <f>SUMIF('2 Pdc unico (segm A)'!$I:$I,$E4,'2 Pdc unico (segm A)'!$N:$N)</f>
        <v>0</v>
      </c>
      <c r="E4" s="103" t="s">
        <v>10899</v>
      </c>
    </row>
    <row r="5" spans="1:5" ht="18.5" x14ac:dyDescent="0.45">
      <c r="A5" s="43" t="s">
        <v>11423</v>
      </c>
      <c r="B5" s="44" t="s">
        <v>10900</v>
      </c>
      <c r="C5" s="51">
        <f>SUMIF('2 Pdc unico (segm A)'!$I:$I,$E5,'2 Pdc unico (segm A)'!$N:$N)</f>
        <v>0</v>
      </c>
      <c r="E5" s="103" t="s">
        <v>10901</v>
      </c>
    </row>
    <row r="6" spans="1:5" ht="18.5" x14ac:dyDescent="0.45">
      <c r="A6" s="43">
        <v>3</v>
      </c>
      <c r="B6" s="44" t="s">
        <v>11424</v>
      </c>
      <c r="C6" s="51">
        <f>+C7+C8</f>
        <v>0</v>
      </c>
      <c r="E6" s="103"/>
    </row>
    <row r="7" spans="1:5" ht="18.5" x14ac:dyDescent="0.45">
      <c r="A7" s="45" t="s">
        <v>2850</v>
      </c>
      <c r="B7" s="94" t="s">
        <v>10903</v>
      </c>
      <c r="C7" s="52">
        <f>SUMIF('2 Pdc unico (segm A)'!$I:$I,$E7,'2 Pdc unico (segm A)'!$N:$N)</f>
        <v>0</v>
      </c>
      <c r="E7" s="103" t="s">
        <v>10904</v>
      </c>
    </row>
    <row r="8" spans="1:5" ht="18.5" x14ac:dyDescent="0.45">
      <c r="A8" s="45" t="s">
        <v>3004</v>
      </c>
      <c r="B8" s="95" t="s">
        <v>10906</v>
      </c>
      <c r="C8" s="52">
        <f>SUMIF('2 Pdc unico (segm A)'!$I:$I,$E8,'2 Pdc unico (segm A)'!$N:$N)</f>
        <v>0</v>
      </c>
      <c r="E8" s="103" t="s">
        <v>10907</v>
      </c>
    </row>
    <row r="9" spans="1:5" ht="18.5" x14ac:dyDescent="0.45">
      <c r="A9" s="43">
        <v>4</v>
      </c>
      <c r="B9" s="44" t="s">
        <v>10908</v>
      </c>
      <c r="C9" s="51">
        <f>SUM(C10+C11+C12)</f>
        <v>0</v>
      </c>
      <c r="E9" s="103"/>
    </row>
    <row r="10" spans="1:5" ht="18.5" x14ac:dyDescent="0.45">
      <c r="A10" s="45" t="s">
        <v>3189</v>
      </c>
      <c r="B10" s="95" t="s">
        <v>10909</v>
      </c>
      <c r="C10" s="52">
        <f>SUMIF('2 Pdc unico (segm A)'!$I:$I,$E10,'2 Pdc unico (segm A)'!$N:$N)</f>
        <v>0</v>
      </c>
      <c r="E10" s="103" t="s">
        <v>10910</v>
      </c>
    </row>
    <row r="11" spans="1:5" ht="18.5" x14ac:dyDescent="0.45">
      <c r="A11" s="45" t="s">
        <v>3207</v>
      </c>
      <c r="B11" s="95" t="s">
        <v>10911</v>
      </c>
      <c r="C11" s="52">
        <f>SUMIF('2 Pdc unico (segm A)'!$I:$I,$E11,'2 Pdc unico (segm A)'!$N:$N)</f>
        <v>0</v>
      </c>
      <c r="E11" s="103" t="s">
        <v>10912</v>
      </c>
    </row>
    <row r="12" spans="1:5" ht="18.5" x14ac:dyDescent="0.45">
      <c r="A12" s="45" t="s">
        <v>11408</v>
      </c>
      <c r="B12" s="95" t="s">
        <v>10913</v>
      </c>
      <c r="C12" s="52">
        <f>SUMIF('2 Pdc unico (segm A)'!$I:$I,$E12,'2 Pdc unico (segm A)'!$N:$N)</f>
        <v>0</v>
      </c>
      <c r="E12" s="103" t="s">
        <v>10914</v>
      </c>
    </row>
    <row r="13" spans="1:5" ht="18.5" x14ac:dyDescent="0.45">
      <c r="A13" s="43">
        <v>5</v>
      </c>
      <c r="B13" s="44" t="s">
        <v>10915</v>
      </c>
      <c r="C13" s="51">
        <f>SUMIF('2 Pdc unico (segm A)'!$I:$I,$E13,'2 Pdc unico (segm A)'!$N:$N)</f>
        <v>0</v>
      </c>
      <c r="E13" s="103" t="s">
        <v>10916</v>
      </c>
    </row>
    <row r="14" spans="1:5" ht="20.9" customHeight="1" thickBot="1" x14ac:dyDescent="0.5">
      <c r="A14" s="43">
        <v>6</v>
      </c>
      <c r="B14" s="44" t="s">
        <v>10917</v>
      </c>
      <c r="C14" s="51">
        <f>SUMIF('2 Pdc unico (segm A)'!$I:$I,$E14,'2 Pdc unico (segm A)'!$N:$N)</f>
        <v>0</v>
      </c>
      <c r="E14" s="103" t="s">
        <v>10918</v>
      </c>
    </row>
    <row r="15" spans="1:5" ht="19" thickBot="1" x14ac:dyDescent="0.5">
      <c r="A15" s="480" t="s">
        <v>11425</v>
      </c>
      <c r="B15" s="481"/>
      <c r="C15" s="53">
        <f>SUM(C4+C5+C6+C9+C13+C14)</f>
        <v>0</v>
      </c>
      <c r="E15" s="186"/>
    </row>
    <row r="16" spans="1:5" ht="18.5" x14ac:dyDescent="0.35">
      <c r="A16" s="478" t="s">
        <v>11426</v>
      </c>
      <c r="B16" s="479"/>
      <c r="C16" s="108"/>
    </row>
    <row r="17" spans="1:5" ht="18.5" x14ac:dyDescent="0.45">
      <c r="A17" s="43" t="s">
        <v>11427</v>
      </c>
      <c r="B17" s="44" t="s">
        <v>11428</v>
      </c>
      <c r="C17" s="51">
        <f>SUMIF('2 Pdc unico (segm A)'!$I:$I,$E17,'2 Pdc unico (segm A)'!$N:$N)</f>
        <v>0</v>
      </c>
      <c r="E17" s="103" t="s">
        <v>10921</v>
      </c>
    </row>
    <row r="18" spans="1:5" ht="18.5" x14ac:dyDescent="0.45">
      <c r="A18" s="43">
        <v>8</v>
      </c>
      <c r="B18" s="44" t="s">
        <v>10925</v>
      </c>
      <c r="C18" s="51">
        <f>SUMIF('2 Pdc unico (segm A)'!$I:$I,$E18,'2 Pdc unico (segm A)'!$N:$N)</f>
        <v>0</v>
      </c>
      <c r="E18" s="103" t="s">
        <v>10926</v>
      </c>
    </row>
    <row r="19" spans="1:5" ht="18.5" x14ac:dyDescent="0.45">
      <c r="A19" s="43">
        <v>9</v>
      </c>
      <c r="B19" s="44" t="s">
        <v>11429</v>
      </c>
      <c r="C19" s="51">
        <f>SUMIF('2 Pdc unico (segm A)'!$I:$I,$E19,'2 Pdc unico (segm A)'!$N:$N)</f>
        <v>0</v>
      </c>
      <c r="E19" s="103" t="s">
        <v>10931</v>
      </c>
    </row>
    <row r="20" spans="1:5" ht="19.399999999999999" customHeight="1" x14ac:dyDescent="0.45">
      <c r="A20" s="43">
        <v>10</v>
      </c>
      <c r="B20" s="44" t="s">
        <v>11430</v>
      </c>
      <c r="C20" s="51">
        <f>SUMIF('2 Pdc unico (segm A)'!$I:$I,$E20,'2 Pdc unico (segm A)'!$N:$N)</f>
        <v>0</v>
      </c>
      <c r="E20" s="103" t="s">
        <v>10936</v>
      </c>
    </row>
    <row r="21" spans="1:5" ht="18.5" x14ac:dyDescent="0.45">
      <c r="A21" s="157">
        <v>11</v>
      </c>
      <c r="B21" s="156" t="s">
        <v>11424</v>
      </c>
      <c r="C21" s="51">
        <f>SUM(C22+C23)</f>
        <v>0</v>
      </c>
      <c r="E21" s="103"/>
    </row>
    <row r="22" spans="1:5" ht="19.5" customHeight="1" x14ac:dyDescent="0.45">
      <c r="A22" s="158" t="s">
        <v>11431</v>
      </c>
      <c r="B22" t="s">
        <v>11432</v>
      </c>
      <c r="C22" s="52">
        <f>SUMIF('2 Pdc unico (segm A)'!$I:$I,$E22,'2 Pdc unico (segm A)'!$N:$N)</f>
        <v>0</v>
      </c>
      <c r="E22" s="103" t="s">
        <v>10943</v>
      </c>
    </row>
    <row r="23" spans="1:5" ht="18.5" x14ac:dyDescent="0.45">
      <c r="A23" s="158" t="s">
        <v>11433</v>
      </c>
      <c r="B23" t="s">
        <v>11434</v>
      </c>
      <c r="C23" s="52">
        <f>SUMIF('2 Pdc unico (segm A)'!$I:$I,$E23,'2 Pdc unico (segm A)'!$N:$N)</f>
        <v>0</v>
      </c>
      <c r="E23" s="103" t="s">
        <v>10945</v>
      </c>
    </row>
    <row r="24" spans="1:5" ht="18.5" x14ac:dyDescent="0.45">
      <c r="A24" s="157" t="s">
        <v>11435</v>
      </c>
      <c r="B24" s="156" t="s">
        <v>1869</v>
      </c>
      <c r="C24" s="51">
        <f>SUMIF('2 Pdc unico (segm A)'!$I:$I,$E24,'2 Pdc unico (segm A)'!$N:$N)</f>
        <v>0</v>
      </c>
      <c r="E24" s="103" t="s">
        <v>10946</v>
      </c>
    </row>
    <row r="25" spans="1:5" ht="18.5" x14ac:dyDescent="0.45">
      <c r="A25" s="43" t="s">
        <v>11436</v>
      </c>
      <c r="B25" s="44" t="s">
        <v>11437</v>
      </c>
      <c r="C25" s="51">
        <f>SUMIF('2 Pdc unico (segm A)'!$I:$I,$E25,'2 Pdc unico (segm A)'!$N:$N)</f>
        <v>0</v>
      </c>
      <c r="E25" s="103" t="s">
        <v>10953</v>
      </c>
    </row>
    <row r="26" spans="1:5" ht="18.5" x14ac:dyDescent="0.45">
      <c r="A26" s="43" t="s">
        <v>11438</v>
      </c>
      <c r="B26" s="44" t="s">
        <v>11439</v>
      </c>
      <c r="C26" s="51">
        <f>SUMIF('2 Pdc unico (segm A)'!$I:$I,$E26,'2 Pdc unico (segm A)'!$N:$N)</f>
        <v>0</v>
      </c>
      <c r="E26" s="103" t="s">
        <v>11080</v>
      </c>
    </row>
    <row r="27" spans="1:5" ht="18.5" x14ac:dyDescent="0.45">
      <c r="A27" s="43" t="s">
        <v>11440</v>
      </c>
      <c r="B27" s="44" t="s">
        <v>11441</v>
      </c>
      <c r="C27" s="51">
        <f>SUMIF('2 Pdc unico (segm A)'!$I:$I,$E27,'2 Pdc unico (segm A)'!$N:$N)</f>
        <v>0</v>
      </c>
      <c r="E27" s="103" t="s">
        <v>11083</v>
      </c>
    </row>
    <row r="28" spans="1:5" ht="37" x14ac:dyDescent="0.45">
      <c r="A28" s="43" t="s">
        <v>11442</v>
      </c>
      <c r="B28" s="96" t="s">
        <v>11090</v>
      </c>
      <c r="C28" s="51">
        <f>SUMIF('2 Pdc unico (segm A)'!$I:$I,$E28,'2 Pdc unico (segm A)'!$N:$N)</f>
        <v>0</v>
      </c>
      <c r="E28" s="103" t="s">
        <v>11091</v>
      </c>
    </row>
    <row r="29" spans="1:5" ht="19" thickBot="1" x14ac:dyDescent="0.5">
      <c r="A29" s="43" t="s">
        <v>11443</v>
      </c>
      <c r="B29" s="44" t="s">
        <v>11092</v>
      </c>
      <c r="C29" s="51">
        <f>SUMIF('2 Pdc unico (segm A)'!$I:$I,$E29,'2 Pdc unico (segm A)'!$N:$N)</f>
        <v>0</v>
      </c>
      <c r="E29" s="103" t="s">
        <v>11093</v>
      </c>
    </row>
    <row r="30" spans="1:5" ht="19" thickBot="1" x14ac:dyDescent="0.5">
      <c r="A30" s="46"/>
      <c r="B30" s="47" t="s">
        <v>11444</v>
      </c>
      <c r="C30" s="53">
        <f>+C17+C18+C19+C20+C21+C24+C25+C26+C27+C28+C29</f>
        <v>0</v>
      </c>
      <c r="E30" s="186"/>
    </row>
    <row r="31" spans="1:5" ht="18.5" x14ac:dyDescent="0.45">
      <c r="A31" s="474" t="s">
        <v>11445</v>
      </c>
      <c r="B31" s="482"/>
      <c r="C31" s="108"/>
    </row>
    <row r="32" spans="1:5" ht="18.5" x14ac:dyDescent="0.45">
      <c r="A32" s="43">
        <v>18</v>
      </c>
      <c r="B32" s="44" t="s">
        <v>3188</v>
      </c>
      <c r="C32" s="51">
        <f>SUMIF('2 Pdc unico (segm A)'!$I:$I,$E32,'2 Pdc unico (segm A)'!$N:$N)</f>
        <v>0</v>
      </c>
      <c r="E32" s="103" t="s">
        <v>11095</v>
      </c>
    </row>
    <row r="33" spans="1:5" ht="19" thickBot="1" x14ac:dyDescent="0.5">
      <c r="A33" s="43">
        <v>19</v>
      </c>
      <c r="B33" s="44" t="s">
        <v>3206</v>
      </c>
      <c r="C33" s="51">
        <f>SUMIF('2 Pdc unico (segm A)'!$I:$I,$E33,'2 Pdc unico (segm A)'!$N:$N)</f>
        <v>0</v>
      </c>
      <c r="E33" s="103" t="s">
        <v>11100</v>
      </c>
    </row>
    <row r="34" spans="1:5" ht="19" thickBot="1" x14ac:dyDescent="0.5">
      <c r="A34" s="46"/>
      <c r="B34" s="47" t="s">
        <v>11446</v>
      </c>
      <c r="C34" s="53">
        <f>+C32-C33</f>
        <v>0</v>
      </c>
      <c r="E34" s="186"/>
    </row>
    <row r="35" spans="1:5" ht="19" thickBot="1" x14ac:dyDescent="0.5">
      <c r="A35" s="46"/>
      <c r="B35" s="47" t="s">
        <v>11447</v>
      </c>
      <c r="C35" s="53">
        <f>+C15-C30+C34</f>
        <v>0</v>
      </c>
      <c r="E35" s="186"/>
    </row>
    <row r="36" spans="1:5" ht="18.5" x14ac:dyDescent="0.45">
      <c r="A36" s="474" t="s">
        <v>11448</v>
      </c>
      <c r="B36" s="475"/>
      <c r="C36" s="109"/>
    </row>
    <row r="37" spans="1:5" ht="18.5" x14ac:dyDescent="0.45">
      <c r="A37" s="43">
        <v>20</v>
      </c>
      <c r="B37" s="44" t="s">
        <v>11106</v>
      </c>
      <c r="C37" s="51">
        <f>SUMIF('2 Pdc unico (segm A)'!$I:$I,$E37,'2 Pdc unico (segm A)'!$N:$N)</f>
        <v>0</v>
      </c>
      <c r="E37" s="103" t="s">
        <v>11107</v>
      </c>
    </row>
    <row r="38" spans="1:5" ht="18.5" x14ac:dyDescent="0.45">
      <c r="A38" s="43">
        <v>21</v>
      </c>
      <c r="B38" s="44" t="s">
        <v>11111</v>
      </c>
      <c r="C38" s="51">
        <f>SUMIF('2 Pdc unico (segm A)'!$I:$I,$E38,'2 Pdc unico (segm A)'!$N:$N)</f>
        <v>0</v>
      </c>
      <c r="E38" s="103" t="s">
        <v>11112</v>
      </c>
    </row>
    <row r="39" spans="1:5" ht="18.5" x14ac:dyDescent="0.45">
      <c r="A39" s="48"/>
      <c r="B39" s="49" t="s">
        <v>11449</v>
      </c>
      <c r="C39" s="54">
        <f>+C38+C37</f>
        <v>0</v>
      </c>
      <c r="E39" s="186"/>
    </row>
    <row r="40" spans="1:5" ht="18.5" x14ac:dyDescent="0.45">
      <c r="A40" s="43">
        <v>22</v>
      </c>
      <c r="B40" s="44" t="s">
        <v>11115</v>
      </c>
      <c r="C40" s="51">
        <f>SUMIF('2 Pdc unico (segm A)'!$I:$I,$E40,'2 Pdc unico (segm A)'!$N:$N)</f>
        <v>0</v>
      </c>
      <c r="E40" s="103" t="s">
        <v>11116</v>
      </c>
    </row>
    <row r="41" spans="1:5" ht="18.5" x14ac:dyDescent="0.45">
      <c r="A41" s="43">
        <v>23</v>
      </c>
      <c r="B41" s="44" t="s">
        <v>11120</v>
      </c>
      <c r="C41" s="51">
        <f>SUMIF('2 Pdc unico (segm A)'!$I:$I,$E41,'2 Pdc unico (segm A)'!$N:$N)</f>
        <v>0</v>
      </c>
      <c r="E41" s="103" t="s">
        <v>11121</v>
      </c>
    </row>
    <row r="42" spans="1:5" ht="19" thickBot="1" x14ac:dyDescent="0.5">
      <c r="A42" s="48"/>
      <c r="B42" s="49" t="s">
        <v>11450</v>
      </c>
      <c r="C42" s="54">
        <f>C40+C41</f>
        <v>0</v>
      </c>
      <c r="E42" s="186"/>
    </row>
    <row r="43" spans="1:5" ht="19" thickBot="1" x14ac:dyDescent="0.5">
      <c r="A43" s="46"/>
      <c r="B43" s="47" t="s">
        <v>11451</v>
      </c>
      <c r="C43" s="53">
        <f>+C39-C42</f>
        <v>0</v>
      </c>
      <c r="E43" s="186"/>
    </row>
    <row r="44" spans="1:5" ht="19" thickBot="1" x14ac:dyDescent="0.5">
      <c r="A44" s="46"/>
      <c r="B44" s="47" t="s">
        <v>11452</v>
      </c>
      <c r="C44" s="53">
        <f>+C35+C43</f>
        <v>0</v>
      </c>
      <c r="E44" s="186"/>
    </row>
    <row r="45" spans="1:5" ht="18.5" x14ac:dyDescent="0.45">
      <c r="A45" s="474" t="s">
        <v>11453</v>
      </c>
      <c r="B45" s="475"/>
      <c r="C45" s="109"/>
    </row>
    <row r="46" spans="1:5" ht="18.5" x14ac:dyDescent="0.45">
      <c r="A46" s="43">
        <v>24</v>
      </c>
      <c r="B46" s="44" t="s">
        <v>11125</v>
      </c>
      <c r="C46" s="51">
        <f>+C47+C48</f>
        <v>0</v>
      </c>
      <c r="E46" s="103"/>
    </row>
    <row r="47" spans="1:5" ht="18.5" x14ac:dyDescent="0.45">
      <c r="A47" s="45" t="s">
        <v>11454</v>
      </c>
      <c r="B47" s="45" t="s">
        <v>11126</v>
      </c>
      <c r="C47" s="52">
        <f>SUMIF('2 Pdc unico (segm A)'!$I:$I,$E47,'2 Pdc unico (segm A)'!$N:$N)</f>
        <v>0</v>
      </c>
      <c r="E47" s="103" t="s">
        <v>11127</v>
      </c>
    </row>
    <row r="48" spans="1:5" ht="18.5" x14ac:dyDescent="0.45">
      <c r="A48" s="45" t="s">
        <v>11455</v>
      </c>
      <c r="B48" s="45" t="s">
        <v>11128</v>
      </c>
      <c r="C48" s="52">
        <f>SUMIF('2 Pdc unico (segm A)'!$I:$I,$E48,'2 Pdc unico (segm A)'!$N:$N)</f>
        <v>0</v>
      </c>
      <c r="E48" s="103" t="s">
        <v>11129</v>
      </c>
    </row>
    <row r="49" spans="1:5" ht="18.5" x14ac:dyDescent="0.45">
      <c r="A49" s="43">
        <v>25</v>
      </c>
      <c r="B49" s="44" t="s">
        <v>11130</v>
      </c>
      <c r="C49" s="51">
        <f>+C50+C51</f>
        <v>0</v>
      </c>
      <c r="E49" s="103"/>
    </row>
    <row r="50" spans="1:5" ht="18.5" x14ac:dyDescent="0.45">
      <c r="A50" s="45" t="s">
        <v>11456</v>
      </c>
      <c r="B50" s="45" t="s">
        <v>11131</v>
      </c>
      <c r="C50" s="52">
        <f>SUMIF('2 Pdc unico (segm A)'!$I:$I,$E50,'2 Pdc unico (segm A)'!$N:$N)</f>
        <v>0</v>
      </c>
      <c r="E50" s="103" t="s">
        <v>11132</v>
      </c>
    </row>
    <row r="51" spans="1:5" ht="19" thickBot="1" x14ac:dyDescent="0.5">
      <c r="A51" s="45" t="s">
        <v>11457</v>
      </c>
      <c r="B51" s="45" t="s">
        <v>11458</v>
      </c>
      <c r="C51" s="52">
        <f>SUMIF('2 Pdc unico (segm A)'!$I:$I,$E51,'2 Pdc unico (segm A)'!$N:$N)</f>
        <v>0</v>
      </c>
      <c r="E51" s="103" t="s">
        <v>11134</v>
      </c>
    </row>
    <row r="52" spans="1:5" ht="19" thickBot="1" x14ac:dyDescent="0.5">
      <c r="A52" s="110"/>
      <c r="B52" s="160" t="s">
        <v>11459</v>
      </c>
      <c r="C52" s="159">
        <f>+C46-C49</f>
        <v>0</v>
      </c>
      <c r="E52" s="186"/>
    </row>
    <row r="53" spans="1:5" ht="19" thickBot="1" x14ac:dyDescent="0.5">
      <c r="A53" s="46"/>
      <c r="B53" s="47" t="s">
        <v>11460</v>
      </c>
      <c r="C53" s="53">
        <f>+C44+C52</f>
        <v>0</v>
      </c>
      <c r="E53" s="186"/>
    </row>
    <row r="54" spans="1:5" ht="19" thickBot="1" x14ac:dyDescent="0.5">
      <c r="A54" s="43">
        <v>26</v>
      </c>
      <c r="B54" s="44" t="s">
        <v>11461</v>
      </c>
      <c r="C54" s="51">
        <f>SUMIF('2 Pdc unico (segm A)'!$I:$I,$E54,'2 Pdc unico (segm A)'!$N:$N)</f>
        <v>0</v>
      </c>
      <c r="E54" s="103" t="s">
        <v>11136</v>
      </c>
    </row>
    <row r="55" spans="1:5" ht="22" thickTop="1" thickBot="1" x14ac:dyDescent="0.55000000000000004">
      <c r="A55" s="111">
        <v>27</v>
      </c>
      <c r="B55" s="112" t="s">
        <v>11462</v>
      </c>
      <c r="C55" s="113">
        <f>+C53-C54</f>
        <v>0</v>
      </c>
      <c r="E55" s="186"/>
    </row>
  </sheetData>
  <sheetProtection algorithmName="SHA-512" hashValue="JHvgJ8KDGCwDIuHGZa/L0E9fLv/H1tMDkyDVUlp+qy1N6aWjgSxjOcOUTmZ+ArKTbUfgX4e/82AhdyjOKHW+uA==" saltValue="VU8i6MSay+XAtPTvYTD9LA==" spinCount="100000" sheet="1" objects="1" scenarios="1"/>
  <mergeCells count="7">
    <mergeCell ref="A45:B45"/>
    <mergeCell ref="A2:B2"/>
    <mergeCell ref="A3:B3"/>
    <mergeCell ref="A16:B16"/>
    <mergeCell ref="A15:B15"/>
    <mergeCell ref="A31:B31"/>
    <mergeCell ref="A36:B36"/>
  </mergeCells>
  <phoneticPr fontId="42" type="noConversion"/>
  <printOptions horizontalCentered="1" verticalCentered="1"/>
  <pageMargins left="0.23622047244094491" right="0.23622047244094491" top="0.74803149606299213" bottom="0.74803149606299213" header="0.31496062992125984" footer="0.31496062992125984"/>
  <pageSetup paperSize="9" scale="65" orientation="portrait" r:id="rId1"/>
  <headerFooter>
    <oddHeader>&amp;L&amp;18Modello 2a&amp;C&amp;18FOGLIO 5</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ECC43-1B62-4EA6-A372-35386A003A46}">
  <sheetPr>
    <pageSetUpPr fitToPage="1"/>
  </sheetPr>
  <dimension ref="A1:L4437"/>
  <sheetViews>
    <sheetView tabSelected="1" topLeftCell="B1" zoomScale="70" zoomScaleNormal="70" zoomScaleSheetLayoutView="100" workbookViewId="0">
      <pane ySplit="4290" topLeftCell="A1195" activePane="bottomLeft"/>
      <selection activeCell="B4275" sqref="B4275"/>
      <selection pane="bottomLeft" activeCell="B4275" sqref="B4275"/>
    </sheetView>
  </sheetViews>
  <sheetFormatPr defaultColWidth="48" defaultRowHeight="15.5" x14ac:dyDescent="0.3"/>
  <cols>
    <col min="1" max="1" width="14.453125" style="182" hidden="1" customWidth="1"/>
    <col min="2" max="2" width="4.453125" style="31" customWidth="1"/>
    <col min="3" max="3" width="6.54296875" style="31" customWidth="1"/>
    <col min="4" max="4" width="5" style="31" bestFit="1" customWidth="1"/>
    <col min="5" max="6" width="4.54296875" style="31" bestFit="1" customWidth="1"/>
    <col min="7" max="7" width="18.453125" style="31" customWidth="1"/>
    <col min="8" max="8" width="16.453125" style="21" customWidth="1"/>
    <col min="9" max="9" width="90.54296875" style="25" customWidth="1"/>
    <col min="10" max="10" width="17.453125" style="146" customWidth="1"/>
    <col min="11" max="11" width="103.54296875" style="147" customWidth="1"/>
    <col min="12" max="12" width="33.453125" style="148" customWidth="1"/>
    <col min="13" max="13" width="12.453125" style="22" customWidth="1"/>
    <col min="14" max="14" width="19.54296875" style="22" customWidth="1"/>
    <col min="15" max="15" width="48" style="22"/>
    <col min="16" max="17" width="14.54296875" style="22" customWidth="1"/>
    <col min="18" max="16384" width="48" style="22"/>
  </cols>
  <sheetData>
    <row r="1" spans="1:12" s="3" customFormat="1" ht="142.15" customHeight="1" thickBot="1" x14ac:dyDescent="0.4">
      <c r="A1" s="483" t="s">
        <v>11463</v>
      </c>
      <c r="B1" s="484"/>
      <c r="C1" s="484"/>
      <c r="D1" s="484"/>
      <c r="E1" s="484"/>
      <c r="F1" s="484"/>
      <c r="G1" s="484"/>
      <c r="H1" s="484"/>
      <c r="I1" s="484"/>
      <c r="J1" s="484"/>
      <c r="K1" s="484"/>
      <c r="L1" s="484"/>
    </row>
    <row r="2" spans="1:12" s="3" customFormat="1" ht="39.65" customHeight="1" x14ac:dyDescent="0.35">
      <c r="A2" s="181"/>
      <c r="B2" s="485" t="s">
        <v>9968</v>
      </c>
      <c r="C2" s="485"/>
      <c r="D2" s="485"/>
      <c r="E2" s="485"/>
      <c r="F2" s="485"/>
      <c r="G2" s="486"/>
      <c r="H2" s="487" t="s">
        <v>9969</v>
      </c>
      <c r="I2" s="488"/>
      <c r="J2" s="489" t="s">
        <v>11464</v>
      </c>
      <c r="K2" s="490"/>
      <c r="L2" s="265"/>
    </row>
    <row r="3" spans="1:12" s="3" customFormat="1" ht="108" customHeight="1" x14ac:dyDescent="0.35">
      <c r="A3" s="266" t="s">
        <v>11465</v>
      </c>
      <c r="B3" s="267" t="s">
        <v>9973</v>
      </c>
      <c r="C3" s="267" t="s">
        <v>9974</v>
      </c>
      <c r="D3" s="267" t="s">
        <v>9975</v>
      </c>
      <c r="E3" s="267" t="s">
        <v>9976</v>
      </c>
      <c r="F3" s="267" t="s">
        <v>9977</v>
      </c>
      <c r="G3" s="268" t="s">
        <v>11466</v>
      </c>
      <c r="H3" s="269" t="s">
        <v>9979</v>
      </c>
      <c r="I3" s="270" t="s">
        <v>9980</v>
      </c>
      <c r="J3" s="269" t="s">
        <v>11467</v>
      </c>
      <c r="K3" s="270" t="s">
        <v>11468</v>
      </c>
      <c r="L3" s="289" t="s">
        <v>9981</v>
      </c>
    </row>
    <row r="4" spans="1:12" s="8" customFormat="1" ht="33.5" x14ac:dyDescent="0.35">
      <c r="A4" s="271">
        <v>1</v>
      </c>
      <c r="B4" s="272">
        <v>1</v>
      </c>
      <c r="C4" s="4">
        <v>0</v>
      </c>
      <c r="D4" s="4">
        <v>0</v>
      </c>
      <c r="E4" s="4">
        <v>0</v>
      </c>
      <c r="F4" s="4">
        <v>0</v>
      </c>
      <c r="G4" s="4" t="str">
        <f>CONCATENATE(B4,".",C4,".",D4,".",E4,".",F4)</f>
        <v>1.0.0.0.0</v>
      </c>
      <c r="H4" s="5" t="s">
        <v>8</v>
      </c>
      <c r="I4" s="6" t="s">
        <v>9985</v>
      </c>
      <c r="J4" s="7"/>
      <c r="K4" s="414"/>
      <c r="L4" s="4"/>
    </row>
    <row r="5" spans="1:12" s="8" customFormat="1" ht="26" collapsed="1" x14ac:dyDescent="0.35">
      <c r="A5" s="271">
        <v>2</v>
      </c>
      <c r="B5" s="273">
        <v>1</v>
      </c>
      <c r="C5" s="10">
        <v>1</v>
      </c>
      <c r="D5" s="10">
        <v>0</v>
      </c>
      <c r="E5" s="10">
        <v>0</v>
      </c>
      <c r="F5" s="10">
        <v>0</v>
      </c>
      <c r="G5" s="10" t="str">
        <f t="shared" ref="G5:G78" si="0">CONCATENATE(B5,".",C5,".",D5,".",E5,".",F5)</f>
        <v>1.1.0.0.0</v>
      </c>
      <c r="H5" s="11" t="s">
        <v>10</v>
      </c>
      <c r="I5" s="12" t="s">
        <v>9986</v>
      </c>
      <c r="J5" s="116"/>
      <c r="K5" s="415"/>
      <c r="L5" s="416" t="s">
        <v>11469</v>
      </c>
    </row>
    <row r="6" spans="1:12" s="8" customFormat="1" ht="47" x14ac:dyDescent="0.35">
      <c r="A6" s="271">
        <v>3</v>
      </c>
      <c r="B6" s="274">
        <v>1</v>
      </c>
      <c r="C6" s="13">
        <v>1</v>
      </c>
      <c r="D6" s="13">
        <v>1</v>
      </c>
      <c r="E6" s="13">
        <v>0</v>
      </c>
      <c r="F6" s="13">
        <v>0</v>
      </c>
      <c r="G6" s="13" t="str">
        <f t="shared" si="0"/>
        <v>1.1.1.0.0</v>
      </c>
      <c r="H6" s="13" t="s">
        <v>13</v>
      </c>
      <c r="I6" s="117" t="s">
        <v>9987</v>
      </c>
      <c r="J6" s="118"/>
      <c r="K6" s="417"/>
      <c r="L6" s="418" t="s">
        <v>9988</v>
      </c>
    </row>
    <row r="7" spans="1:12" s="8" customFormat="1" ht="37" x14ac:dyDescent="0.35">
      <c r="A7" s="271"/>
      <c r="B7" s="275">
        <v>1</v>
      </c>
      <c r="C7" s="14">
        <v>1</v>
      </c>
      <c r="D7" s="14">
        <v>1</v>
      </c>
      <c r="E7" s="14">
        <v>1</v>
      </c>
      <c r="F7" s="14">
        <v>0</v>
      </c>
      <c r="G7" s="14" t="str">
        <f t="shared" si="0"/>
        <v>1.1.1.1.0</v>
      </c>
      <c r="H7" s="14" t="s">
        <v>16</v>
      </c>
      <c r="I7" s="15" t="s">
        <v>9989</v>
      </c>
      <c r="J7" s="123"/>
      <c r="K7" s="419"/>
      <c r="L7" s="145" t="s">
        <v>9990</v>
      </c>
    </row>
    <row r="8" spans="1:12" s="8" customFormat="1" ht="18.5" x14ac:dyDescent="0.35">
      <c r="A8" s="271">
        <v>4</v>
      </c>
      <c r="B8" s="276">
        <v>1</v>
      </c>
      <c r="C8" s="17">
        <v>1</v>
      </c>
      <c r="D8" s="17">
        <v>1</v>
      </c>
      <c r="E8" s="17">
        <v>1</v>
      </c>
      <c r="F8" s="17">
        <v>1</v>
      </c>
      <c r="G8" s="17" t="str">
        <f t="shared" si="0"/>
        <v>1.1.1.1.1</v>
      </c>
      <c r="H8" s="17"/>
      <c r="I8" s="18"/>
      <c r="J8" s="17" t="s">
        <v>19</v>
      </c>
      <c r="K8" s="420" t="s">
        <v>11470</v>
      </c>
      <c r="L8" s="421" t="s">
        <v>10262</v>
      </c>
    </row>
    <row r="9" spans="1:12" s="8" customFormat="1" ht="18.5" x14ac:dyDescent="0.35">
      <c r="A9" s="271">
        <v>5</v>
      </c>
      <c r="B9" s="276">
        <v>1</v>
      </c>
      <c r="C9" s="17">
        <v>1</v>
      </c>
      <c r="D9" s="17">
        <v>1</v>
      </c>
      <c r="E9" s="17">
        <v>1</v>
      </c>
      <c r="F9" s="17">
        <v>2</v>
      </c>
      <c r="G9" s="17" t="str">
        <f t="shared" si="0"/>
        <v>1.1.1.1.2</v>
      </c>
      <c r="H9" s="17"/>
      <c r="I9" s="18"/>
      <c r="J9" s="17" t="s">
        <v>19</v>
      </c>
      <c r="K9" s="420" t="s">
        <v>11471</v>
      </c>
      <c r="L9" s="421" t="s">
        <v>10262</v>
      </c>
    </row>
    <row r="10" spans="1:12" s="8" customFormat="1" ht="37" x14ac:dyDescent="0.35">
      <c r="A10" s="271"/>
      <c r="B10" s="275">
        <v>1</v>
      </c>
      <c r="C10" s="14">
        <v>1</v>
      </c>
      <c r="D10" s="14">
        <v>1</v>
      </c>
      <c r="E10" s="14">
        <v>2</v>
      </c>
      <c r="F10" s="14">
        <v>0</v>
      </c>
      <c r="G10" s="14" t="str">
        <f t="shared" si="0"/>
        <v>1.1.1.2.0</v>
      </c>
      <c r="H10" s="14" t="s">
        <v>16</v>
      </c>
      <c r="I10" s="15" t="s">
        <v>9991</v>
      </c>
      <c r="J10" s="123"/>
      <c r="K10" s="419"/>
      <c r="L10" s="145" t="s">
        <v>9992</v>
      </c>
    </row>
    <row r="11" spans="1:12" s="8" customFormat="1" ht="18.5" x14ac:dyDescent="0.35">
      <c r="A11" s="271">
        <v>4</v>
      </c>
      <c r="B11" s="276">
        <v>1</v>
      </c>
      <c r="C11" s="17">
        <v>1</v>
      </c>
      <c r="D11" s="17">
        <v>1</v>
      </c>
      <c r="E11" s="17">
        <v>2</v>
      </c>
      <c r="F11" s="17">
        <v>1</v>
      </c>
      <c r="G11" s="17" t="str">
        <f t="shared" si="0"/>
        <v>1.1.1.2.1</v>
      </c>
      <c r="H11" s="17"/>
      <c r="I11" s="18"/>
      <c r="J11" s="17" t="s">
        <v>19</v>
      </c>
      <c r="K11" s="420" t="s">
        <v>11472</v>
      </c>
      <c r="L11" s="421" t="s">
        <v>10262</v>
      </c>
    </row>
    <row r="12" spans="1:12" s="8" customFormat="1" ht="18.5" x14ac:dyDescent="0.35">
      <c r="A12" s="271">
        <v>5</v>
      </c>
      <c r="B12" s="276">
        <v>1</v>
      </c>
      <c r="C12" s="17">
        <v>1</v>
      </c>
      <c r="D12" s="17">
        <v>1</v>
      </c>
      <c r="E12" s="17">
        <v>2</v>
      </c>
      <c r="F12" s="17">
        <v>2</v>
      </c>
      <c r="G12" s="17" t="str">
        <f t="shared" si="0"/>
        <v>1.1.1.2.2</v>
      </c>
      <c r="H12" s="17"/>
      <c r="I12" s="18"/>
      <c r="J12" s="17" t="s">
        <v>19</v>
      </c>
      <c r="K12" s="420" t="s">
        <v>11473</v>
      </c>
      <c r="L12" s="421" t="s">
        <v>10262</v>
      </c>
    </row>
    <row r="13" spans="1:12" s="8" customFormat="1" ht="37" x14ac:dyDescent="0.35">
      <c r="A13" s="271"/>
      <c r="B13" s="275">
        <v>1</v>
      </c>
      <c r="C13" s="14">
        <v>1</v>
      </c>
      <c r="D13" s="14">
        <v>1</v>
      </c>
      <c r="E13" s="14">
        <v>3</v>
      </c>
      <c r="F13" s="14">
        <v>0</v>
      </c>
      <c r="G13" s="14" t="str">
        <f t="shared" si="0"/>
        <v>1.1.1.3.0</v>
      </c>
      <c r="H13" s="14" t="s">
        <v>16</v>
      </c>
      <c r="I13" s="15" t="s">
        <v>9993</v>
      </c>
      <c r="J13" s="123"/>
      <c r="K13" s="419"/>
      <c r="L13" s="145" t="s">
        <v>9994</v>
      </c>
    </row>
    <row r="14" spans="1:12" s="8" customFormat="1" ht="18.5" x14ac:dyDescent="0.35">
      <c r="A14" s="271">
        <v>4</v>
      </c>
      <c r="B14" s="276">
        <v>1</v>
      </c>
      <c r="C14" s="17">
        <v>1</v>
      </c>
      <c r="D14" s="17">
        <v>1</v>
      </c>
      <c r="E14" s="17">
        <v>3</v>
      </c>
      <c r="F14" s="17">
        <v>1</v>
      </c>
      <c r="G14" s="17" t="str">
        <f t="shared" si="0"/>
        <v>1.1.1.3.1</v>
      </c>
      <c r="H14" s="17"/>
      <c r="I14" s="18"/>
      <c r="J14" s="17" t="s">
        <v>19</v>
      </c>
      <c r="K14" s="420" t="s">
        <v>11474</v>
      </c>
      <c r="L14" s="421" t="s">
        <v>10262</v>
      </c>
    </row>
    <row r="15" spans="1:12" s="8" customFormat="1" ht="18.5" x14ac:dyDescent="0.35">
      <c r="A15" s="271">
        <v>5</v>
      </c>
      <c r="B15" s="276">
        <v>1</v>
      </c>
      <c r="C15" s="17">
        <v>1</v>
      </c>
      <c r="D15" s="17">
        <v>1</v>
      </c>
      <c r="E15" s="17">
        <v>3</v>
      </c>
      <c r="F15" s="17">
        <v>2</v>
      </c>
      <c r="G15" s="17" t="str">
        <f t="shared" si="0"/>
        <v>1.1.1.3.2</v>
      </c>
      <c r="H15" s="17"/>
      <c r="I15" s="18"/>
      <c r="J15" s="17" t="s">
        <v>19</v>
      </c>
      <c r="K15" s="420" t="s">
        <v>11475</v>
      </c>
      <c r="L15" s="421" t="s">
        <v>10262</v>
      </c>
    </row>
    <row r="16" spans="1:12" s="8" customFormat="1" ht="18.5" x14ac:dyDescent="0.35">
      <c r="A16" s="271">
        <v>6</v>
      </c>
      <c r="B16" s="276">
        <v>1</v>
      </c>
      <c r="C16" s="17">
        <v>1</v>
      </c>
      <c r="D16" s="17">
        <v>1</v>
      </c>
      <c r="E16" s="17">
        <v>3</v>
      </c>
      <c r="F16" s="17">
        <v>3</v>
      </c>
      <c r="G16" s="17" t="str">
        <f t="shared" si="0"/>
        <v>1.1.1.3.3</v>
      </c>
      <c r="H16" s="119"/>
      <c r="I16" s="120"/>
      <c r="J16" s="17" t="s">
        <v>19</v>
      </c>
      <c r="K16" s="420" t="s">
        <v>11476</v>
      </c>
      <c r="L16" s="145" t="s">
        <v>10262</v>
      </c>
    </row>
    <row r="17" spans="1:12" s="8" customFormat="1" ht="23.5" x14ac:dyDescent="0.35">
      <c r="A17" s="271">
        <v>8</v>
      </c>
      <c r="B17" s="274">
        <v>1</v>
      </c>
      <c r="C17" s="13">
        <v>1</v>
      </c>
      <c r="D17" s="13">
        <v>2</v>
      </c>
      <c r="E17" s="13">
        <v>0</v>
      </c>
      <c r="F17" s="13">
        <v>0</v>
      </c>
      <c r="G17" s="13" t="str">
        <f t="shared" si="0"/>
        <v>1.1.2.0.0</v>
      </c>
      <c r="H17" s="13" t="s">
        <v>13</v>
      </c>
      <c r="I17" s="117" t="s">
        <v>9995</v>
      </c>
      <c r="J17" s="118"/>
      <c r="K17" s="417"/>
      <c r="L17" s="418" t="s">
        <v>9996</v>
      </c>
    </row>
    <row r="18" spans="1:12" s="8" customFormat="1" ht="18.5" x14ac:dyDescent="0.35">
      <c r="A18" s="271"/>
      <c r="B18" s="275">
        <v>1</v>
      </c>
      <c r="C18" s="14">
        <v>1</v>
      </c>
      <c r="D18" s="14">
        <v>2</v>
      </c>
      <c r="E18" s="14">
        <v>1</v>
      </c>
      <c r="F18" s="14">
        <v>0</v>
      </c>
      <c r="G18" s="14" t="str">
        <f t="shared" si="0"/>
        <v>1.1.2.1.0</v>
      </c>
      <c r="H18" s="14" t="s">
        <v>16</v>
      </c>
      <c r="I18" s="15" t="s">
        <v>9997</v>
      </c>
      <c r="J18" s="123"/>
      <c r="K18" s="419"/>
      <c r="L18" s="145" t="s">
        <v>9998</v>
      </c>
    </row>
    <row r="19" spans="1:12" s="8" customFormat="1" ht="18.5" x14ac:dyDescent="0.35">
      <c r="A19" s="271"/>
      <c r="B19" s="275">
        <v>1</v>
      </c>
      <c r="C19" s="14">
        <v>1</v>
      </c>
      <c r="D19" s="14">
        <v>2</v>
      </c>
      <c r="E19" s="14">
        <v>2</v>
      </c>
      <c r="F19" s="14">
        <v>0</v>
      </c>
      <c r="G19" s="14" t="str">
        <f t="shared" si="0"/>
        <v>1.1.2.2.0</v>
      </c>
      <c r="H19" s="14" t="s">
        <v>16</v>
      </c>
      <c r="I19" s="15" t="s">
        <v>9999</v>
      </c>
      <c r="J19" s="123"/>
      <c r="K19" s="419"/>
      <c r="L19" s="145" t="s">
        <v>10000</v>
      </c>
    </row>
    <row r="20" spans="1:12" s="8" customFormat="1" ht="37" x14ac:dyDescent="0.35">
      <c r="A20" s="271"/>
      <c r="B20" s="275">
        <v>1</v>
      </c>
      <c r="C20" s="14">
        <v>1</v>
      </c>
      <c r="D20" s="14">
        <v>2</v>
      </c>
      <c r="E20" s="14">
        <v>3</v>
      </c>
      <c r="F20" s="14">
        <v>0</v>
      </c>
      <c r="G20" s="14" t="str">
        <f t="shared" si="0"/>
        <v>1.1.2.3.0</v>
      </c>
      <c r="H20" s="14" t="s">
        <v>16</v>
      </c>
      <c r="I20" s="15" t="s">
        <v>10001</v>
      </c>
      <c r="J20" s="123"/>
      <c r="K20" s="419"/>
      <c r="L20" s="145" t="s">
        <v>10002</v>
      </c>
    </row>
    <row r="21" spans="1:12" s="8" customFormat="1" ht="23.5" x14ac:dyDescent="0.35">
      <c r="A21" s="271">
        <v>12</v>
      </c>
      <c r="B21" s="274">
        <v>1</v>
      </c>
      <c r="C21" s="13">
        <v>1</v>
      </c>
      <c r="D21" s="13">
        <v>3</v>
      </c>
      <c r="E21" s="13">
        <v>0</v>
      </c>
      <c r="F21" s="13">
        <v>0</v>
      </c>
      <c r="G21" s="13" t="str">
        <f t="shared" si="0"/>
        <v>1.1.3.0.0</v>
      </c>
      <c r="H21" s="13" t="s">
        <v>13</v>
      </c>
      <c r="I21" s="117" t="s">
        <v>10003</v>
      </c>
      <c r="J21" s="118"/>
      <c r="K21" s="417"/>
      <c r="L21" s="418" t="s">
        <v>10004</v>
      </c>
    </row>
    <row r="22" spans="1:12" s="8" customFormat="1" ht="18.5" x14ac:dyDescent="0.35">
      <c r="A22" s="271"/>
      <c r="B22" s="275">
        <v>1</v>
      </c>
      <c r="C22" s="14">
        <v>1</v>
      </c>
      <c r="D22" s="14">
        <v>3</v>
      </c>
      <c r="E22" s="14">
        <v>1</v>
      </c>
      <c r="F22" s="14">
        <v>0</v>
      </c>
      <c r="G22" s="14" t="str">
        <f t="shared" si="0"/>
        <v>1.1.3.1.0</v>
      </c>
      <c r="H22" s="14" t="s">
        <v>16</v>
      </c>
      <c r="I22" s="15" t="s">
        <v>10005</v>
      </c>
      <c r="J22" s="123"/>
      <c r="K22" s="419"/>
      <c r="L22" s="145" t="s">
        <v>10006</v>
      </c>
    </row>
    <row r="23" spans="1:12" s="8" customFormat="1" ht="18.5" x14ac:dyDescent="0.35">
      <c r="A23" s="271"/>
      <c r="B23" s="275">
        <v>1</v>
      </c>
      <c r="C23" s="14">
        <v>1</v>
      </c>
      <c r="D23" s="14">
        <v>3</v>
      </c>
      <c r="E23" s="14">
        <v>2</v>
      </c>
      <c r="F23" s="14">
        <v>0</v>
      </c>
      <c r="G23" s="14" t="str">
        <f t="shared" si="0"/>
        <v>1.1.3.2.0</v>
      </c>
      <c r="H23" s="14" t="s">
        <v>16</v>
      </c>
      <c r="I23" s="15" t="s">
        <v>10007</v>
      </c>
      <c r="J23" s="123"/>
      <c r="K23" s="419"/>
      <c r="L23" s="145" t="s">
        <v>10008</v>
      </c>
    </row>
    <row r="24" spans="1:12" s="8" customFormat="1" ht="18.5" x14ac:dyDescent="0.35">
      <c r="A24" s="271"/>
      <c r="B24" s="275">
        <v>1</v>
      </c>
      <c r="C24" s="14">
        <v>1</v>
      </c>
      <c r="D24" s="14">
        <v>3</v>
      </c>
      <c r="E24" s="14">
        <v>3</v>
      </c>
      <c r="F24" s="14">
        <v>0</v>
      </c>
      <c r="G24" s="14" t="str">
        <f t="shared" si="0"/>
        <v>1.1.3.3.0</v>
      </c>
      <c r="H24" s="14" t="s">
        <v>16</v>
      </c>
      <c r="I24" s="15" t="s">
        <v>10009</v>
      </c>
      <c r="J24" s="123"/>
      <c r="K24" s="419"/>
      <c r="L24" s="145" t="s">
        <v>10010</v>
      </c>
    </row>
    <row r="25" spans="1:12" s="8" customFormat="1" ht="23.5" x14ac:dyDescent="0.35">
      <c r="A25" s="271">
        <v>15</v>
      </c>
      <c r="B25" s="274">
        <v>1</v>
      </c>
      <c r="C25" s="13">
        <v>1</v>
      </c>
      <c r="D25" s="13">
        <v>4</v>
      </c>
      <c r="E25" s="13">
        <v>0</v>
      </c>
      <c r="F25" s="13">
        <v>0</v>
      </c>
      <c r="G25" s="13" t="str">
        <f t="shared" si="0"/>
        <v>1.1.4.0.0</v>
      </c>
      <c r="H25" s="13" t="s">
        <v>13</v>
      </c>
      <c r="I25" s="117" t="s">
        <v>4721</v>
      </c>
      <c r="J25" s="118"/>
      <c r="K25" s="417"/>
      <c r="L25" s="418" t="s">
        <v>10011</v>
      </c>
    </row>
    <row r="26" spans="1:12" s="8" customFormat="1" ht="18.5" x14ac:dyDescent="0.35">
      <c r="A26" s="271"/>
      <c r="B26" s="275">
        <v>1</v>
      </c>
      <c r="C26" s="14">
        <v>1</v>
      </c>
      <c r="D26" s="14">
        <v>4</v>
      </c>
      <c r="E26" s="14">
        <v>1</v>
      </c>
      <c r="F26" s="14">
        <v>0</v>
      </c>
      <c r="G26" s="14" t="str">
        <f t="shared" si="0"/>
        <v>1.1.4.1.0</v>
      </c>
      <c r="H26" s="14" t="s">
        <v>16</v>
      </c>
      <c r="I26" s="15" t="s">
        <v>10012</v>
      </c>
      <c r="J26" s="123"/>
      <c r="K26" s="419"/>
      <c r="L26" s="145" t="s">
        <v>10013</v>
      </c>
    </row>
    <row r="27" spans="1:12" s="8" customFormat="1" ht="18.5" x14ac:dyDescent="0.35">
      <c r="A27" s="271"/>
      <c r="B27" s="275">
        <v>1</v>
      </c>
      <c r="C27" s="14">
        <v>1</v>
      </c>
      <c r="D27" s="14">
        <v>4</v>
      </c>
      <c r="E27" s="14">
        <v>2</v>
      </c>
      <c r="F27" s="14">
        <v>0</v>
      </c>
      <c r="G27" s="14" t="str">
        <f t="shared" si="0"/>
        <v>1.1.4.2.0</v>
      </c>
      <c r="H27" s="14" t="s">
        <v>16</v>
      </c>
      <c r="I27" s="15" t="s">
        <v>10014</v>
      </c>
      <c r="J27" s="123"/>
      <c r="K27" s="419"/>
      <c r="L27" s="145" t="s">
        <v>10015</v>
      </c>
    </row>
    <row r="28" spans="1:12" s="8" customFormat="1" ht="18.5" x14ac:dyDescent="0.35">
      <c r="A28" s="271"/>
      <c r="B28" s="275">
        <v>1</v>
      </c>
      <c r="C28" s="14">
        <v>1</v>
      </c>
      <c r="D28" s="14">
        <v>4</v>
      </c>
      <c r="E28" s="14">
        <v>3</v>
      </c>
      <c r="F28" s="14">
        <v>0</v>
      </c>
      <c r="G28" s="14" t="str">
        <f t="shared" si="0"/>
        <v>1.1.4.3.0</v>
      </c>
      <c r="H28" s="14" t="s">
        <v>16</v>
      </c>
      <c r="I28" s="15" t="s">
        <v>10016</v>
      </c>
      <c r="J28" s="123"/>
      <c r="K28" s="419"/>
      <c r="L28" s="145" t="s">
        <v>10017</v>
      </c>
    </row>
    <row r="29" spans="1:12" s="8" customFormat="1" ht="23.5" x14ac:dyDescent="0.35">
      <c r="A29" s="271">
        <v>16</v>
      </c>
      <c r="B29" s="274">
        <v>1</v>
      </c>
      <c r="C29" s="13">
        <v>1</v>
      </c>
      <c r="D29" s="13">
        <v>5</v>
      </c>
      <c r="E29" s="13">
        <v>0</v>
      </c>
      <c r="F29" s="13">
        <v>0</v>
      </c>
      <c r="G29" s="13" t="str">
        <f t="shared" si="0"/>
        <v>1.1.5.0.0</v>
      </c>
      <c r="H29" s="13" t="s">
        <v>13</v>
      </c>
      <c r="I29" s="117" t="s">
        <v>4727</v>
      </c>
      <c r="J29" s="118"/>
      <c r="K29" s="417"/>
      <c r="L29" s="418" t="s">
        <v>10018</v>
      </c>
    </row>
    <row r="30" spans="1:12" s="8" customFormat="1" ht="18.5" x14ac:dyDescent="0.35">
      <c r="A30" s="271">
        <v>17</v>
      </c>
      <c r="B30" s="275">
        <v>1</v>
      </c>
      <c r="C30" s="14">
        <v>1</v>
      </c>
      <c r="D30" s="14">
        <v>5</v>
      </c>
      <c r="E30" s="14">
        <v>1</v>
      </c>
      <c r="F30" s="14">
        <v>0</v>
      </c>
      <c r="G30" s="14" t="str">
        <f t="shared" si="0"/>
        <v>1.1.5.1.0</v>
      </c>
      <c r="H30" s="119"/>
      <c r="I30" s="120"/>
      <c r="J30" s="14" t="s">
        <v>16</v>
      </c>
      <c r="K30" s="422" t="s">
        <v>11477</v>
      </c>
      <c r="L30" s="145" t="s">
        <v>10262</v>
      </c>
    </row>
    <row r="31" spans="1:12" s="8" customFormat="1" ht="18.5" x14ac:dyDescent="0.35">
      <c r="A31" s="271">
        <v>18</v>
      </c>
      <c r="B31" s="275">
        <v>1</v>
      </c>
      <c r="C31" s="14">
        <v>1</v>
      </c>
      <c r="D31" s="14">
        <v>5</v>
      </c>
      <c r="E31" s="14">
        <v>2</v>
      </c>
      <c r="F31" s="14">
        <v>0</v>
      </c>
      <c r="G31" s="14" t="str">
        <f t="shared" si="0"/>
        <v>1.1.5.2.0</v>
      </c>
      <c r="H31" s="119"/>
      <c r="I31" s="120"/>
      <c r="J31" s="14" t="s">
        <v>16</v>
      </c>
      <c r="K31" s="422" t="s">
        <v>11478</v>
      </c>
      <c r="L31" s="145" t="s">
        <v>10262</v>
      </c>
    </row>
    <row r="32" spans="1:12" s="8" customFormat="1" ht="23.5" x14ac:dyDescent="0.35">
      <c r="A32" s="271">
        <v>19</v>
      </c>
      <c r="B32" s="274">
        <v>1</v>
      </c>
      <c r="C32" s="13">
        <v>1</v>
      </c>
      <c r="D32" s="13">
        <v>6</v>
      </c>
      <c r="E32" s="13">
        <v>0</v>
      </c>
      <c r="F32" s="13">
        <v>0</v>
      </c>
      <c r="G32" s="13" t="str">
        <f t="shared" si="0"/>
        <v>1.1.6.0.0</v>
      </c>
      <c r="H32" s="13" t="s">
        <v>13</v>
      </c>
      <c r="I32" s="117" t="s">
        <v>4752</v>
      </c>
      <c r="J32" s="118"/>
      <c r="K32" s="417"/>
      <c r="L32" s="418" t="s">
        <v>10019</v>
      </c>
    </row>
    <row r="33" spans="1:12" s="8" customFormat="1" ht="18.5" x14ac:dyDescent="0.35">
      <c r="A33" s="271"/>
      <c r="B33" s="275">
        <v>1</v>
      </c>
      <c r="C33" s="14">
        <v>1</v>
      </c>
      <c r="D33" s="14">
        <v>6</v>
      </c>
      <c r="E33" s="14">
        <v>1</v>
      </c>
      <c r="F33" s="14">
        <v>0</v>
      </c>
      <c r="G33" s="14" t="str">
        <f t="shared" si="0"/>
        <v>1.1.6.1.0</v>
      </c>
      <c r="H33" s="14" t="s">
        <v>16</v>
      </c>
      <c r="I33" s="15" t="s">
        <v>10020</v>
      </c>
      <c r="J33" s="123"/>
      <c r="K33" s="419"/>
      <c r="L33" s="145" t="s">
        <v>10021</v>
      </c>
    </row>
    <row r="34" spans="1:12" s="8" customFormat="1" ht="18.5" x14ac:dyDescent="0.35">
      <c r="A34" s="271"/>
      <c r="B34" s="275">
        <v>1</v>
      </c>
      <c r="C34" s="14">
        <v>1</v>
      </c>
      <c r="D34" s="14">
        <v>6</v>
      </c>
      <c r="E34" s="14">
        <v>2</v>
      </c>
      <c r="F34" s="14">
        <v>0</v>
      </c>
      <c r="G34" s="14" t="str">
        <f t="shared" si="0"/>
        <v>1.1.6.2.0</v>
      </c>
      <c r="H34" s="14" t="s">
        <v>16</v>
      </c>
      <c r="I34" s="15" t="s">
        <v>10022</v>
      </c>
      <c r="J34" s="123"/>
      <c r="K34" s="419"/>
      <c r="L34" s="145" t="s">
        <v>10023</v>
      </c>
    </row>
    <row r="35" spans="1:12" s="8" customFormat="1" ht="33.65" customHeight="1" x14ac:dyDescent="0.35">
      <c r="A35" s="271"/>
      <c r="B35" s="275">
        <v>1</v>
      </c>
      <c r="C35" s="14">
        <v>1</v>
      </c>
      <c r="D35" s="14">
        <v>6</v>
      </c>
      <c r="E35" s="14">
        <v>3</v>
      </c>
      <c r="F35" s="14">
        <v>0</v>
      </c>
      <c r="G35" s="14" t="str">
        <f t="shared" si="0"/>
        <v>1.1.6.3.0</v>
      </c>
      <c r="H35" s="14" t="s">
        <v>16</v>
      </c>
      <c r="I35" s="15" t="s">
        <v>10024</v>
      </c>
      <c r="J35" s="123"/>
      <c r="K35" s="419"/>
      <c r="L35" s="145" t="s">
        <v>10025</v>
      </c>
    </row>
    <row r="36" spans="1:12" s="8" customFormat="1" ht="26" x14ac:dyDescent="0.35">
      <c r="A36" s="271">
        <v>23</v>
      </c>
      <c r="B36" s="273">
        <v>1</v>
      </c>
      <c r="C36" s="10">
        <v>2</v>
      </c>
      <c r="D36" s="10">
        <v>0</v>
      </c>
      <c r="E36" s="10">
        <v>0</v>
      </c>
      <c r="F36" s="10">
        <v>0</v>
      </c>
      <c r="G36" s="10" t="str">
        <f t="shared" si="0"/>
        <v>1.2.0.0.0</v>
      </c>
      <c r="H36" s="11" t="s">
        <v>10</v>
      </c>
      <c r="I36" s="12" t="s">
        <v>4762</v>
      </c>
      <c r="J36" s="16"/>
      <c r="K36" s="423"/>
      <c r="L36" s="416" t="s">
        <v>11479</v>
      </c>
    </row>
    <row r="37" spans="1:12" s="8" customFormat="1" ht="23.5" x14ac:dyDescent="0.35">
      <c r="A37" s="271">
        <v>24</v>
      </c>
      <c r="B37" s="274">
        <v>1</v>
      </c>
      <c r="C37" s="13">
        <v>2</v>
      </c>
      <c r="D37" s="13">
        <v>1</v>
      </c>
      <c r="E37" s="13">
        <v>0</v>
      </c>
      <c r="F37" s="13">
        <v>0</v>
      </c>
      <c r="G37" s="13" t="str">
        <f t="shared" si="0"/>
        <v>1.2.1.0.0</v>
      </c>
      <c r="H37" s="13" t="s">
        <v>13</v>
      </c>
      <c r="I37" s="117" t="s">
        <v>4763</v>
      </c>
      <c r="J37" s="118"/>
      <c r="K37" s="417"/>
      <c r="L37" s="418" t="s">
        <v>11480</v>
      </c>
    </row>
    <row r="38" spans="1:12" s="8" customFormat="1" ht="18.5" x14ac:dyDescent="0.35">
      <c r="A38" s="271">
        <v>25</v>
      </c>
      <c r="B38" s="275">
        <v>1</v>
      </c>
      <c r="C38" s="14">
        <v>2</v>
      </c>
      <c r="D38" s="14">
        <v>1</v>
      </c>
      <c r="E38" s="14">
        <v>1</v>
      </c>
      <c r="F38" s="14">
        <v>0</v>
      </c>
      <c r="G38" s="14" t="str">
        <f t="shared" si="0"/>
        <v>1.2.1.1.0</v>
      </c>
      <c r="H38" s="14" t="s">
        <v>16</v>
      </c>
      <c r="I38" s="15" t="s">
        <v>4771</v>
      </c>
      <c r="J38" s="123"/>
      <c r="K38" s="419"/>
      <c r="L38" s="145" t="s">
        <v>10026</v>
      </c>
    </row>
    <row r="39" spans="1:12" s="8" customFormat="1" ht="18.5" x14ac:dyDescent="0.35">
      <c r="A39" s="271">
        <v>26</v>
      </c>
      <c r="B39" s="276">
        <v>1</v>
      </c>
      <c r="C39" s="17">
        <v>2</v>
      </c>
      <c r="D39" s="17">
        <v>1</v>
      </c>
      <c r="E39" s="17">
        <v>1</v>
      </c>
      <c r="F39" s="17">
        <v>1</v>
      </c>
      <c r="G39" s="17" t="str">
        <f t="shared" si="0"/>
        <v>1.2.1.1.1</v>
      </c>
      <c r="H39" s="17" t="s">
        <v>19</v>
      </c>
      <c r="I39" s="18" t="s">
        <v>10027</v>
      </c>
      <c r="J39" s="124"/>
      <c r="K39" s="419"/>
      <c r="L39" s="424" t="s">
        <v>10028</v>
      </c>
    </row>
    <row r="40" spans="1:12" s="8" customFormat="1" ht="18.5" x14ac:dyDescent="0.35">
      <c r="A40" s="271">
        <v>27</v>
      </c>
      <c r="B40" s="276">
        <v>1</v>
      </c>
      <c r="C40" s="17">
        <v>2</v>
      </c>
      <c r="D40" s="17">
        <v>1</v>
      </c>
      <c r="E40" s="17">
        <v>1</v>
      </c>
      <c r="F40" s="17">
        <v>2</v>
      </c>
      <c r="G40" s="17" t="str">
        <f t="shared" si="0"/>
        <v>1.2.1.1.2</v>
      </c>
      <c r="H40" s="17" t="s">
        <v>19</v>
      </c>
      <c r="I40" s="18" t="s">
        <v>10029</v>
      </c>
      <c r="J40" s="124"/>
      <c r="K40" s="419"/>
      <c r="L40" s="424" t="s">
        <v>10030</v>
      </c>
    </row>
    <row r="41" spans="1:12" s="8" customFormat="1" ht="18.5" x14ac:dyDescent="0.35">
      <c r="A41" s="271">
        <v>28</v>
      </c>
      <c r="B41" s="275">
        <v>1</v>
      </c>
      <c r="C41" s="14">
        <v>2</v>
      </c>
      <c r="D41" s="14">
        <v>1</v>
      </c>
      <c r="E41" s="14">
        <v>2</v>
      </c>
      <c r="F41" s="14">
        <v>0</v>
      </c>
      <c r="G41" s="14" t="str">
        <f t="shared" si="0"/>
        <v>1.2.1.2.0</v>
      </c>
      <c r="H41" s="14" t="s">
        <v>16</v>
      </c>
      <c r="I41" s="15" t="s">
        <v>10031</v>
      </c>
      <c r="J41" s="123"/>
      <c r="K41" s="419"/>
      <c r="L41" s="145" t="s">
        <v>10032</v>
      </c>
    </row>
    <row r="42" spans="1:12" s="8" customFormat="1" ht="18.5" x14ac:dyDescent="0.35">
      <c r="A42" s="271">
        <v>29</v>
      </c>
      <c r="B42" s="276">
        <v>1</v>
      </c>
      <c r="C42" s="17">
        <v>2</v>
      </c>
      <c r="D42" s="17">
        <v>1</v>
      </c>
      <c r="E42" s="17">
        <v>2</v>
      </c>
      <c r="F42" s="17">
        <v>1</v>
      </c>
      <c r="G42" s="17" t="str">
        <f t="shared" si="0"/>
        <v>1.2.1.2.1</v>
      </c>
      <c r="H42" s="17" t="s">
        <v>19</v>
      </c>
      <c r="I42" s="18" t="s">
        <v>10033</v>
      </c>
      <c r="J42" s="124"/>
      <c r="K42" s="419"/>
      <c r="L42" s="424" t="s">
        <v>10034</v>
      </c>
    </row>
    <row r="43" spans="1:12" s="8" customFormat="1" ht="18.5" x14ac:dyDescent="0.35">
      <c r="A43" s="271">
        <v>30</v>
      </c>
      <c r="B43" s="276">
        <v>1</v>
      </c>
      <c r="C43" s="17">
        <v>2</v>
      </c>
      <c r="D43" s="17">
        <v>1</v>
      </c>
      <c r="E43" s="17">
        <v>2</v>
      </c>
      <c r="F43" s="17">
        <v>2</v>
      </c>
      <c r="G43" s="17" t="str">
        <f t="shared" si="0"/>
        <v>1.2.1.2.2</v>
      </c>
      <c r="H43" s="17" t="s">
        <v>19</v>
      </c>
      <c r="I43" s="18" t="s">
        <v>10035</v>
      </c>
      <c r="J43" s="124"/>
      <c r="K43" s="419"/>
      <c r="L43" s="424" t="s">
        <v>10036</v>
      </c>
    </row>
    <row r="44" spans="1:12" s="8" customFormat="1" ht="18.5" x14ac:dyDescent="0.35">
      <c r="A44" s="271">
        <v>31</v>
      </c>
      <c r="B44" s="275">
        <v>1</v>
      </c>
      <c r="C44" s="14">
        <v>2</v>
      </c>
      <c r="D44" s="14">
        <v>1</v>
      </c>
      <c r="E44" s="14">
        <v>3</v>
      </c>
      <c r="F44" s="14">
        <v>0</v>
      </c>
      <c r="G44" s="14" t="str">
        <f t="shared" si="0"/>
        <v>1.2.1.3.0</v>
      </c>
      <c r="H44" s="14" t="s">
        <v>16</v>
      </c>
      <c r="I44" s="15" t="s">
        <v>10037</v>
      </c>
      <c r="J44" s="123"/>
      <c r="K44" s="419"/>
      <c r="L44" s="145" t="s">
        <v>10038</v>
      </c>
    </row>
    <row r="45" spans="1:12" s="8" customFormat="1" ht="18.5" x14ac:dyDescent="0.35">
      <c r="A45" s="271">
        <v>32</v>
      </c>
      <c r="B45" s="276">
        <v>1</v>
      </c>
      <c r="C45" s="17">
        <v>2</v>
      </c>
      <c r="D45" s="17">
        <v>1</v>
      </c>
      <c r="E45" s="17">
        <v>3</v>
      </c>
      <c r="F45" s="17">
        <v>1</v>
      </c>
      <c r="G45" s="17" t="str">
        <f t="shared" si="0"/>
        <v>1.2.1.3.1</v>
      </c>
      <c r="H45" s="17" t="s">
        <v>19</v>
      </c>
      <c r="I45" s="18" t="s">
        <v>10039</v>
      </c>
      <c r="J45" s="124"/>
      <c r="K45" s="419"/>
      <c r="L45" s="424" t="s">
        <v>10040</v>
      </c>
    </row>
    <row r="46" spans="1:12" s="8" customFormat="1" ht="18.5" x14ac:dyDescent="0.35">
      <c r="A46" s="271">
        <v>33</v>
      </c>
      <c r="B46" s="276">
        <v>1</v>
      </c>
      <c r="C46" s="17">
        <v>2</v>
      </c>
      <c r="D46" s="17">
        <v>1</v>
      </c>
      <c r="E46" s="17">
        <v>3</v>
      </c>
      <c r="F46" s="17">
        <v>2</v>
      </c>
      <c r="G46" s="17" t="str">
        <f t="shared" si="0"/>
        <v>1.2.1.3.2</v>
      </c>
      <c r="H46" s="17" t="s">
        <v>19</v>
      </c>
      <c r="I46" s="18" t="s">
        <v>10041</v>
      </c>
      <c r="J46" s="124"/>
      <c r="K46" s="419"/>
      <c r="L46" s="424" t="s">
        <v>10042</v>
      </c>
    </row>
    <row r="47" spans="1:12" s="8" customFormat="1" ht="18.5" x14ac:dyDescent="0.35">
      <c r="A47" s="271">
        <v>34</v>
      </c>
      <c r="B47" s="275">
        <v>1</v>
      </c>
      <c r="C47" s="14">
        <v>2</v>
      </c>
      <c r="D47" s="14">
        <v>1</v>
      </c>
      <c r="E47" s="14">
        <v>4</v>
      </c>
      <c r="F47" s="14">
        <v>0</v>
      </c>
      <c r="G47" s="14" t="str">
        <f t="shared" si="0"/>
        <v>1.2.1.4.0</v>
      </c>
      <c r="H47" s="14" t="s">
        <v>16</v>
      </c>
      <c r="I47" s="15" t="s">
        <v>10043</v>
      </c>
      <c r="J47" s="123"/>
      <c r="K47" s="419"/>
      <c r="L47" s="145" t="s">
        <v>10044</v>
      </c>
    </row>
    <row r="48" spans="1:12" s="8" customFormat="1" ht="18.5" x14ac:dyDescent="0.35">
      <c r="A48" s="271">
        <v>35</v>
      </c>
      <c r="B48" s="276">
        <v>1</v>
      </c>
      <c r="C48" s="17">
        <v>2</v>
      </c>
      <c r="D48" s="17">
        <v>1</v>
      </c>
      <c r="E48" s="17">
        <v>4</v>
      </c>
      <c r="F48" s="17">
        <v>1</v>
      </c>
      <c r="G48" s="17" t="str">
        <f t="shared" si="0"/>
        <v>1.2.1.4.1</v>
      </c>
      <c r="H48" s="17" t="s">
        <v>19</v>
      </c>
      <c r="I48" s="18" t="s">
        <v>10045</v>
      </c>
      <c r="J48" s="124"/>
      <c r="K48" s="419"/>
      <c r="L48" s="424" t="s">
        <v>10046</v>
      </c>
    </row>
    <row r="49" spans="1:12" s="8" customFormat="1" ht="18.5" x14ac:dyDescent="0.35">
      <c r="A49" s="271">
        <v>36</v>
      </c>
      <c r="B49" s="276">
        <v>1</v>
      </c>
      <c r="C49" s="17">
        <v>2</v>
      </c>
      <c r="D49" s="17">
        <v>1</v>
      </c>
      <c r="E49" s="17">
        <v>4</v>
      </c>
      <c r="F49" s="17">
        <v>2</v>
      </c>
      <c r="G49" s="17" t="str">
        <f t="shared" si="0"/>
        <v>1.2.1.4.2</v>
      </c>
      <c r="H49" s="17" t="s">
        <v>19</v>
      </c>
      <c r="I49" s="18" t="s">
        <v>10047</v>
      </c>
      <c r="J49" s="124"/>
      <c r="K49" s="419"/>
      <c r="L49" s="424" t="s">
        <v>10048</v>
      </c>
    </row>
    <row r="50" spans="1:12" s="8" customFormat="1" ht="18.5" x14ac:dyDescent="0.35">
      <c r="A50" s="271">
        <v>37</v>
      </c>
      <c r="B50" s="275">
        <v>1</v>
      </c>
      <c r="C50" s="14">
        <v>2</v>
      </c>
      <c r="D50" s="14">
        <v>1</v>
      </c>
      <c r="E50" s="14">
        <v>5</v>
      </c>
      <c r="F50" s="14">
        <v>0</v>
      </c>
      <c r="G50" s="14" t="str">
        <f t="shared" si="0"/>
        <v>1.2.1.5.0</v>
      </c>
      <c r="H50" s="14" t="s">
        <v>16</v>
      </c>
      <c r="I50" s="15" t="s">
        <v>10049</v>
      </c>
      <c r="J50" s="123"/>
      <c r="K50" s="419"/>
      <c r="L50" s="145" t="s">
        <v>10050</v>
      </c>
    </row>
    <row r="51" spans="1:12" s="8" customFormat="1" ht="37" x14ac:dyDescent="0.35">
      <c r="A51" s="271">
        <v>38</v>
      </c>
      <c r="B51" s="276">
        <v>1</v>
      </c>
      <c r="C51" s="17">
        <v>2</v>
      </c>
      <c r="D51" s="17">
        <v>1</v>
      </c>
      <c r="E51" s="17">
        <v>5</v>
      </c>
      <c r="F51" s="17">
        <v>1</v>
      </c>
      <c r="G51" s="17" t="str">
        <f t="shared" si="0"/>
        <v>1.2.1.5.1</v>
      </c>
      <c r="H51" s="17" t="s">
        <v>19</v>
      </c>
      <c r="I51" s="18" t="s">
        <v>10051</v>
      </c>
      <c r="J51" s="124"/>
      <c r="K51" s="419"/>
      <c r="L51" s="424" t="s">
        <v>10052</v>
      </c>
    </row>
    <row r="52" spans="1:12" s="8" customFormat="1" ht="37" x14ac:dyDescent="0.35">
      <c r="A52" s="271">
        <v>39</v>
      </c>
      <c r="B52" s="276">
        <v>1</v>
      </c>
      <c r="C52" s="17">
        <v>2</v>
      </c>
      <c r="D52" s="17">
        <v>1</v>
      </c>
      <c r="E52" s="17">
        <v>5</v>
      </c>
      <c r="F52" s="17">
        <v>2</v>
      </c>
      <c r="G52" s="17" t="str">
        <f t="shared" si="0"/>
        <v>1.2.1.5.2</v>
      </c>
      <c r="H52" s="17" t="s">
        <v>19</v>
      </c>
      <c r="I52" s="18" t="s">
        <v>10053</v>
      </c>
      <c r="J52" s="124"/>
      <c r="K52" s="419"/>
      <c r="L52" s="424" t="s">
        <v>10054</v>
      </c>
    </row>
    <row r="53" spans="1:12" s="8" customFormat="1" ht="18.5" x14ac:dyDescent="0.35">
      <c r="A53" s="271">
        <v>40</v>
      </c>
      <c r="B53" s="276">
        <v>1</v>
      </c>
      <c r="C53" s="17">
        <v>2</v>
      </c>
      <c r="D53" s="17">
        <v>1</v>
      </c>
      <c r="E53" s="17">
        <v>5</v>
      </c>
      <c r="F53" s="17">
        <v>3</v>
      </c>
      <c r="G53" s="17" t="str">
        <f t="shared" si="0"/>
        <v>1.2.1.5.3</v>
      </c>
      <c r="H53" s="17" t="s">
        <v>19</v>
      </c>
      <c r="I53" s="18" t="s">
        <v>10055</v>
      </c>
      <c r="J53" s="124"/>
      <c r="K53" s="419"/>
      <c r="L53" s="424" t="s">
        <v>10052</v>
      </c>
    </row>
    <row r="54" spans="1:12" s="8" customFormat="1" ht="18.5" x14ac:dyDescent="0.35">
      <c r="A54" s="271">
        <v>41</v>
      </c>
      <c r="B54" s="276">
        <v>1</v>
      </c>
      <c r="C54" s="17">
        <v>2</v>
      </c>
      <c r="D54" s="17">
        <v>1</v>
      </c>
      <c r="E54" s="17">
        <v>5</v>
      </c>
      <c r="F54" s="17">
        <v>4</v>
      </c>
      <c r="G54" s="17" t="str">
        <f t="shared" si="0"/>
        <v>1.2.1.5.4</v>
      </c>
      <c r="H54" s="17" t="s">
        <v>19</v>
      </c>
      <c r="I54" s="18" t="s">
        <v>10056</v>
      </c>
      <c r="J54" s="124"/>
      <c r="K54" s="419"/>
      <c r="L54" s="424" t="s">
        <v>10054</v>
      </c>
    </row>
    <row r="55" spans="1:12" s="8" customFormat="1" ht="18.5" x14ac:dyDescent="0.35">
      <c r="A55" s="271">
        <v>42</v>
      </c>
      <c r="B55" s="275">
        <v>1</v>
      </c>
      <c r="C55" s="14">
        <v>2</v>
      </c>
      <c r="D55" s="14">
        <v>1</v>
      </c>
      <c r="E55" s="14">
        <v>6</v>
      </c>
      <c r="F55" s="14">
        <v>0</v>
      </c>
      <c r="G55" s="14" t="str">
        <f t="shared" si="0"/>
        <v>1.2.1.6.0</v>
      </c>
      <c r="H55" s="14" t="s">
        <v>16</v>
      </c>
      <c r="I55" s="15" t="s">
        <v>10057</v>
      </c>
      <c r="J55" s="123"/>
      <c r="K55" s="419"/>
      <c r="L55" s="145" t="s">
        <v>10058</v>
      </c>
    </row>
    <row r="56" spans="1:12" s="8" customFormat="1" ht="18.5" x14ac:dyDescent="0.35">
      <c r="A56" s="271">
        <v>43</v>
      </c>
      <c r="B56" s="276">
        <v>1</v>
      </c>
      <c r="C56" s="17">
        <v>2</v>
      </c>
      <c r="D56" s="17">
        <v>1</v>
      </c>
      <c r="E56" s="17">
        <v>6</v>
      </c>
      <c r="F56" s="17">
        <v>1</v>
      </c>
      <c r="G56" s="17" t="str">
        <f t="shared" si="0"/>
        <v>1.2.1.6.1</v>
      </c>
      <c r="H56" s="17" t="s">
        <v>19</v>
      </c>
      <c r="I56" s="18" t="s">
        <v>10059</v>
      </c>
      <c r="J56" s="124"/>
      <c r="K56" s="419"/>
      <c r="L56" s="424" t="s">
        <v>10060</v>
      </c>
    </row>
    <row r="57" spans="1:12" s="8" customFormat="1" ht="18.5" x14ac:dyDescent="0.35">
      <c r="A57" s="271">
        <v>44</v>
      </c>
      <c r="B57" s="276">
        <v>1</v>
      </c>
      <c r="C57" s="17">
        <v>2</v>
      </c>
      <c r="D57" s="17">
        <v>1</v>
      </c>
      <c r="E57" s="17">
        <v>6</v>
      </c>
      <c r="F57" s="17">
        <v>2</v>
      </c>
      <c r="G57" s="17" t="str">
        <f t="shared" si="0"/>
        <v>1.2.1.6.2</v>
      </c>
      <c r="H57" s="17" t="s">
        <v>19</v>
      </c>
      <c r="I57" s="18" t="s">
        <v>10061</v>
      </c>
      <c r="J57" s="124"/>
      <c r="K57" s="419"/>
      <c r="L57" s="424" t="s">
        <v>10062</v>
      </c>
    </row>
    <row r="58" spans="1:12" s="8" customFormat="1" ht="18.5" x14ac:dyDescent="0.35">
      <c r="A58" s="271">
        <v>45</v>
      </c>
      <c r="B58" s="275">
        <v>1</v>
      </c>
      <c r="C58" s="14">
        <v>2</v>
      </c>
      <c r="D58" s="14">
        <v>1</v>
      </c>
      <c r="E58" s="14">
        <v>7</v>
      </c>
      <c r="F58" s="14">
        <v>0</v>
      </c>
      <c r="G58" s="14" t="str">
        <f t="shared" si="0"/>
        <v>1.2.1.7.0</v>
      </c>
      <c r="H58" s="14" t="s">
        <v>16</v>
      </c>
      <c r="I58" s="15" t="s">
        <v>10063</v>
      </c>
      <c r="J58" s="123"/>
      <c r="K58" s="419"/>
      <c r="L58" s="145" t="s">
        <v>10058</v>
      </c>
    </row>
    <row r="59" spans="1:12" s="8" customFormat="1" ht="18.5" x14ac:dyDescent="0.35">
      <c r="A59" s="271">
        <v>46</v>
      </c>
      <c r="B59" s="276">
        <v>1</v>
      </c>
      <c r="C59" s="17">
        <v>2</v>
      </c>
      <c r="D59" s="17">
        <v>1</v>
      </c>
      <c r="E59" s="17">
        <v>7</v>
      </c>
      <c r="F59" s="17">
        <v>1</v>
      </c>
      <c r="G59" s="17" t="str">
        <f t="shared" si="0"/>
        <v>1.2.1.7.1</v>
      </c>
      <c r="H59" s="17" t="s">
        <v>19</v>
      </c>
      <c r="I59" s="18" t="s">
        <v>10064</v>
      </c>
      <c r="J59" s="124"/>
      <c r="K59" s="419"/>
      <c r="L59" s="424" t="s">
        <v>10060</v>
      </c>
    </row>
    <row r="60" spans="1:12" s="8" customFormat="1" ht="18.5" x14ac:dyDescent="0.35">
      <c r="A60" s="271">
        <v>47</v>
      </c>
      <c r="B60" s="276">
        <v>1</v>
      </c>
      <c r="C60" s="17">
        <v>2</v>
      </c>
      <c r="D60" s="17">
        <v>1</v>
      </c>
      <c r="E60" s="17">
        <v>7</v>
      </c>
      <c r="F60" s="17">
        <v>2</v>
      </c>
      <c r="G60" s="17" t="str">
        <f t="shared" si="0"/>
        <v>1.2.1.7.2</v>
      </c>
      <c r="H60" s="17" t="s">
        <v>19</v>
      </c>
      <c r="I60" s="18" t="s">
        <v>10065</v>
      </c>
      <c r="J60" s="124"/>
      <c r="K60" s="419"/>
      <c r="L60" s="424" t="s">
        <v>10062</v>
      </c>
    </row>
    <row r="61" spans="1:12" s="8" customFormat="1" ht="18.5" x14ac:dyDescent="0.35">
      <c r="A61" s="271">
        <v>48</v>
      </c>
      <c r="B61" s="275">
        <v>1</v>
      </c>
      <c r="C61" s="14">
        <v>2</v>
      </c>
      <c r="D61" s="14">
        <v>1</v>
      </c>
      <c r="E61" s="14">
        <v>8</v>
      </c>
      <c r="F61" s="14">
        <v>0</v>
      </c>
      <c r="G61" s="14" t="str">
        <f t="shared" si="0"/>
        <v>1.2.1.8.0</v>
      </c>
      <c r="H61" s="14" t="s">
        <v>16</v>
      </c>
      <c r="I61" s="15" t="s">
        <v>10066</v>
      </c>
      <c r="J61" s="123"/>
      <c r="K61" s="419"/>
      <c r="L61" s="145" t="s">
        <v>10067</v>
      </c>
    </row>
    <row r="62" spans="1:12" s="8" customFormat="1" ht="18.5" x14ac:dyDescent="0.35">
      <c r="A62" s="271">
        <v>49</v>
      </c>
      <c r="B62" s="276">
        <v>1</v>
      </c>
      <c r="C62" s="17">
        <v>2</v>
      </c>
      <c r="D62" s="17">
        <v>1</v>
      </c>
      <c r="E62" s="17">
        <v>8</v>
      </c>
      <c r="F62" s="17">
        <v>1</v>
      </c>
      <c r="G62" s="17" t="str">
        <f t="shared" si="0"/>
        <v>1.2.1.8.1</v>
      </c>
      <c r="H62" s="17" t="s">
        <v>19</v>
      </c>
      <c r="I62" s="18" t="s">
        <v>10068</v>
      </c>
      <c r="J62" s="124"/>
      <c r="K62" s="419"/>
      <c r="L62" s="424" t="s">
        <v>10069</v>
      </c>
    </row>
    <row r="63" spans="1:12" s="8" customFormat="1" ht="18.5" x14ac:dyDescent="0.35">
      <c r="A63" s="271">
        <v>50</v>
      </c>
      <c r="B63" s="276">
        <v>1</v>
      </c>
      <c r="C63" s="17">
        <v>2</v>
      </c>
      <c r="D63" s="17">
        <v>1</v>
      </c>
      <c r="E63" s="17">
        <v>8</v>
      </c>
      <c r="F63" s="17">
        <v>2</v>
      </c>
      <c r="G63" s="17" t="str">
        <f t="shared" si="0"/>
        <v>1.2.1.8.2</v>
      </c>
      <c r="H63" s="17" t="s">
        <v>19</v>
      </c>
      <c r="I63" s="18" t="s">
        <v>10070</v>
      </c>
      <c r="J63" s="124"/>
      <c r="K63" s="419"/>
      <c r="L63" s="424" t="s">
        <v>10071</v>
      </c>
    </row>
    <row r="64" spans="1:12" s="8" customFormat="1" ht="18.5" x14ac:dyDescent="0.35">
      <c r="A64" s="271">
        <v>51</v>
      </c>
      <c r="B64" s="275">
        <v>1</v>
      </c>
      <c r="C64" s="14">
        <v>2</v>
      </c>
      <c r="D64" s="14">
        <v>1</v>
      </c>
      <c r="E64" s="14">
        <v>9</v>
      </c>
      <c r="F64" s="14">
        <v>0</v>
      </c>
      <c r="G64" s="14" t="str">
        <f t="shared" si="0"/>
        <v>1.2.1.9.0</v>
      </c>
      <c r="H64" s="14" t="s">
        <v>16</v>
      </c>
      <c r="I64" s="15" t="s">
        <v>10072</v>
      </c>
      <c r="J64" s="124"/>
      <c r="K64" s="419"/>
      <c r="L64" s="145" t="s">
        <v>10073</v>
      </c>
    </row>
    <row r="65" spans="1:12" s="8" customFormat="1" ht="18.5" x14ac:dyDescent="0.35">
      <c r="A65" s="271">
        <v>52</v>
      </c>
      <c r="B65" s="276">
        <v>1</v>
      </c>
      <c r="C65" s="17">
        <v>2</v>
      </c>
      <c r="D65" s="17">
        <v>1</v>
      </c>
      <c r="E65" s="17">
        <v>9</v>
      </c>
      <c r="F65" s="17">
        <v>1</v>
      </c>
      <c r="G65" s="17" t="str">
        <f t="shared" si="0"/>
        <v>1.2.1.9.1</v>
      </c>
      <c r="H65" s="17" t="s">
        <v>19</v>
      </c>
      <c r="I65" s="18" t="s">
        <v>10074</v>
      </c>
      <c r="J65" s="124"/>
      <c r="K65" s="419"/>
      <c r="L65" s="424" t="s">
        <v>10075</v>
      </c>
    </row>
    <row r="66" spans="1:12" s="8" customFormat="1" ht="18.5" x14ac:dyDescent="0.35">
      <c r="A66" s="271">
        <v>53</v>
      </c>
      <c r="B66" s="276">
        <v>1</v>
      </c>
      <c r="C66" s="17">
        <v>2</v>
      </c>
      <c r="D66" s="17">
        <v>1</v>
      </c>
      <c r="E66" s="17">
        <v>9</v>
      </c>
      <c r="F66" s="17">
        <v>2</v>
      </c>
      <c r="G66" s="17" t="str">
        <f t="shared" si="0"/>
        <v>1.2.1.9.2</v>
      </c>
      <c r="H66" s="17" t="s">
        <v>19</v>
      </c>
      <c r="I66" s="18" t="s">
        <v>10076</v>
      </c>
      <c r="J66" s="124"/>
      <c r="K66" s="419"/>
      <c r="L66" s="424" t="s">
        <v>10077</v>
      </c>
    </row>
    <row r="67" spans="1:12" s="8" customFormat="1" ht="18.5" x14ac:dyDescent="0.35">
      <c r="A67" s="271">
        <v>54</v>
      </c>
      <c r="B67" s="275">
        <v>1</v>
      </c>
      <c r="C67" s="14">
        <v>2</v>
      </c>
      <c r="D67" s="14">
        <v>1</v>
      </c>
      <c r="E67" s="14">
        <v>10</v>
      </c>
      <c r="F67" s="14">
        <v>0</v>
      </c>
      <c r="G67" s="14" t="str">
        <f t="shared" si="0"/>
        <v>1.2.1.10.0</v>
      </c>
      <c r="H67" s="14" t="s">
        <v>16</v>
      </c>
      <c r="I67" s="15" t="s">
        <v>10078</v>
      </c>
      <c r="J67" s="124"/>
      <c r="K67" s="419"/>
      <c r="L67" s="145" t="s">
        <v>10079</v>
      </c>
    </row>
    <row r="68" spans="1:12" s="8" customFormat="1" ht="37" x14ac:dyDescent="0.35">
      <c r="A68" s="271">
        <v>55</v>
      </c>
      <c r="B68" s="276">
        <v>1</v>
      </c>
      <c r="C68" s="17">
        <v>2</v>
      </c>
      <c r="D68" s="17">
        <v>1</v>
      </c>
      <c r="E68" s="17">
        <v>10</v>
      </c>
      <c r="F68" s="17">
        <v>1</v>
      </c>
      <c r="G68" s="17" t="str">
        <f t="shared" si="0"/>
        <v>1.2.1.10.1</v>
      </c>
      <c r="H68" s="17" t="s">
        <v>19</v>
      </c>
      <c r="I68" s="18" t="s">
        <v>10080</v>
      </c>
      <c r="J68" s="124"/>
      <c r="K68" s="419"/>
      <c r="L68" s="424" t="s">
        <v>10081</v>
      </c>
    </row>
    <row r="69" spans="1:12" s="8" customFormat="1" ht="42.65" customHeight="1" x14ac:dyDescent="0.35">
      <c r="A69" s="271">
        <v>56</v>
      </c>
      <c r="B69" s="276">
        <v>1</v>
      </c>
      <c r="C69" s="17">
        <v>2</v>
      </c>
      <c r="D69" s="17">
        <v>1</v>
      </c>
      <c r="E69" s="17">
        <v>10</v>
      </c>
      <c r="F69" s="17">
        <v>2</v>
      </c>
      <c r="G69" s="17" t="str">
        <f t="shared" si="0"/>
        <v>1.2.1.10.2</v>
      </c>
      <c r="H69" s="17" t="s">
        <v>19</v>
      </c>
      <c r="I69" s="18" t="s">
        <v>10082</v>
      </c>
      <c r="J69" s="124"/>
      <c r="K69" s="419"/>
      <c r="L69" s="424" t="s">
        <v>10083</v>
      </c>
    </row>
    <row r="70" spans="1:12" s="8" customFormat="1" ht="18.5" x14ac:dyDescent="0.35">
      <c r="A70" s="271">
        <v>57</v>
      </c>
      <c r="B70" s="275">
        <v>1</v>
      </c>
      <c r="C70" s="14">
        <v>2</v>
      </c>
      <c r="D70" s="14">
        <v>1</v>
      </c>
      <c r="E70" s="14">
        <v>11</v>
      </c>
      <c r="F70" s="14">
        <v>0</v>
      </c>
      <c r="G70" s="14" t="str">
        <f t="shared" si="0"/>
        <v>1.2.1.11.0</v>
      </c>
      <c r="H70" s="14" t="s">
        <v>16</v>
      </c>
      <c r="I70" s="15" t="s">
        <v>10084</v>
      </c>
      <c r="J70" s="123"/>
      <c r="K70" s="419"/>
      <c r="L70" s="145" t="s">
        <v>10085</v>
      </c>
    </row>
    <row r="71" spans="1:12" s="8" customFormat="1" ht="18.5" x14ac:dyDescent="0.35">
      <c r="A71" s="271">
        <v>58</v>
      </c>
      <c r="B71" s="276">
        <v>1</v>
      </c>
      <c r="C71" s="17">
        <v>2</v>
      </c>
      <c r="D71" s="17">
        <v>1</v>
      </c>
      <c r="E71" s="17">
        <v>11</v>
      </c>
      <c r="F71" s="17">
        <v>1</v>
      </c>
      <c r="G71" s="17" t="str">
        <f t="shared" si="0"/>
        <v>1.2.1.11.1</v>
      </c>
      <c r="H71" s="17" t="s">
        <v>19</v>
      </c>
      <c r="I71" s="18" t="s">
        <v>10086</v>
      </c>
      <c r="J71" s="124"/>
      <c r="K71" s="419"/>
      <c r="L71" s="424" t="s">
        <v>10087</v>
      </c>
    </row>
    <row r="72" spans="1:12" s="8" customFormat="1" ht="18.5" x14ac:dyDescent="0.35">
      <c r="A72" s="271">
        <v>59</v>
      </c>
      <c r="B72" s="276">
        <v>1</v>
      </c>
      <c r="C72" s="17">
        <v>2</v>
      </c>
      <c r="D72" s="17">
        <v>1</v>
      </c>
      <c r="E72" s="17">
        <v>11</v>
      </c>
      <c r="F72" s="17">
        <v>2</v>
      </c>
      <c r="G72" s="17" t="str">
        <f t="shared" si="0"/>
        <v>1.2.1.11.2</v>
      </c>
      <c r="H72" s="17" t="s">
        <v>19</v>
      </c>
      <c r="I72" s="18" t="s">
        <v>10088</v>
      </c>
      <c r="J72" s="124"/>
      <c r="K72" s="419"/>
      <c r="L72" s="424" t="s">
        <v>10089</v>
      </c>
    </row>
    <row r="73" spans="1:12" s="8" customFormat="1" ht="18.5" x14ac:dyDescent="0.35">
      <c r="A73" s="271">
        <v>60</v>
      </c>
      <c r="B73" s="275">
        <v>1</v>
      </c>
      <c r="C73" s="14">
        <v>2</v>
      </c>
      <c r="D73" s="14">
        <v>1</v>
      </c>
      <c r="E73" s="14">
        <v>12</v>
      </c>
      <c r="F73" s="14">
        <v>0</v>
      </c>
      <c r="G73" s="14" t="str">
        <f t="shared" si="0"/>
        <v>1.2.1.12.0</v>
      </c>
      <c r="H73" s="14" t="s">
        <v>16</v>
      </c>
      <c r="I73" s="15" t="s">
        <v>10090</v>
      </c>
      <c r="J73" s="123"/>
      <c r="K73" s="419"/>
      <c r="L73" s="145" t="s">
        <v>10091</v>
      </c>
    </row>
    <row r="74" spans="1:12" s="8" customFormat="1" ht="18.5" x14ac:dyDescent="0.35">
      <c r="A74" s="271">
        <v>61</v>
      </c>
      <c r="B74" s="276">
        <v>1</v>
      </c>
      <c r="C74" s="17">
        <v>2</v>
      </c>
      <c r="D74" s="17">
        <v>1</v>
      </c>
      <c r="E74" s="17">
        <v>12</v>
      </c>
      <c r="F74" s="17">
        <v>1</v>
      </c>
      <c r="G74" s="17" t="str">
        <f t="shared" si="0"/>
        <v>1.2.1.12.1</v>
      </c>
      <c r="H74" s="17" t="s">
        <v>19</v>
      </c>
      <c r="I74" s="18" t="s">
        <v>10092</v>
      </c>
      <c r="J74" s="124"/>
      <c r="K74" s="419"/>
      <c r="L74" s="424" t="s">
        <v>10093</v>
      </c>
    </row>
    <row r="75" spans="1:12" s="8" customFormat="1" ht="18.5" x14ac:dyDescent="0.35">
      <c r="A75" s="271">
        <v>62</v>
      </c>
      <c r="B75" s="276">
        <v>1</v>
      </c>
      <c r="C75" s="17">
        <v>2</v>
      </c>
      <c r="D75" s="17">
        <v>1</v>
      </c>
      <c r="E75" s="17">
        <v>12</v>
      </c>
      <c r="F75" s="17">
        <v>2</v>
      </c>
      <c r="G75" s="17" t="str">
        <f t="shared" si="0"/>
        <v>1.2.1.12.2</v>
      </c>
      <c r="H75" s="17" t="s">
        <v>19</v>
      </c>
      <c r="I75" s="18" t="s">
        <v>10094</v>
      </c>
      <c r="J75" s="124"/>
      <c r="K75" s="419"/>
      <c r="L75" s="424" t="s">
        <v>10095</v>
      </c>
    </row>
    <row r="76" spans="1:12" s="8" customFormat="1" ht="18.5" x14ac:dyDescent="0.35">
      <c r="A76" s="271">
        <v>63</v>
      </c>
      <c r="B76" s="275">
        <v>1</v>
      </c>
      <c r="C76" s="14">
        <v>2</v>
      </c>
      <c r="D76" s="14">
        <v>1</v>
      </c>
      <c r="E76" s="14">
        <v>13</v>
      </c>
      <c r="F76" s="14">
        <v>0</v>
      </c>
      <c r="G76" s="14" t="str">
        <f t="shared" si="0"/>
        <v>1.2.1.13.0</v>
      </c>
      <c r="H76" s="14" t="s">
        <v>16</v>
      </c>
      <c r="I76" s="15" t="s">
        <v>4775</v>
      </c>
      <c r="J76" s="123"/>
      <c r="K76" s="419"/>
      <c r="L76" s="145" t="s">
        <v>10096</v>
      </c>
    </row>
    <row r="77" spans="1:12" s="8" customFormat="1" ht="18.5" x14ac:dyDescent="0.35">
      <c r="A77" s="271">
        <v>64</v>
      </c>
      <c r="B77" s="276">
        <v>1</v>
      </c>
      <c r="C77" s="17">
        <v>2</v>
      </c>
      <c r="D77" s="17">
        <v>1</v>
      </c>
      <c r="E77" s="17">
        <v>13</v>
      </c>
      <c r="F77" s="17">
        <v>1</v>
      </c>
      <c r="G77" s="17" t="str">
        <f t="shared" si="0"/>
        <v>1.2.1.13.1</v>
      </c>
      <c r="H77" s="125" t="s">
        <v>19</v>
      </c>
      <c r="I77" s="126" t="s">
        <v>10097</v>
      </c>
      <c r="J77" s="127"/>
      <c r="K77" s="425"/>
      <c r="L77" s="426" t="s">
        <v>10098</v>
      </c>
    </row>
    <row r="78" spans="1:12" s="8" customFormat="1" ht="18.5" x14ac:dyDescent="0.35">
      <c r="A78" s="271">
        <v>65</v>
      </c>
      <c r="B78" s="276">
        <v>1</v>
      </c>
      <c r="C78" s="17">
        <v>2</v>
      </c>
      <c r="D78" s="17">
        <v>1</v>
      </c>
      <c r="E78" s="17">
        <v>13</v>
      </c>
      <c r="F78" s="17">
        <v>2</v>
      </c>
      <c r="G78" s="17" t="str">
        <f t="shared" si="0"/>
        <v>1.2.1.13.2</v>
      </c>
      <c r="H78" s="125" t="s">
        <v>19</v>
      </c>
      <c r="I78" s="126" t="s">
        <v>10099</v>
      </c>
      <c r="J78" s="127"/>
      <c r="K78" s="425"/>
      <c r="L78" s="426" t="s">
        <v>10100</v>
      </c>
    </row>
    <row r="79" spans="1:12" s="8" customFormat="1" ht="18.5" x14ac:dyDescent="0.35">
      <c r="A79" s="271">
        <v>66</v>
      </c>
      <c r="B79" s="276">
        <v>1</v>
      </c>
      <c r="C79" s="17">
        <v>2</v>
      </c>
      <c r="D79" s="17">
        <v>1</v>
      </c>
      <c r="E79" s="17">
        <v>13</v>
      </c>
      <c r="F79" s="17">
        <v>3</v>
      </c>
      <c r="G79" s="17" t="str">
        <f t="shared" ref="G79:G150" si="1">CONCATENATE(B79,".",C79,".",D79,".",E79,".",F79)</f>
        <v>1.2.1.13.3</v>
      </c>
      <c r="H79" s="125" t="s">
        <v>19</v>
      </c>
      <c r="I79" s="126" t="s">
        <v>10101</v>
      </c>
      <c r="J79" s="127"/>
      <c r="K79" s="425"/>
      <c r="L79" s="426" t="s">
        <v>10098</v>
      </c>
    </row>
    <row r="80" spans="1:12" s="8" customFormat="1" ht="18.5" x14ac:dyDescent="0.35">
      <c r="A80" s="271">
        <v>67</v>
      </c>
      <c r="B80" s="276">
        <v>1</v>
      </c>
      <c r="C80" s="17">
        <v>2</v>
      </c>
      <c r="D80" s="17">
        <v>1</v>
      </c>
      <c r="E80" s="17">
        <v>13</v>
      </c>
      <c r="F80" s="17">
        <v>4</v>
      </c>
      <c r="G80" s="17" t="str">
        <f t="shared" si="1"/>
        <v>1.2.1.13.4</v>
      </c>
      <c r="H80" s="125" t="s">
        <v>19</v>
      </c>
      <c r="I80" s="126" t="s">
        <v>10102</v>
      </c>
      <c r="J80" s="127"/>
      <c r="K80" s="425"/>
      <c r="L80" s="426" t="s">
        <v>10100</v>
      </c>
    </row>
    <row r="81" spans="1:12" s="8" customFormat="1" ht="18.5" x14ac:dyDescent="0.35">
      <c r="A81" s="271">
        <v>68</v>
      </c>
      <c r="B81" s="276">
        <v>1</v>
      </c>
      <c r="C81" s="17">
        <v>2</v>
      </c>
      <c r="D81" s="17">
        <v>1</v>
      </c>
      <c r="E81" s="17">
        <v>13</v>
      </c>
      <c r="F81" s="17">
        <v>5</v>
      </c>
      <c r="G81" s="17" t="str">
        <f t="shared" si="1"/>
        <v>1.2.1.13.5</v>
      </c>
      <c r="H81" s="125" t="s">
        <v>19</v>
      </c>
      <c r="I81" s="126" t="s">
        <v>10103</v>
      </c>
      <c r="J81" s="127"/>
      <c r="K81" s="425"/>
      <c r="L81" s="426" t="s">
        <v>10098</v>
      </c>
    </row>
    <row r="82" spans="1:12" s="8" customFormat="1" ht="18.5" x14ac:dyDescent="0.35">
      <c r="A82" s="271">
        <v>69</v>
      </c>
      <c r="B82" s="276">
        <v>1</v>
      </c>
      <c r="C82" s="17">
        <v>2</v>
      </c>
      <c r="D82" s="17">
        <v>1</v>
      </c>
      <c r="E82" s="17">
        <v>13</v>
      </c>
      <c r="F82" s="17">
        <v>6</v>
      </c>
      <c r="G82" s="17" t="str">
        <f t="shared" si="1"/>
        <v>1.2.1.13.6</v>
      </c>
      <c r="H82" s="125" t="s">
        <v>19</v>
      </c>
      <c r="I82" s="126" t="s">
        <v>10104</v>
      </c>
      <c r="J82" s="127"/>
      <c r="K82" s="425"/>
      <c r="L82" s="426" t="s">
        <v>10100</v>
      </c>
    </row>
    <row r="83" spans="1:12" s="8" customFormat="1" ht="23.5" x14ac:dyDescent="0.35">
      <c r="A83" s="271">
        <v>70</v>
      </c>
      <c r="B83" s="274">
        <v>1</v>
      </c>
      <c r="C83" s="13">
        <v>2</v>
      </c>
      <c r="D83" s="13">
        <v>2</v>
      </c>
      <c r="E83" s="13">
        <v>0</v>
      </c>
      <c r="F83" s="13">
        <v>0</v>
      </c>
      <c r="G83" s="13" t="str">
        <f t="shared" si="1"/>
        <v>1.2.2.0.0</v>
      </c>
      <c r="H83" s="13" t="s">
        <v>13</v>
      </c>
      <c r="I83" s="117" t="s">
        <v>10105</v>
      </c>
      <c r="J83" s="122"/>
      <c r="K83" s="427"/>
      <c r="L83" s="418" t="s">
        <v>11481</v>
      </c>
    </row>
    <row r="84" spans="1:12" s="8" customFormat="1" ht="18.5" x14ac:dyDescent="0.35">
      <c r="A84" s="271">
        <v>71</v>
      </c>
      <c r="B84" s="275">
        <v>1</v>
      </c>
      <c r="C84" s="14">
        <v>2</v>
      </c>
      <c r="D84" s="14">
        <v>2</v>
      </c>
      <c r="E84" s="14">
        <v>1</v>
      </c>
      <c r="F84" s="14">
        <v>0</v>
      </c>
      <c r="G84" s="14" t="str">
        <f t="shared" si="1"/>
        <v>1.2.2.1.0</v>
      </c>
      <c r="H84" s="14" t="s">
        <v>16</v>
      </c>
      <c r="I84" s="128" t="s">
        <v>10106</v>
      </c>
      <c r="J84" s="123"/>
      <c r="K84" s="419"/>
      <c r="L84" s="428" t="s">
        <v>10107</v>
      </c>
    </row>
    <row r="85" spans="1:12" s="8" customFormat="1" ht="18.5" x14ac:dyDescent="0.35">
      <c r="A85" s="271">
        <v>72</v>
      </c>
      <c r="B85" s="276">
        <v>1</v>
      </c>
      <c r="C85" s="17">
        <v>2</v>
      </c>
      <c r="D85" s="17">
        <v>2</v>
      </c>
      <c r="E85" s="17">
        <v>1</v>
      </c>
      <c r="F85" s="17">
        <v>1</v>
      </c>
      <c r="G85" s="17" t="str">
        <f t="shared" si="1"/>
        <v>1.2.2.1.1</v>
      </c>
      <c r="H85" s="17" t="s">
        <v>19</v>
      </c>
      <c r="I85" s="18" t="s">
        <v>10108</v>
      </c>
      <c r="J85" s="124"/>
      <c r="K85" s="419"/>
      <c r="L85" s="424" t="s">
        <v>10109</v>
      </c>
    </row>
    <row r="86" spans="1:12" s="8" customFormat="1" ht="18.5" x14ac:dyDescent="0.35">
      <c r="A86" s="271">
        <v>73</v>
      </c>
      <c r="B86" s="276">
        <v>1</v>
      </c>
      <c r="C86" s="17">
        <v>2</v>
      </c>
      <c r="D86" s="17">
        <v>2</v>
      </c>
      <c r="E86" s="17">
        <v>1</v>
      </c>
      <c r="F86" s="17">
        <v>2</v>
      </c>
      <c r="G86" s="17" t="str">
        <f t="shared" si="1"/>
        <v>1.2.2.1.2</v>
      </c>
      <c r="H86" s="17" t="s">
        <v>19</v>
      </c>
      <c r="I86" s="18" t="s">
        <v>10110</v>
      </c>
      <c r="J86" s="124"/>
      <c r="K86" s="419"/>
      <c r="L86" s="424" t="s">
        <v>10111</v>
      </c>
    </row>
    <row r="87" spans="1:12" s="8" customFormat="1" ht="37" x14ac:dyDescent="0.35">
      <c r="A87" s="271">
        <v>74</v>
      </c>
      <c r="B87" s="275">
        <v>1</v>
      </c>
      <c r="C87" s="14">
        <v>2</v>
      </c>
      <c r="D87" s="14">
        <v>2</v>
      </c>
      <c r="E87" s="14">
        <v>2</v>
      </c>
      <c r="F87" s="14">
        <v>0</v>
      </c>
      <c r="G87" s="14" t="str">
        <f t="shared" si="1"/>
        <v>1.2.2.2.0</v>
      </c>
      <c r="H87" s="14" t="s">
        <v>16</v>
      </c>
      <c r="I87" s="15" t="s">
        <v>11482</v>
      </c>
      <c r="J87" s="123"/>
      <c r="K87" s="419"/>
      <c r="L87" s="428" t="s">
        <v>10113</v>
      </c>
    </row>
    <row r="88" spans="1:12" s="8" customFormat="1" ht="37" x14ac:dyDescent="0.35">
      <c r="A88" s="271">
        <v>75</v>
      </c>
      <c r="B88" s="276">
        <v>1</v>
      </c>
      <c r="C88" s="17">
        <v>2</v>
      </c>
      <c r="D88" s="17">
        <v>2</v>
      </c>
      <c r="E88" s="17">
        <v>2</v>
      </c>
      <c r="F88" s="17">
        <v>1</v>
      </c>
      <c r="G88" s="17" t="str">
        <f t="shared" si="1"/>
        <v>1.2.2.2.1</v>
      </c>
      <c r="H88" s="17" t="s">
        <v>19</v>
      </c>
      <c r="I88" s="18" t="s">
        <v>10114</v>
      </c>
      <c r="J88" s="124"/>
      <c r="K88" s="419"/>
      <c r="L88" s="424" t="s">
        <v>10115</v>
      </c>
    </row>
    <row r="89" spans="1:12" s="8" customFormat="1" ht="37" x14ac:dyDescent="0.35">
      <c r="A89" s="271">
        <v>76</v>
      </c>
      <c r="B89" s="276">
        <v>1</v>
      </c>
      <c r="C89" s="17">
        <v>2</v>
      </c>
      <c r="D89" s="17">
        <v>2</v>
      </c>
      <c r="E89" s="17">
        <v>2</v>
      </c>
      <c r="F89" s="17">
        <v>2</v>
      </c>
      <c r="G89" s="17" t="str">
        <f t="shared" si="1"/>
        <v>1.2.2.2.2</v>
      </c>
      <c r="H89" s="17" t="s">
        <v>19</v>
      </c>
      <c r="I89" s="18" t="s">
        <v>10116</v>
      </c>
      <c r="J89" s="124"/>
      <c r="K89" s="419"/>
      <c r="L89" s="424" t="s">
        <v>10117</v>
      </c>
    </row>
    <row r="90" spans="1:12" s="8" customFormat="1" ht="37" x14ac:dyDescent="0.35">
      <c r="A90" s="271">
        <v>77</v>
      </c>
      <c r="B90" s="275">
        <v>1</v>
      </c>
      <c r="C90" s="14">
        <v>2</v>
      </c>
      <c r="D90" s="14">
        <v>2</v>
      </c>
      <c r="E90" s="14">
        <v>3</v>
      </c>
      <c r="F90" s="14">
        <v>0</v>
      </c>
      <c r="G90" s="14" t="str">
        <f t="shared" si="1"/>
        <v>1.2.2.3.0</v>
      </c>
      <c r="H90" s="14" t="s">
        <v>16</v>
      </c>
      <c r="I90" s="15" t="s">
        <v>10118</v>
      </c>
      <c r="J90" s="123"/>
      <c r="K90" s="419"/>
      <c r="L90" s="428" t="s">
        <v>10119</v>
      </c>
    </row>
    <row r="91" spans="1:12" s="8" customFormat="1" ht="37" x14ac:dyDescent="0.35">
      <c r="A91" s="271">
        <v>78</v>
      </c>
      <c r="B91" s="276">
        <v>1</v>
      </c>
      <c r="C91" s="17">
        <v>2</v>
      </c>
      <c r="D91" s="17">
        <v>2</v>
      </c>
      <c r="E91" s="17">
        <v>3</v>
      </c>
      <c r="F91" s="17">
        <v>1</v>
      </c>
      <c r="G91" s="17" t="str">
        <f t="shared" si="1"/>
        <v>1.2.2.3.1</v>
      </c>
      <c r="H91" s="17" t="s">
        <v>19</v>
      </c>
      <c r="I91" s="18" t="s">
        <v>10120</v>
      </c>
      <c r="J91" s="124"/>
      <c r="K91" s="419"/>
      <c r="L91" s="424" t="s">
        <v>10121</v>
      </c>
    </row>
    <row r="92" spans="1:12" s="8" customFormat="1" ht="37" x14ac:dyDescent="0.35">
      <c r="A92" s="271">
        <v>79</v>
      </c>
      <c r="B92" s="276">
        <v>1</v>
      </c>
      <c r="C92" s="17">
        <v>2</v>
      </c>
      <c r="D92" s="17">
        <v>2</v>
      </c>
      <c r="E92" s="17">
        <v>3</v>
      </c>
      <c r="F92" s="17">
        <v>2</v>
      </c>
      <c r="G92" s="17" t="str">
        <f t="shared" si="1"/>
        <v>1.2.2.3.2</v>
      </c>
      <c r="H92" s="17" t="s">
        <v>19</v>
      </c>
      <c r="I92" s="18" t="s">
        <v>4928</v>
      </c>
      <c r="J92" s="124"/>
      <c r="K92" s="419"/>
      <c r="L92" s="424" t="s">
        <v>10122</v>
      </c>
    </row>
    <row r="93" spans="1:12" s="8" customFormat="1" ht="18.5" x14ac:dyDescent="0.35">
      <c r="A93" s="271">
        <v>109</v>
      </c>
      <c r="B93" s="275">
        <v>1</v>
      </c>
      <c r="C93" s="14">
        <v>2</v>
      </c>
      <c r="D93" s="14">
        <v>2</v>
      </c>
      <c r="E93" s="14">
        <v>4</v>
      </c>
      <c r="F93" s="14">
        <v>0</v>
      </c>
      <c r="G93" s="14" t="str">
        <f t="shared" si="1"/>
        <v>1.2.2.4.0</v>
      </c>
      <c r="H93" s="14" t="s">
        <v>16</v>
      </c>
      <c r="I93" s="15" t="s">
        <v>10123</v>
      </c>
      <c r="J93" s="129"/>
      <c r="K93" s="419"/>
      <c r="L93" s="428" t="s">
        <v>10124</v>
      </c>
    </row>
    <row r="94" spans="1:12" s="8" customFormat="1" ht="18.5" x14ac:dyDescent="0.35">
      <c r="A94" s="271">
        <v>110</v>
      </c>
      <c r="B94" s="276">
        <v>1</v>
      </c>
      <c r="C94" s="17">
        <v>2</v>
      </c>
      <c r="D94" s="17">
        <v>2</v>
      </c>
      <c r="E94" s="17">
        <v>4</v>
      </c>
      <c r="F94" s="17">
        <v>1</v>
      </c>
      <c r="G94" s="17" t="str">
        <f t="shared" si="1"/>
        <v>1.2.2.4.1</v>
      </c>
      <c r="H94" s="17" t="s">
        <v>19</v>
      </c>
      <c r="I94" s="18" t="s">
        <v>10125</v>
      </c>
      <c r="J94" s="124"/>
      <c r="K94" s="419"/>
      <c r="L94" s="424" t="s">
        <v>10126</v>
      </c>
    </row>
    <row r="95" spans="1:12" s="8" customFormat="1" ht="18.5" x14ac:dyDescent="0.35">
      <c r="A95" s="271">
        <v>111</v>
      </c>
      <c r="B95" s="276">
        <v>1</v>
      </c>
      <c r="C95" s="17">
        <v>2</v>
      </c>
      <c r="D95" s="17">
        <v>2</v>
      </c>
      <c r="E95" s="17">
        <v>4</v>
      </c>
      <c r="F95" s="17">
        <v>2</v>
      </c>
      <c r="G95" s="17" t="str">
        <f t="shared" si="1"/>
        <v>1.2.2.4.2</v>
      </c>
      <c r="H95" s="17" t="s">
        <v>19</v>
      </c>
      <c r="I95" s="18" t="s">
        <v>10127</v>
      </c>
      <c r="J95" s="124"/>
      <c r="K95" s="419"/>
      <c r="L95" s="424" t="s">
        <v>10128</v>
      </c>
    </row>
    <row r="96" spans="1:12" s="8" customFormat="1" ht="18.5" x14ac:dyDescent="0.35">
      <c r="A96" s="271">
        <v>112</v>
      </c>
      <c r="B96" s="275">
        <v>1</v>
      </c>
      <c r="C96" s="14">
        <v>2</v>
      </c>
      <c r="D96" s="14">
        <v>2</v>
      </c>
      <c r="E96" s="14">
        <v>5</v>
      </c>
      <c r="F96" s="14">
        <v>0</v>
      </c>
      <c r="G96" s="14" t="str">
        <f t="shared" si="1"/>
        <v>1.2.2.5.0</v>
      </c>
      <c r="H96" s="14" t="s">
        <v>16</v>
      </c>
      <c r="I96" s="15" t="s">
        <v>10129</v>
      </c>
      <c r="J96" s="130"/>
      <c r="K96" s="419"/>
      <c r="L96" s="428" t="s">
        <v>10130</v>
      </c>
    </row>
    <row r="97" spans="1:12" s="8" customFormat="1" ht="18.5" x14ac:dyDescent="0.35">
      <c r="A97" s="271">
        <v>113</v>
      </c>
      <c r="B97" s="276">
        <v>1</v>
      </c>
      <c r="C97" s="17">
        <v>2</v>
      </c>
      <c r="D97" s="17">
        <v>2</v>
      </c>
      <c r="E97" s="17">
        <v>5</v>
      </c>
      <c r="F97" s="17">
        <v>1</v>
      </c>
      <c r="G97" s="17" t="str">
        <f t="shared" si="1"/>
        <v>1.2.2.5.1</v>
      </c>
      <c r="H97" s="17" t="s">
        <v>19</v>
      </c>
      <c r="I97" s="18" t="s">
        <v>10131</v>
      </c>
      <c r="J97" s="124"/>
      <c r="K97" s="419"/>
      <c r="L97" s="424" t="s">
        <v>10132</v>
      </c>
    </row>
    <row r="98" spans="1:12" s="8" customFormat="1" ht="18.5" x14ac:dyDescent="0.35">
      <c r="A98" s="271">
        <v>114</v>
      </c>
      <c r="B98" s="276">
        <v>1</v>
      </c>
      <c r="C98" s="17">
        <v>2</v>
      </c>
      <c r="D98" s="17">
        <v>2</v>
      </c>
      <c r="E98" s="17">
        <v>5</v>
      </c>
      <c r="F98" s="17">
        <v>2</v>
      </c>
      <c r="G98" s="17" t="str">
        <f t="shared" si="1"/>
        <v>1.2.2.5.2</v>
      </c>
      <c r="H98" s="17" t="s">
        <v>19</v>
      </c>
      <c r="I98" s="18" t="s">
        <v>10133</v>
      </c>
      <c r="J98" s="124"/>
      <c r="K98" s="419"/>
      <c r="L98" s="424" t="s">
        <v>10134</v>
      </c>
    </row>
    <row r="99" spans="1:12" s="8" customFormat="1" ht="18.5" x14ac:dyDescent="0.35">
      <c r="A99" s="271">
        <v>115</v>
      </c>
      <c r="B99" s="275">
        <v>1</v>
      </c>
      <c r="C99" s="14">
        <v>2</v>
      </c>
      <c r="D99" s="14">
        <v>2</v>
      </c>
      <c r="E99" s="14">
        <v>6</v>
      </c>
      <c r="F99" s="14">
        <v>0</v>
      </c>
      <c r="G99" s="14" t="str">
        <f t="shared" si="1"/>
        <v>1.2.2.6.0</v>
      </c>
      <c r="H99" s="14" t="s">
        <v>16</v>
      </c>
      <c r="I99" s="15" t="s">
        <v>10135</v>
      </c>
      <c r="J99" s="130"/>
      <c r="K99" s="419"/>
      <c r="L99" s="428" t="s">
        <v>10136</v>
      </c>
    </row>
    <row r="100" spans="1:12" s="8" customFormat="1" ht="18.5" x14ac:dyDescent="0.35">
      <c r="A100" s="271">
        <v>116</v>
      </c>
      <c r="B100" s="276">
        <v>1</v>
      </c>
      <c r="C100" s="17">
        <v>2</v>
      </c>
      <c r="D100" s="17">
        <v>2</v>
      </c>
      <c r="E100" s="17">
        <v>6</v>
      </c>
      <c r="F100" s="17">
        <v>1</v>
      </c>
      <c r="G100" s="17" t="str">
        <f t="shared" si="1"/>
        <v>1.2.2.6.1</v>
      </c>
      <c r="H100" s="17" t="s">
        <v>19</v>
      </c>
      <c r="I100" s="18" t="s">
        <v>10137</v>
      </c>
      <c r="J100" s="124"/>
      <c r="K100" s="419"/>
      <c r="L100" s="424" t="s">
        <v>10138</v>
      </c>
    </row>
    <row r="101" spans="1:12" s="8" customFormat="1" ht="18.5" x14ac:dyDescent="0.35">
      <c r="A101" s="271">
        <v>117</v>
      </c>
      <c r="B101" s="276">
        <v>1</v>
      </c>
      <c r="C101" s="17">
        <v>2</v>
      </c>
      <c r="D101" s="17">
        <v>2</v>
      </c>
      <c r="E101" s="17">
        <v>6</v>
      </c>
      <c r="F101" s="17">
        <v>2</v>
      </c>
      <c r="G101" s="17" t="str">
        <f t="shared" si="1"/>
        <v>1.2.2.6.2</v>
      </c>
      <c r="H101" s="17" t="s">
        <v>19</v>
      </c>
      <c r="I101" s="18" t="s">
        <v>10139</v>
      </c>
      <c r="J101" s="124"/>
      <c r="K101" s="419"/>
      <c r="L101" s="424" t="s">
        <v>10140</v>
      </c>
    </row>
    <row r="102" spans="1:12" s="8" customFormat="1" ht="18.5" x14ac:dyDescent="0.35">
      <c r="A102" s="271">
        <v>118</v>
      </c>
      <c r="B102" s="275">
        <v>1</v>
      </c>
      <c r="C102" s="14">
        <v>2</v>
      </c>
      <c r="D102" s="14">
        <v>2</v>
      </c>
      <c r="E102" s="14">
        <v>7</v>
      </c>
      <c r="F102" s="14">
        <v>0</v>
      </c>
      <c r="G102" s="14" t="str">
        <f t="shared" si="1"/>
        <v>1.2.2.7.0</v>
      </c>
      <c r="H102" s="14" t="s">
        <v>16</v>
      </c>
      <c r="I102" s="15" t="s">
        <v>10141</v>
      </c>
      <c r="J102" s="130"/>
      <c r="K102" s="419"/>
      <c r="L102" s="428" t="s">
        <v>10142</v>
      </c>
    </row>
    <row r="103" spans="1:12" s="8" customFormat="1" ht="18.5" x14ac:dyDescent="0.35">
      <c r="A103" s="271">
        <v>119</v>
      </c>
      <c r="B103" s="276">
        <v>1</v>
      </c>
      <c r="C103" s="17">
        <v>2</v>
      </c>
      <c r="D103" s="17">
        <v>2</v>
      </c>
      <c r="E103" s="17">
        <v>7</v>
      </c>
      <c r="F103" s="17">
        <v>1</v>
      </c>
      <c r="G103" s="17" t="str">
        <f t="shared" si="1"/>
        <v>1.2.2.7.1</v>
      </c>
      <c r="H103" s="17" t="s">
        <v>19</v>
      </c>
      <c r="I103" s="18" t="s">
        <v>10143</v>
      </c>
      <c r="J103" s="124"/>
      <c r="K103" s="419"/>
      <c r="L103" s="424" t="s">
        <v>10144</v>
      </c>
    </row>
    <row r="104" spans="1:12" s="8" customFormat="1" ht="18.5" x14ac:dyDescent="0.35">
      <c r="A104" s="271">
        <v>120</v>
      </c>
      <c r="B104" s="276">
        <v>1</v>
      </c>
      <c r="C104" s="17">
        <v>2</v>
      </c>
      <c r="D104" s="17">
        <v>2</v>
      </c>
      <c r="E104" s="17">
        <v>7</v>
      </c>
      <c r="F104" s="17">
        <v>2</v>
      </c>
      <c r="G104" s="17" t="str">
        <f t="shared" si="1"/>
        <v>1.2.2.7.2</v>
      </c>
      <c r="H104" s="17" t="s">
        <v>19</v>
      </c>
      <c r="I104" s="18" t="s">
        <v>10145</v>
      </c>
      <c r="J104" s="124"/>
      <c r="K104" s="419"/>
      <c r="L104" s="424" t="s">
        <v>10146</v>
      </c>
    </row>
    <row r="105" spans="1:12" s="8" customFormat="1" ht="18.5" x14ac:dyDescent="0.35">
      <c r="A105" s="271">
        <v>83</v>
      </c>
      <c r="B105" s="275">
        <v>1</v>
      </c>
      <c r="C105" s="14">
        <v>2</v>
      </c>
      <c r="D105" s="14">
        <v>2</v>
      </c>
      <c r="E105" s="14">
        <v>8</v>
      </c>
      <c r="F105" s="14">
        <v>0</v>
      </c>
      <c r="G105" s="14" t="str">
        <f t="shared" si="1"/>
        <v>1.2.2.8.0</v>
      </c>
      <c r="H105" s="14" t="s">
        <v>16</v>
      </c>
      <c r="I105" s="15" t="s">
        <v>10147</v>
      </c>
      <c r="J105" s="123"/>
      <c r="K105" s="419"/>
      <c r="L105" s="428" t="s">
        <v>10148</v>
      </c>
    </row>
    <row r="106" spans="1:12" s="8" customFormat="1" ht="18.5" x14ac:dyDescent="0.35">
      <c r="A106" s="271">
        <v>84</v>
      </c>
      <c r="B106" s="276">
        <v>1</v>
      </c>
      <c r="C106" s="17">
        <v>2</v>
      </c>
      <c r="D106" s="17">
        <v>2</v>
      </c>
      <c r="E106" s="17">
        <v>8</v>
      </c>
      <c r="F106" s="17">
        <v>1</v>
      </c>
      <c r="G106" s="17" t="str">
        <f t="shared" si="1"/>
        <v>1.2.2.8.1</v>
      </c>
      <c r="H106" s="17" t="s">
        <v>19</v>
      </c>
      <c r="I106" s="18" t="s">
        <v>10149</v>
      </c>
      <c r="J106" s="124"/>
      <c r="K106" s="419"/>
      <c r="L106" s="424" t="s">
        <v>10150</v>
      </c>
    </row>
    <row r="107" spans="1:12" s="8" customFormat="1" ht="18.5" x14ac:dyDescent="0.35">
      <c r="A107" s="271">
        <v>85</v>
      </c>
      <c r="B107" s="276">
        <v>1</v>
      </c>
      <c r="C107" s="17">
        <v>2</v>
      </c>
      <c r="D107" s="17">
        <v>2</v>
      </c>
      <c r="E107" s="17">
        <v>8</v>
      </c>
      <c r="F107" s="17">
        <v>2</v>
      </c>
      <c r="G107" s="17" t="str">
        <f t="shared" si="1"/>
        <v>1.2.2.8.2</v>
      </c>
      <c r="H107" s="17" t="s">
        <v>19</v>
      </c>
      <c r="I107" s="18" t="s">
        <v>10151</v>
      </c>
      <c r="J107" s="124"/>
      <c r="K107" s="419"/>
      <c r="L107" s="424" t="s">
        <v>10152</v>
      </c>
    </row>
    <row r="108" spans="1:12" s="8" customFormat="1" ht="18.5" x14ac:dyDescent="0.35">
      <c r="A108" s="271">
        <v>86</v>
      </c>
      <c r="B108" s="275">
        <v>1</v>
      </c>
      <c r="C108" s="14">
        <v>2</v>
      </c>
      <c r="D108" s="14">
        <v>2</v>
      </c>
      <c r="E108" s="14">
        <v>9</v>
      </c>
      <c r="F108" s="14">
        <v>0</v>
      </c>
      <c r="G108" s="14" t="str">
        <f t="shared" si="1"/>
        <v>1.2.2.9.0</v>
      </c>
      <c r="H108" s="14" t="s">
        <v>16</v>
      </c>
      <c r="I108" s="15" t="s">
        <v>10153</v>
      </c>
      <c r="J108" s="123"/>
      <c r="K108" s="419"/>
      <c r="L108" s="428" t="s">
        <v>10154</v>
      </c>
    </row>
    <row r="109" spans="1:12" s="8" customFormat="1" ht="18.5" x14ac:dyDescent="0.35">
      <c r="A109" s="271">
        <v>87</v>
      </c>
      <c r="B109" s="276">
        <v>1</v>
      </c>
      <c r="C109" s="17">
        <v>2</v>
      </c>
      <c r="D109" s="17">
        <v>2</v>
      </c>
      <c r="E109" s="17">
        <v>9</v>
      </c>
      <c r="F109" s="17">
        <v>1</v>
      </c>
      <c r="G109" s="17" t="str">
        <f t="shared" si="1"/>
        <v>1.2.2.9.1</v>
      </c>
      <c r="H109" s="17" t="s">
        <v>19</v>
      </c>
      <c r="I109" s="18" t="s">
        <v>10155</v>
      </c>
      <c r="J109" s="124"/>
      <c r="K109" s="419"/>
      <c r="L109" s="424" t="s">
        <v>10156</v>
      </c>
    </row>
    <row r="110" spans="1:12" s="8" customFormat="1" ht="18.5" x14ac:dyDescent="0.35">
      <c r="A110" s="271">
        <v>88</v>
      </c>
      <c r="B110" s="276">
        <v>1</v>
      </c>
      <c r="C110" s="17">
        <v>2</v>
      </c>
      <c r="D110" s="17">
        <v>2</v>
      </c>
      <c r="E110" s="17">
        <v>9</v>
      </c>
      <c r="F110" s="17">
        <v>2</v>
      </c>
      <c r="G110" s="17" t="str">
        <f t="shared" si="1"/>
        <v>1.2.2.9.2</v>
      </c>
      <c r="H110" s="17" t="s">
        <v>19</v>
      </c>
      <c r="I110" s="18" t="s">
        <v>10157</v>
      </c>
      <c r="J110" s="124"/>
      <c r="K110" s="419"/>
      <c r="L110" s="424" t="s">
        <v>10158</v>
      </c>
    </row>
    <row r="111" spans="1:12" s="8" customFormat="1" ht="18.5" x14ac:dyDescent="0.35">
      <c r="A111" s="271">
        <v>89</v>
      </c>
      <c r="B111" s="275">
        <v>1</v>
      </c>
      <c r="C111" s="14">
        <v>2</v>
      </c>
      <c r="D111" s="14">
        <v>2</v>
      </c>
      <c r="E111" s="14">
        <v>10</v>
      </c>
      <c r="F111" s="14">
        <v>0</v>
      </c>
      <c r="G111" s="14" t="str">
        <f t="shared" si="1"/>
        <v>1.2.2.10.0</v>
      </c>
      <c r="H111" s="14" t="s">
        <v>16</v>
      </c>
      <c r="I111" s="15" t="s">
        <v>10159</v>
      </c>
      <c r="J111" s="123"/>
      <c r="K111" s="419"/>
      <c r="L111" s="428" t="s">
        <v>10160</v>
      </c>
    </row>
    <row r="112" spans="1:12" s="8" customFormat="1" ht="18.5" x14ac:dyDescent="0.35">
      <c r="A112" s="271">
        <v>90</v>
      </c>
      <c r="B112" s="276">
        <v>1</v>
      </c>
      <c r="C112" s="17">
        <v>2</v>
      </c>
      <c r="D112" s="17">
        <v>2</v>
      </c>
      <c r="E112" s="17">
        <v>10</v>
      </c>
      <c r="F112" s="17">
        <v>1</v>
      </c>
      <c r="G112" s="17" t="str">
        <f t="shared" si="1"/>
        <v>1.2.2.10.1</v>
      </c>
      <c r="H112" s="17" t="s">
        <v>19</v>
      </c>
      <c r="I112" s="18" t="s">
        <v>10161</v>
      </c>
      <c r="J112" s="124"/>
      <c r="K112" s="419"/>
      <c r="L112" s="424" t="s">
        <v>10162</v>
      </c>
    </row>
    <row r="113" spans="1:12" s="8" customFormat="1" ht="18.5" x14ac:dyDescent="0.35">
      <c r="A113" s="271">
        <v>91</v>
      </c>
      <c r="B113" s="276">
        <v>1</v>
      </c>
      <c r="C113" s="17">
        <v>2</v>
      </c>
      <c r="D113" s="17">
        <v>2</v>
      </c>
      <c r="E113" s="17">
        <v>10</v>
      </c>
      <c r="F113" s="17">
        <v>2</v>
      </c>
      <c r="G113" s="17" t="str">
        <f t="shared" si="1"/>
        <v>1.2.2.10.2</v>
      </c>
      <c r="H113" s="17" t="s">
        <v>19</v>
      </c>
      <c r="I113" s="18" t="s">
        <v>10163</v>
      </c>
      <c r="J113" s="124"/>
      <c r="K113" s="419"/>
      <c r="L113" s="424" t="s">
        <v>10164</v>
      </c>
    </row>
    <row r="114" spans="1:12" s="8" customFormat="1" ht="18.5" x14ac:dyDescent="0.35">
      <c r="A114" s="271">
        <v>93</v>
      </c>
      <c r="B114" s="275">
        <v>1</v>
      </c>
      <c r="C114" s="14">
        <v>2</v>
      </c>
      <c r="D114" s="14">
        <v>2</v>
      </c>
      <c r="E114" s="14">
        <v>11</v>
      </c>
      <c r="F114" s="14">
        <v>0</v>
      </c>
      <c r="G114" s="14" t="str">
        <f t="shared" si="1"/>
        <v>1.2.2.11.0</v>
      </c>
      <c r="H114" s="14" t="s">
        <v>16</v>
      </c>
      <c r="I114" s="15" t="s">
        <v>10165</v>
      </c>
      <c r="J114" s="123"/>
      <c r="K114" s="419"/>
      <c r="L114" s="428" t="s">
        <v>10166</v>
      </c>
    </row>
    <row r="115" spans="1:12" s="8" customFormat="1" ht="18.5" x14ac:dyDescent="0.35">
      <c r="A115" s="271">
        <v>94</v>
      </c>
      <c r="B115" s="276">
        <v>1</v>
      </c>
      <c r="C115" s="17">
        <v>2</v>
      </c>
      <c r="D115" s="17">
        <v>2</v>
      </c>
      <c r="E115" s="17">
        <v>11</v>
      </c>
      <c r="F115" s="17">
        <v>1</v>
      </c>
      <c r="G115" s="17" t="str">
        <f t="shared" si="1"/>
        <v>1.2.2.11.1</v>
      </c>
      <c r="H115" s="17" t="s">
        <v>19</v>
      </c>
      <c r="I115" s="18" t="s">
        <v>10167</v>
      </c>
      <c r="J115" s="124"/>
      <c r="K115" s="419"/>
      <c r="L115" s="424" t="s">
        <v>10168</v>
      </c>
    </row>
    <row r="116" spans="1:12" s="8" customFormat="1" ht="18.5" x14ac:dyDescent="0.35">
      <c r="A116" s="271">
        <v>95</v>
      </c>
      <c r="B116" s="276">
        <v>1</v>
      </c>
      <c r="C116" s="17">
        <v>2</v>
      </c>
      <c r="D116" s="17">
        <v>2</v>
      </c>
      <c r="E116" s="17">
        <v>11</v>
      </c>
      <c r="F116" s="17">
        <v>2</v>
      </c>
      <c r="G116" s="17" t="str">
        <f t="shared" si="1"/>
        <v>1.2.2.11.2</v>
      </c>
      <c r="H116" s="17" t="s">
        <v>19</v>
      </c>
      <c r="I116" s="18" t="s">
        <v>10169</v>
      </c>
      <c r="J116" s="124"/>
      <c r="K116" s="419"/>
      <c r="L116" s="424" t="s">
        <v>10170</v>
      </c>
    </row>
    <row r="117" spans="1:12" s="8" customFormat="1" ht="18.5" x14ac:dyDescent="0.35">
      <c r="A117" s="271"/>
      <c r="B117" s="275">
        <v>1</v>
      </c>
      <c r="C117" s="14">
        <v>2</v>
      </c>
      <c r="D117" s="14">
        <v>2</v>
      </c>
      <c r="E117" s="14">
        <v>12</v>
      </c>
      <c r="F117" s="14">
        <v>0</v>
      </c>
      <c r="G117" s="14" t="str">
        <f t="shared" si="1"/>
        <v>1.2.2.12.0</v>
      </c>
      <c r="H117" s="14" t="s">
        <v>16</v>
      </c>
      <c r="I117" s="15" t="s">
        <v>5002</v>
      </c>
      <c r="J117" s="123"/>
      <c r="K117" s="419"/>
      <c r="L117" s="428" t="s">
        <v>10171</v>
      </c>
    </row>
    <row r="118" spans="1:12" s="8" customFormat="1" ht="18.5" x14ac:dyDescent="0.35">
      <c r="A118" s="271"/>
      <c r="B118" s="276">
        <v>1</v>
      </c>
      <c r="C118" s="17">
        <v>2</v>
      </c>
      <c r="D118" s="17">
        <v>2</v>
      </c>
      <c r="E118" s="17">
        <v>12</v>
      </c>
      <c r="F118" s="17">
        <v>1</v>
      </c>
      <c r="G118" s="17" t="str">
        <f t="shared" si="1"/>
        <v>1.2.2.12.1</v>
      </c>
      <c r="H118" s="17" t="s">
        <v>19</v>
      </c>
      <c r="I118" s="18" t="s">
        <v>10172</v>
      </c>
      <c r="J118" s="124"/>
      <c r="K118" s="419"/>
      <c r="L118" s="424" t="s">
        <v>10173</v>
      </c>
    </row>
    <row r="119" spans="1:12" s="8" customFormat="1" ht="18.5" x14ac:dyDescent="0.35">
      <c r="A119" s="271"/>
      <c r="B119" s="276">
        <v>1</v>
      </c>
      <c r="C119" s="17">
        <v>2</v>
      </c>
      <c r="D119" s="17">
        <v>2</v>
      </c>
      <c r="E119" s="17">
        <v>12</v>
      </c>
      <c r="F119" s="17">
        <v>2</v>
      </c>
      <c r="G119" s="17" t="str">
        <f t="shared" si="1"/>
        <v>1.2.2.12.2</v>
      </c>
      <c r="H119" s="17" t="s">
        <v>19</v>
      </c>
      <c r="I119" s="18" t="s">
        <v>10174</v>
      </c>
      <c r="J119" s="124"/>
      <c r="K119" s="419"/>
      <c r="L119" s="424" t="s">
        <v>10175</v>
      </c>
    </row>
    <row r="120" spans="1:12" s="8" customFormat="1" ht="18.5" x14ac:dyDescent="0.35">
      <c r="A120" s="271">
        <v>96</v>
      </c>
      <c r="B120" s="275">
        <v>1</v>
      </c>
      <c r="C120" s="14">
        <v>2</v>
      </c>
      <c r="D120" s="14">
        <v>2</v>
      </c>
      <c r="E120" s="14">
        <v>13</v>
      </c>
      <c r="F120" s="14">
        <v>0</v>
      </c>
      <c r="G120" s="14" t="str">
        <f t="shared" si="1"/>
        <v>1.2.2.13.0</v>
      </c>
      <c r="H120" s="14" t="s">
        <v>16</v>
      </c>
      <c r="I120" s="15" t="s">
        <v>10176</v>
      </c>
      <c r="J120" s="123"/>
      <c r="K120" s="419"/>
      <c r="L120" s="428" t="s">
        <v>10171</v>
      </c>
    </row>
    <row r="121" spans="1:12" s="8" customFormat="1" ht="18.5" x14ac:dyDescent="0.35">
      <c r="A121" s="271">
        <v>97</v>
      </c>
      <c r="B121" s="276">
        <v>1</v>
      </c>
      <c r="C121" s="17">
        <v>2</v>
      </c>
      <c r="D121" s="17">
        <v>2</v>
      </c>
      <c r="E121" s="17">
        <v>13</v>
      </c>
      <c r="F121" s="17">
        <v>1</v>
      </c>
      <c r="G121" s="17" t="str">
        <f t="shared" si="1"/>
        <v>1.2.2.13.1</v>
      </c>
      <c r="H121" s="17" t="s">
        <v>19</v>
      </c>
      <c r="I121" s="18" t="s">
        <v>10177</v>
      </c>
      <c r="J121" s="124"/>
      <c r="K121" s="419"/>
      <c r="L121" s="424" t="s">
        <v>10173</v>
      </c>
    </row>
    <row r="122" spans="1:12" s="8" customFormat="1" ht="18.5" x14ac:dyDescent="0.35">
      <c r="A122" s="271">
        <v>98</v>
      </c>
      <c r="B122" s="276">
        <v>1</v>
      </c>
      <c r="C122" s="17">
        <v>2</v>
      </c>
      <c r="D122" s="17">
        <v>2</v>
      </c>
      <c r="E122" s="17">
        <v>13</v>
      </c>
      <c r="F122" s="17">
        <v>2</v>
      </c>
      <c r="G122" s="17" t="str">
        <f t="shared" si="1"/>
        <v>1.2.2.13.2</v>
      </c>
      <c r="H122" s="17" t="s">
        <v>19</v>
      </c>
      <c r="I122" s="18" t="s">
        <v>10178</v>
      </c>
      <c r="J122" s="124"/>
      <c r="K122" s="419"/>
      <c r="L122" s="424" t="s">
        <v>10175</v>
      </c>
    </row>
    <row r="123" spans="1:12" s="8" customFormat="1" ht="23.5" x14ac:dyDescent="0.35">
      <c r="A123" s="271">
        <v>99</v>
      </c>
      <c r="B123" s="274">
        <v>1</v>
      </c>
      <c r="C123" s="13">
        <v>2</v>
      </c>
      <c r="D123" s="13">
        <v>3</v>
      </c>
      <c r="E123" s="13">
        <v>0</v>
      </c>
      <c r="F123" s="13">
        <v>0</v>
      </c>
      <c r="G123" s="13" t="str">
        <f t="shared" si="1"/>
        <v>1.2.3.0.0</v>
      </c>
      <c r="H123" s="13" t="s">
        <v>13</v>
      </c>
      <c r="I123" s="117" t="s">
        <v>10179</v>
      </c>
      <c r="J123" s="122"/>
      <c r="K123" s="427"/>
      <c r="L123" s="418" t="s">
        <v>11483</v>
      </c>
    </row>
    <row r="124" spans="1:12" s="8" customFormat="1" ht="18.5" x14ac:dyDescent="0.35">
      <c r="A124" s="271">
        <v>100</v>
      </c>
      <c r="B124" s="275">
        <v>1</v>
      </c>
      <c r="C124" s="14">
        <v>2</v>
      </c>
      <c r="D124" s="14">
        <v>3</v>
      </c>
      <c r="E124" s="14">
        <v>1</v>
      </c>
      <c r="F124" s="14">
        <v>0</v>
      </c>
      <c r="G124" s="14" t="str">
        <f t="shared" si="1"/>
        <v>1.2.3.1.0</v>
      </c>
      <c r="H124" s="14" t="s">
        <v>16</v>
      </c>
      <c r="I124" s="15" t="s">
        <v>10180</v>
      </c>
      <c r="J124" s="129"/>
      <c r="K124" s="419"/>
      <c r="L124" s="428" t="s">
        <v>10181</v>
      </c>
    </row>
    <row r="125" spans="1:12" s="8" customFormat="1" ht="18.5" x14ac:dyDescent="0.35">
      <c r="A125" s="271">
        <v>101</v>
      </c>
      <c r="B125" s="276">
        <v>1</v>
      </c>
      <c r="C125" s="17">
        <v>2</v>
      </c>
      <c r="D125" s="17">
        <v>3</v>
      </c>
      <c r="E125" s="17">
        <v>1</v>
      </c>
      <c r="F125" s="17">
        <v>1</v>
      </c>
      <c r="G125" s="17" t="str">
        <f t="shared" si="1"/>
        <v>1.2.3.1.1</v>
      </c>
      <c r="H125" s="17" t="s">
        <v>19</v>
      </c>
      <c r="I125" s="18" t="s">
        <v>10182</v>
      </c>
      <c r="J125" s="124"/>
      <c r="K125" s="419"/>
      <c r="L125" s="424" t="s">
        <v>10183</v>
      </c>
    </row>
    <row r="126" spans="1:12" s="8" customFormat="1" ht="18.5" x14ac:dyDescent="0.35">
      <c r="A126" s="271">
        <v>102</v>
      </c>
      <c r="B126" s="276">
        <v>1</v>
      </c>
      <c r="C126" s="17">
        <v>2</v>
      </c>
      <c r="D126" s="17">
        <v>3</v>
      </c>
      <c r="E126" s="17">
        <v>1</v>
      </c>
      <c r="F126" s="17">
        <v>2</v>
      </c>
      <c r="G126" s="17" t="str">
        <f t="shared" si="1"/>
        <v>1.2.3.1.2</v>
      </c>
      <c r="H126" s="17" t="s">
        <v>19</v>
      </c>
      <c r="I126" s="18" t="s">
        <v>10184</v>
      </c>
      <c r="J126" s="124"/>
      <c r="K126" s="419"/>
      <c r="L126" s="424" t="s">
        <v>10185</v>
      </c>
    </row>
    <row r="127" spans="1:12" s="8" customFormat="1" ht="18.5" x14ac:dyDescent="0.35">
      <c r="A127" s="271">
        <v>103</v>
      </c>
      <c r="B127" s="275">
        <v>1</v>
      </c>
      <c r="C127" s="14">
        <v>2</v>
      </c>
      <c r="D127" s="14">
        <v>3</v>
      </c>
      <c r="E127" s="14">
        <v>2</v>
      </c>
      <c r="F127" s="14">
        <v>0</v>
      </c>
      <c r="G127" s="14" t="str">
        <f t="shared" si="1"/>
        <v>1.2.3.2.0</v>
      </c>
      <c r="H127" s="14" t="s">
        <v>16</v>
      </c>
      <c r="I127" s="15" t="s">
        <v>10186</v>
      </c>
      <c r="J127" s="123"/>
      <c r="K127" s="419"/>
      <c r="L127" s="428" t="s">
        <v>10187</v>
      </c>
    </row>
    <row r="128" spans="1:12" s="8" customFormat="1" ht="18.5" x14ac:dyDescent="0.35">
      <c r="A128" s="271">
        <v>104</v>
      </c>
      <c r="B128" s="276">
        <v>1</v>
      </c>
      <c r="C128" s="17">
        <v>2</v>
      </c>
      <c r="D128" s="17">
        <v>3</v>
      </c>
      <c r="E128" s="17">
        <v>2</v>
      </c>
      <c r="F128" s="17">
        <v>1</v>
      </c>
      <c r="G128" s="17" t="str">
        <f t="shared" si="1"/>
        <v>1.2.3.2.1</v>
      </c>
      <c r="H128" s="17" t="s">
        <v>19</v>
      </c>
      <c r="I128" s="18" t="s">
        <v>10188</v>
      </c>
      <c r="J128" s="124"/>
      <c r="K128" s="419"/>
      <c r="L128" s="424" t="s">
        <v>10189</v>
      </c>
    </row>
    <row r="129" spans="1:12" s="8" customFormat="1" ht="18.5" x14ac:dyDescent="0.35">
      <c r="A129" s="271">
        <v>105</v>
      </c>
      <c r="B129" s="276">
        <v>1</v>
      </c>
      <c r="C129" s="17">
        <v>2</v>
      </c>
      <c r="D129" s="17">
        <v>3</v>
      </c>
      <c r="E129" s="17">
        <v>2</v>
      </c>
      <c r="F129" s="17">
        <v>2</v>
      </c>
      <c r="G129" s="17" t="str">
        <f t="shared" si="1"/>
        <v>1.2.3.2.2</v>
      </c>
      <c r="H129" s="17" t="s">
        <v>19</v>
      </c>
      <c r="I129" s="18" t="s">
        <v>10190</v>
      </c>
      <c r="J129" s="124"/>
      <c r="K129" s="419"/>
      <c r="L129" s="424" t="s">
        <v>10191</v>
      </c>
    </row>
    <row r="130" spans="1:12" s="8" customFormat="1" ht="18.5" x14ac:dyDescent="0.35">
      <c r="A130" s="271">
        <v>106</v>
      </c>
      <c r="B130" s="275">
        <v>1</v>
      </c>
      <c r="C130" s="14">
        <v>2</v>
      </c>
      <c r="D130" s="14">
        <v>3</v>
      </c>
      <c r="E130" s="14">
        <v>3</v>
      </c>
      <c r="F130" s="14">
        <v>0</v>
      </c>
      <c r="G130" s="14" t="str">
        <f t="shared" si="1"/>
        <v>1.2.3.3.0</v>
      </c>
      <c r="H130" s="14" t="s">
        <v>16</v>
      </c>
      <c r="I130" s="15" t="s">
        <v>11484</v>
      </c>
      <c r="J130" s="129"/>
      <c r="K130" s="419"/>
      <c r="L130" s="428" t="s">
        <v>10193</v>
      </c>
    </row>
    <row r="131" spans="1:12" s="8" customFormat="1" ht="37" x14ac:dyDescent="0.35">
      <c r="A131" s="271">
        <v>107</v>
      </c>
      <c r="B131" s="276">
        <v>1</v>
      </c>
      <c r="C131" s="17">
        <v>2</v>
      </c>
      <c r="D131" s="17">
        <v>3</v>
      </c>
      <c r="E131" s="17">
        <v>3</v>
      </c>
      <c r="F131" s="17">
        <v>1</v>
      </c>
      <c r="G131" s="17" t="str">
        <f t="shared" si="1"/>
        <v>1.2.3.3.1</v>
      </c>
      <c r="H131" s="17" t="s">
        <v>19</v>
      </c>
      <c r="I131" s="18" t="s">
        <v>10194</v>
      </c>
      <c r="J131" s="124"/>
      <c r="K131" s="419"/>
      <c r="L131" s="424" t="s">
        <v>10195</v>
      </c>
    </row>
    <row r="132" spans="1:12" s="8" customFormat="1" ht="37" x14ac:dyDescent="0.35">
      <c r="A132" s="271">
        <v>108</v>
      </c>
      <c r="B132" s="276">
        <v>1</v>
      </c>
      <c r="C132" s="17">
        <v>2</v>
      </c>
      <c r="D132" s="17">
        <v>3</v>
      </c>
      <c r="E132" s="17">
        <v>3</v>
      </c>
      <c r="F132" s="17">
        <v>2</v>
      </c>
      <c r="G132" s="17" t="str">
        <f t="shared" si="1"/>
        <v>1.2.3.3.2</v>
      </c>
      <c r="H132" s="17" t="s">
        <v>19</v>
      </c>
      <c r="I132" s="18" t="s">
        <v>10196</v>
      </c>
      <c r="J132" s="124"/>
      <c r="K132" s="419"/>
      <c r="L132" s="424" t="s">
        <v>10197</v>
      </c>
    </row>
    <row r="133" spans="1:12" s="8" customFormat="1" ht="18.5" x14ac:dyDescent="0.35">
      <c r="A133" s="271">
        <v>109</v>
      </c>
      <c r="B133" s="275">
        <v>1</v>
      </c>
      <c r="C133" s="14">
        <v>2</v>
      </c>
      <c r="D133" s="14">
        <v>3</v>
      </c>
      <c r="E133" s="14">
        <v>4</v>
      </c>
      <c r="F133" s="14">
        <v>0</v>
      </c>
      <c r="G133" s="14" t="str">
        <f t="shared" si="1"/>
        <v>1.2.3.4.0</v>
      </c>
      <c r="H133" s="14" t="s">
        <v>16</v>
      </c>
      <c r="I133" s="15" t="s">
        <v>10198</v>
      </c>
      <c r="J133" s="129"/>
      <c r="K133" s="419"/>
      <c r="L133" s="428" t="s">
        <v>10199</v>
      </c>
    </row>
    <row r="134" spans="1:12" s="8" customFormat="1" ht="18.5" x14ac:dyDescent="0.35">
      <c r="A134" s="271">
        <v>110</v>
      </c>
      <c r="B134" s="276">
        <v>1</v>
      </c>
      <c r="C134" s="17">
        <v>2</v>
      </c>
      <c r="D134" s="17">
        <v>3</v>
      </c>
      <c r="E134" s="17">
        <v>4</v>
      </c>
      <c r="F134" s="17">
        <v>1</v>
      </c>
      <c r="G134" s="17" t="str">
        <f t="shared" si="1"/>
        <v>1.2.3.4.1</v>
      </c>
      <c r="H134" s="17" t="s">
        <v>19</v>
      </c>
      <c r="I134" s="18" t="s">
        <v>10200</v>
      </c>
      <c r="J134" s="124"/>
      <c r="K134" s="419"/>
      <c r="L134" s="424" t="s">
        <v>10201</v>
      </c>
    </row>
    <row r="135" spans="1:12" s="8" customFormat="1" ht="18.5" x14ac:dyDescent="0.35">
      <c r="A135" s="271">
        <v>111</v>
      </c>
      <c r="B135" s="276">
        <v>1</v>
      </c>
      <c r="C135" s="17">
        <v>2</v>
      </c>
      <c r="D135" s="17">
        <v>3</v>
      </c>
      <c r="E135" s="17">
        <v>4</v>
      </c>
      <c r="F135" s="17">
        <v>2</v>
      </c>
      <c r="G135" s="17" t="str">
        <f t="shared" si="1"/>
        <v>1.2.3.4.2</v>
      </c>
      <c r="H135" s="17" t="s">
        <v>19</v>
      </c>
      <c r="I135" s="18" t="s">
        <v>10202</v>
      </c>
      <c r="J135" s="124"/>
      <c r="K135" s="419"/>
      <c r="L135" s="424" t="s">
        <v>10203</v>
      </c>
    </row>
    <row r="136" spans="1:12" s="8" customFormat="1" ht="18.5" x14ac:dyDescent="0.35">
      <c r="A136" s="271">
        <v>112</v>
      </c>
      <c r="B136" s="275">
        <v>1</v>
      </c>
      <c r="C136" s="14">
        <v>2</v>
      </c>
      <c r="D136" s="14">
        <v>3</v>
      </c>
      <c r="E136" s="14">
        <v>5</v>
      </c>
      <c r="F136" s="14">
        <v>0</v>
      </c>
      <c r="G136" s="14" t="str">
        <f t="shared" si="1"/>
        <v>1.2.3.5.0</v>
      </c>
      <c r="H136" s="14" t="s">
        <v>16</v>
      </c>
      <c r="I136" s="15" t="s">
        <v>10204</v>
      </c>
      <c r="J136" s="130"/>
      <c r="K136" s="419"/>
      <c r="L136" s="428" t="s">
        <v>10205</v>
      </c>
    </row>
    <row r="137" spans="1:12" s="8" customFormat="1" ht="18.5" x14ac:dyDescent="0.35">
      <c r="A137" s="271">
        <v>113</v>
      </c>
      <c r="B137" s="276">
        <v>1</v>
      </c>
      <c r="C137" s="17">
        <v>2</v>
      </c>
      <c r="D137" s="17">
        <v>3</v>
      </c>
      <c r="E137" s="17">
        <v>5</v>
      </c>
      <c r="F137" s="17">
        <v>1</v>
      </c>
      <c r="G137" s="17" t="str">
        <f t="shared" si="1"/>
        <v>1.2.3.5.1</v>
      </c>
      <c r="H137" s="17" t="s">
        <v>19</v>
      </c>
      <c r="I137" s="18" t="s">
        <v>10206</v>
      </c>
      <c r="J137" s="124"/>
      <c r="K137" s="419"/>
      <c r="L137" s="424" t="s">
        <v>10207</v>
      </c>
    </row>
    <row r="138" spans="1:12" s="8" customFormat="1" ht="18.5" x14ac:dyDescent="0.35">
      <c r="A138" s="271">
        <v>114</v>
      </c>
      <c r="B138" s="276">
        <v>1</v>
      </c>
      <c r="C138" s="17">
        <v>2</v>
      </c>
      <c r="D138" s="17">
        <v>3</v>
      </c>
      <c r="E138" s="17">
        <v>5</v>
      </c>
      <c r="F138" s="17">
        <v>2</v>
      </c>
      <c r="G138" s="17" t="str">
        <f t="shared" si="1"/>
        <v>1.2.3.5.2</v>
      </c>
      <c r="H138" s="17" t="s">
        <v>19</v>
      </c>
      <c r="I138" s="18" t="s">
        <v>10208</v>
      </c>
      <c r="J138" s="124"/>
      <c r="K138" s="419"/>
      <c r="L138" s="424" t="s">
        <v>10209</v>
      </c>
    </row>
    <row r="139" spans="1:12" s="8" customFormat="1" ht="18.5" x14ac:dyDescent="0.35">
      <c r="A139" s="271">
        <v>115</v>
      </c>
      <c r="B139" s="275">
        <v>1</v>
      </c>
      <c r="C139" s="14">
        <v>2</v>
      </c>
      <c r="D139" s="14">
        <v>3</v>
      </c>
      <c r="E139" s="14">
        <v>6</v>
      </c>
      <c r="F139" s="14">
        <v>0</v>
      </c>
      <c r="G139" s="14" t="str">
        <f t="shared" si="1"/>
        <v>1.2.3.6.0</v>
      </c>
      <c r="H139" s="14" t="s">
        <v>16</v>
      </c>
      <c r="I139" s="15" t="s">
        <v>10210</v>
      </c>
      <c r="J139" s="130"/>
      <c r="K139" s="419"/>
      <c r="L139" s="428" t="s">
        <v>10211</v>
      </c>
    </row>
    <row r="140" spans="1:12" s="8" customFormat="1" ht="37" x14ac:dyDescent="0.35">
      <c r="A140" s="271">
        <v>116</v>
      </c>
      <c r="B140" s="276">
        <v>1</v>
      </c>
      <c r="C140" s="17">
        <v>2</v>
      </c>
      <c r="D140" s="17">
        <v>3</v>
      </c>
      <c r="E140" s="17">
        <v>6</v>
      </c>
      <c r="F140" s="17">
        <v>1</v>
      </c>
      <c r="G140" s="17" t="str">
        <f t="shared" si="1"/>
        <v>1.2.3.6.1</v>
      </c>
      <c r="H140" s="17" t="s">
        <v>19</v>
      </c>
      <c r="I140" s="18" t="s">
        <v>10212</v>
      </c>
      <c r="J140" s="124"/>
      <c r="K140" s="419"/>
      <c r="L140" s="424" t="s">
        <v>10213</v>
      </c>
    </row>
    <row r="141" spans="1:12" s="8" customFormat="1" ht="37" x14ac:dyDescent="0.35">
      <c r="A141" s="271">
        <v>117</v>
      </c>
      <c r="B141" s="276">
        <v>1</v>
      </c>
      <c r="C141" s="17">
        <v>2</v>
      </c>
      <c r="D141" s="17">
        <v>3</v>
      </c>
      <c r="E141" s="17">
        <v>6</v>
      </c>
      <c r="F141" s="17">
        <v>2</v>
      </c>
      <c r="G141" s="17" t="str">
        <f t="shared" si="1"/>
        <v>1.2.3.6.2</v>
      </c>
      <c r="H141" s="17" t="s">
        <v>19</v>
      </c>
      <c r="I141" s="18" t="s">
        <v>10214</v>
      </c>
      <c r="J141" s="124"/>
      <c r="K141" s="419"/>
      <c r="L141" s="424" t="s">
        <v>10215</v>
      </c>
    </row>
    <row r="142" spans="1:12" s="8" customFormat="1" ht="18.5" x14ac:dyDescent="0.35">
      <c r="A142" s="271">
        <v>118</v>
      </c>
      <c r="B142" s="275">
        <v>1</v>
      </c>
      <c r="C142" s="14">
        <v>2</v>
      </c>
      <c r="D142" s="14">
        <v>3</v>
      </c>
      <c r="E142" s="14">
        <v>7</v>
      </c>
      <c r="F142" s="14">
        <v>0</v>
      </c>
      <c r="G142" s="14" t="str">
        <f t="shared" si="1"/>
        <v>1.2.3.7.0</v>
      </c>
      <c r="H142" s="14" t="s">
        <v>16</v>
      </c>
      <c r="I142" s="15" t="s">
        <v>10216</v>
      </c>
      <c r="J142" s="130"/>
      <c r="K142" s="419"/>
      <c r="L142" s="428" t="s">
        <v>10217</v>
      </c>
    </row>
    <row r="143" spans="1:12" s="8" customFormat="1" ht="37" x14ac:dyDescent="0.35">
      <c r="A143" s="271">
        <v>119</v>
      </c>
      <c r="B143" s="276">
        <v>1</v>
      </c>
      <c r="C143" s="17">
        <v>2</v>
      </c>
      <c r="D143" s="17">
        <v>3</v>
      </c>
      <c r="E143" s="17">
        <v>7</v>
      </c>
      <c r="F143" s="17">
        <v>1</v>
      </c>
      <c r="G143" s="17" t="str">
        <f t="shared" si="1"/>
        <v>1.2.3.7.1</v>
      </c>
      <c r="H143" s="17" t="s">
        <v>19</v>
      </c>
      <c r="I143" s="18" t="s">
        <v>10218</v>
      </c>
      <c r="J143" s="124"/>
      <c r="K143" s="419"/>
      <c r="L143" s="424" t="s">
        <v>10219</v>
      </c>
    </row>
    <row r="144" spans="1:12" s="8" customFormat="1" ht="37" x14ac:dyDescent="0.35">
      <c r="A144" s="271">
        <v>120</v>
      </c>
      <c r="B144" s="276">
        <v>1</v>
      </c>
      <c r="C144" s="17">
        <v>2</v>
      </c>
      <c r="D144" s="17">
        <v>3</v>
      </c>
      <c r="E144" s="17">
        <v>7</v>
      </c>
      <c r="F144" s="17">
        <v>2</v>
      </c>
      <c r="G144" s="17" t="str">
        <f t="shared" si="1"/>
        <v>1.2.3.7.2</v>
      </c>
      <c r="H144" s="17" t="s">
        <v>19</v>
      </c>
      <c r="I144" s="18" t="s">
        <v>10220</v>
      </c>
      <c r="J144" s="124"/>
      <c r="K144" s="419"/>
      <c r="L144" s="424" t="s">
        <v>10221</v>
      </c>
    </row>
    <row r="145" spans="1:12" s="8" customFormat="1" ht="18.5" x14ac:dyDescent="0.35">
      <c r="A145" s="271">
        <v>121</v>
      </c>
      <c r="B145" s="275">
        <v>1</v>
      </c>
      <c r="C145" s="14">
        <v>2</v>
      </c>
      <c r="D145" s="14">
        <v>3</v>
      </c>
      <c r="E145" s="14">
        <v>8</v>
      </c>
      <c r="F145" s="14">
        <v>0</v>
      </c>
      <c r="G145" s="14" t="str">
        <f t="shared" si="1"/>
        <v>1.2.3.8.0</v>
      </c>
      <c r="H145" s="14" t="s">
        <v>16</v>
      </c>
      <c r="I145" s="15" t="s">
        <v>10222</v>
      </c>
      <c r="J145" s="130"/>
      <c r="K145" s="419"/>
      <c r="L145" s="428" t="s">
        <v>10223</v>
      </c>
    </row>
    <row r="146" spans="1:12" s="8" customFormat="1" ht="18.5" x14ac:dyDescent="0.35">
      <c r="A146" s="271">
        <v>122</v>
      </c>
      <c r="B146" s="276">
        <v>1</v>
      </c>
      <c r="C146" s="17">
        <v>2</v>
      </c>
      <c r="D146" s="17">
        <v>3</v>
      </c>
      <c r="E146" s="17">
        <v>8</v>
      </c>
      <c r="F146" s="17">
        <v>1</v>
      </c>
      <c r="G146" s="17" t="str">
        <f t="shared" si="1"/>
        <v>1.2.3.8.1</v>
      </c>
      <c r="H146" s="17" t="s">
        <v>19</v>
      </c>
      <c r="I146" s="18" t="s">
        <v>10224</v>
      </c>
      <c r="J146" s="124"/>
      <c r="K146" s="419"/>
      <c r="L146" s="424" t="s">
        <v>10225</v>
      </c>
    </row>
    <row r="147" spans="1:12" s="8" customFormat="1" ht="18.5" x14ac:dyDescent="0.35">
      <c r="A147" s="271">
        <v>123</v>
      </c>
      <c r="B147" s="276">
        <v>1</v>
      </c>
      <c r="C147" s="17">
        <v>2</v>
      </c>
      <c r="D147" s="17">
        <v>3</v>
      </c>
      <c r="E147" s="17">
        <v>8</v>
      </c>
      <c r="F147" s="17">
        <v>2</v>
      </c>
      <c r="G147" s="17" t="str">
        <f t="shared" si="1"/>
        <v>1.2.3.8.2</v>
      </c>
      <c r="H147" s="17" t="s">
        <v>19</v>
      </c>
      <c r="I147" s="18" t="s">
        <v>10226</v>
      </c>
      <c r="J147" s="124"/>
      <c r="K147" s="419"/>
      <c r="L147" s="424" t="s">
        <v>10227</v>
      </c>
    </row>
    <row r="148" spans="1:12" s="8" customFormat="1" ht="18.5" x14ac:dyDescent="0.35">
      <c r="A148" s="271">
        <v>124</v>
      </c>
      <c r="B148" s="275">
        <v>1</v>
      </c>
      <c r="C148" s="14">
        <v>2</v>
      </c>
      <c r="D148" s="14">
        <v>3</v>
      </c>
      <c r="E148" s="14">
        <v>9</v>
      </c>
      <c r="F148" s="14">
        <v>0</v>
      </c>
      <c r="G148" s="14" t="str">
        <f t="shared" si="1"/>
        <v>1.2.3.9.0</v>
      </c>
      <c r="H148" s="14" t="s">
        <v>16</v>
      </c>
      <c r="I148" s="15" t="s">
        <v>10228</v>
      </c>
      <c r="J148" s="130"/>
      <c r="K148" s="429"/>
      <c r="L148" s="428" t="s">
        <v>10229</v>
      </c>
    </row>
    <row r="149" spans="1:12" s="8" customFormat="1" ht="18.5" x14ac:dyDescent="0.35">
      <c r="A149" s="271">
        <v>125</v>
      </c>
      <c r="B149" s="276">
        <v>1</v>
      </c>
      <c r="C149" s="17">
        <v>2</v>
      </c>
      <c r="D149" s="17">
        <v>3</v>
      </c>
      <c r="E149" s="17">
        <v>9</v>
      </c>
      <c r="F149" s="17">
        <v>1</v>
      </c>
      <c r="G149" s="17" t="str">
        <f t="shared" si="1"/>
        <v>1.2.3.9.1</v>
      </c>
      <c r="H149" s="17" t="s">
        <v>19</v>
      </c>
      <c r="I149" s="18" t="s">
        <v>10230</v>
      </c>
      <c r="J149" s="124"/>
      <c r="K149" s="419"/>
      <c r="L149" s="424" t="s">
        <v>10231</v>
      </c>
    </row>
    <row r="150" spans="1:12" s="8" customFormat="1" ht="18.5" x14ac:dyDescent="0.35">
      <c r="A150" s="271">
        <v>126</v>
      </c>
      <c r="B150" s="276">
        <v>1</v>
      </c>
      <c r="C150" s="17">
        <v>2</v>
      </c>
      <c r="D150" s="17">
        <v>3</v>
      </c>
      <c r="E150" s="17">
        <v>9</v>
      </c>
      <c r="F150" s="17">
        <v>2</v>
      </c>
      <c r="G150" s="17" t="str">
        <f t="shared" si="1"/>
        <v>1.2.3.9.2</v>
      </c>
      <c r="H150" s="17" t="s">
        <v>19</v>
      </c>
      <c r="I150" s="18" t="s">
        <v>10232</v>
      </c>
      <c r="J150" s="124"/>
      <c r="K150" s="419"/>
      <c r="L150" s="424" t="s">
        <v>10233</v>
      </c>
    </row>
    <row r="151" spans="1:12" s="8" customFormat="1" ht="18.5" x14ac:dyDescent="0.35">
      <c r="A151" s="271">
        <v>124</v>
      </c>
      <c r="B151" s="275">
        <v>1</v>
      </c>
      <c r="C151" s="14">
        <v>2</v>
      </c>
      <c r="D151" s="14">
        <v>3</v>
      </c>
      <c r="E151" s="14">
        <v>10</v>
      </c>
      <c r="F151" s="14">
        <v>0</v>
      </c>
      <c r="G151" s="14" t="str">
        <f t="shared" ref="G151:G214" si="2">CONCATENATE(B151,".",C151,".",D151,".",E151,".",F151)</f>
        <v>1.2.3.10.0</v>
      </c>
      <c r="H151" s="14" t="s">
        <v>16</v>
      </c>
      <c r="I151" s="15" t="s">
        <v>10234</v>
      </c>
      <c r="J151" s="130"/>
      <c r="K151" s="429"/>
      <c r="L151" s="428" t="s">
        <v>10235</v>
      </c>
    </row>
    <row r="152" spans="1:12" s="8" customFormat="1" ht="18.5" x14ac:dyDescent="0.35">
      <c r="A152" s="271">
        <v>125</v>
      </c>
      <c r="B152" s="276">
        <v>1</v>
      </c>
      <c r="C152" s="17">
        <v>2</v>
      </c>
      <c r="D152" s="17">
        <v>3</v>
      </c>
      <c r="E152" s="17">
        <v>10</v>
      </c>
      <c r="F152" s="17">
        <v>1</v>
      </c>
      <c r="G152" s="17" t="str">
        <f t="shared" si="2"/>
        <v>1.2.3.10.1</v>
      </c>
      <c r="H152" s="17" t="s">
        <v>19</v>
      </c>
      <c r="I152" s="18" t="s">
        <v>10236</v>
      </c>
      <c r="J152" s="124"/>
      <c r="K152" s="419"/>
      <c r="L152" s="424" t="s">
        <v>10237</v>
      </c>
    </row>
    <row r="153" spans="1:12" s="8" customFormat="1" ht="18.5" x14ac:dyDescent="0.35">
      <c r="A153" s="271">
        <v>126</v>
      </c>
      <c r="B153" s="276">
        <v>1</v>
      </c>
      <c r="C153" s="17">
        <v>2</v>
      </c>
      <c r="D153" s="17">
        <v>3</v>
      </c>
      <c r="E153" s="17">
        <v>10</v>
      </c>
      <c r="F153" s="17">
        <v>2</v>
      </c>
      <c r="G153" s="17" t="str">
        <f t="shared" si="2"/>
        <v>1.2.3.10.2</v>
      </c>
      <c r="H153" s="17" t="s">
        <v>19</v>
      </c>
      <c r="I153" s="18" t="s">
        <v>10238</v>
      </c>
      <c r="J153" s="124"/>
      <c r="K153" s="419"/>
      <c r="L153" s="424" t="s">
        <v>10239</v>
      </c>
    </row>
    <row r="154" spans="1:12" s="8" customFormat="1" ht="23.5" collapsed="1" x14ac:dyDescent="0.35">
      <c r="A154" s="271">
        <v>130</v>
      </c>
      <c r="B154" s="274">
        <v>1</v>
      </c>
      <c r="C154" s="13">
        <v>2</v>
      </c>
      <c r="D154" s="13">
        <v>4</v>
      </c>
      <c r="E154" s="13">
        <v>0</v>
      </c>
      <c r="F154" s="13">
        <v>0</v>
      </c>
      <c r="G154" s="13" t="str">
        <f t="shared" si="2"/>
        <v>1.2.4.0.0</v>
      </c>
      <c r="H154" s="13" t="s">
        <v>13</v>
      </c>
      <c r="I154" s="117" t="s">
        <v>10240</v>
      </c>
      <c r="J154" s="118"/>
      <c r="K154" s="417"/>
      <c r="L154" s="418" t="s">
        <v>10241</v>
      </c>
    </row>
    <row r="155" spans="1:12" s="8" customFormat="1" ht="18.5" x14ac:dyDescent="0.35">
      <c r="A155" s="271">
        <v>131</v>
      </c>
      <c r="B155" s="275">
        <v>1</v>
      </c>
      <c r="C155" s="14">
        <v>2</v>
      </c>
      <c r="D155" s="14">
        <v>4</v>
      </c>
      <c r="E155" s="14">
        <v>1</v>
      </c>
      <c r="F155" s="14">
        <v>0</v>
      </c>
      <c r="G155" s="14" t="str">
        <f t="shared" si="2"/>
        <v>1.2.4.1.0</v>
      </c>
      <c r="H155" s="9"/>
      <c r="I155" s="9"/>
      <c r="J155" s="14" t="s">
        <v>16</v>
      </c>
      <c r="K155" s="422" t="s">
        <v>11485</v>
      </c>
      <c r="L155" s="145" t="s">
        <v>10262</v>
      </c>
    </row>
    <row r="156" spans="1:12" s="8" customFormat="1" ht="18.5" x14ac:dyDescent="0.35">
      <c r="A156" s="271">
        <v>132</v>
      </c>
      <c r="B156" s="275">
        <v>1</v>
      </c>
      <c r="C156" s="14">
        <v>2</v>
      </c>
      <c r="D156" s="14">
        <v>4</v>
      </c>
      <c r="E156" s="14">
        <v>2</v>
      </c>
      <c r="F156" s="14">
        <v>0</v>
      </c>
      <c r="G156" s="14" t="str">
        <f t="shared" si="2"/>
        <v>1.2.4.2.0</v>
      </c>
      <c r="H156" s="9"/>
      <c r="I156" s="9"/>
      <c r="J156" s="14" t="s">
        <v>16</v>
      </c>
      <c r="K156" s="422" t="s">
        <v>11486</v>
      </c>
      <c r="L156" s="145" t="s">
        <v>10262</v>
      </c>
    </row>
    <row r="157" spans="1:12" s="8" customFormat="1" ht="26" x14ac:dyDescent="0.35">
      <c r="A157" s="271">
        <v>133</v>
      </c>
      <c r="B157" s="273">
        <v>1</v>
      </c>
      <c r="C157" s="10">
        <v>3</v>
      </c>
      <c r="D157" s="10">
        <v>0</v>
      </c>
      <c r="E157" s="10">
        <v>0</v>
      </c>
      <c r="F157" s="10">
        <v>0</v>
      </c>
      <c r="G157" s="10" t="str">
        <f t="shared" si="2"/>
        <v>1.3.0.0.0</v>
      </c>
      <c r="H157" s="11" t="s">
        <v>10</v>
      </c>
      <c r="I157" s="12" t="s">
        <v>5192</v>
      </c>
      <c r="J157" s="16"/>
      <c r="K157" s="423"/>
      <c r="L157" s="416" t="s">
        <v>11487</v>
      </c>
    </row>
    <row r="158" spans="1:12" s="8" customFormat="1" ht="47" collapsed="1" x14ac:dyDescent="0.35">
      <c r="A158" s="271">
        <v>134</v>
      </c>
      <c r="B158" s="274">
        <v>1</v>
      </c>
      <c r="C158" s="13">
        <v>3</v>
      </c>
      <c r="D158" s="13">
        <v>1</v>
      </c>
      <c r="E158" s="13">
        <v>0</v>
      </c>
      <c r="F158" s="13">
        <v>0</v>
      </c>
      <c r="G158" s="13" t="str">
        <f t="shared" si="2"/>
        <v>1.3.1.0.0</v>
      </c>
      <c r="H158" s="13" t="s">
        <v>13</v>
      </c>
      <c r="I158" s="117" t="s">
        <v>10242</v>
      </c>
      <c r="J158" s="118"/>
      <c r="K158" s="417"/>
      <c r="L158" s="418" t="s">
        <v>10243</v>
      </c>
    </row>
    <row r="159" spans="1:12" s="8" customFormat="1" ht="18.5" x14ac:dyDescent="0.35">
      <c r="A159" s="271">
        <v>135</v>
      </c>
      <c r="B159" s="275">
        <v>1</v>
      </c>
      <c r="C159" s="14">
        <v>3</v>
      </c>
      <c r="D159" s="14">
        <v>1</v>
      </c>
      <c r="E159" s="14">
        <v>1</v>
      </c>
      <c r="F159" s="14">
        <v>0</v>
      </c>
      <c r="G159" s="14" t="str">
        <f t="shared" si="2"/>
        <v>1.3.1.1.0</v>
      </c>
      <c r="H159" s="131"/>
      <c r="I159" s="120"/>
      <c r="J159" s="14" t="s">
        <v>16</v>
      </c>
      <c r="K159" s="422" t="s">
        <v>11488</v>
      </c>
      <c r="L159" s="145" t="s">
        <v>10262</v>
      </c>
    </row>
    <row r="160" spans="1:12" s="8" customFormat="1" ht="18.5" x14ac:dyDescent="0.35">
      <c r="A160" s="271">
        <v>136</v>
      </c>
      <c r="B160" s="275">
        <v>1</v>
      </c>
      <c r="C160" s="14">
        <v>3</v>
      </c>
      <c r="D160" s="14">
        <v>1</v>
      </c>
      <c r="E160" s="14">
        <v>2</v>
      </c>
      <c r="F160" s="14">
        <v>0</v>
      </c>
      <c r="G160" s="14" t="str">
        <f t="shared" si="2"/>
        <v>1.3.1.2.0</v>
      </c>
      <c r="H160" s="131"/>
      <c r="I160" s="120"/>
      <c r="J160" s="14" t="s">
        <v>16</v>
      </c>
      <c r="K160" s="422" t="s">
        <v>11489</v>
      </c>
      <c r="L160" s="145" t="s">
        <v>10262</v>
      </c>
    </row>
    <row r="161" spans="1:12" s="8" customFormat="1" ht="18.5" x14ac:dyDescent="0.35">
      <c r="A161" s="271">
        <v>137</v>
      </c>
      <c r="B161" s="275">
        <v>1</v>
      </c>
      <c r="C161" s="14">
        <v>3</v>
      </c>
      <c r="D161" s="14">
        <v>1</v>
      </c>
      <c r="E161" s="14">
        <v>3</v>
      </c>
      <c r="F161" s="14">
        <v>0</v>
      </c>
      <c r="G161" s="14" t="str">
        <f t="shared" si="2"/>
        <v>1.3.1.3.0</v>
      </c>
      <c r="H161" s="131"/>
      <c r="I161" s="120"/>
      <c r="J161" s="14" t="s">
        <v>16</v>
      </c>
      <c r="K161" s="422" t="s">
        <v>11490</v>
      </c>
      <c r="L161" s="145" t="s">
        <v>10262</v>
      </c>
    </row>
    <row r="162" spans="1:12" s="8" customFormat="1" ht="47" x14ac:dyDescent="0.35">
      <c r="A162" s="271">
        <v>138</v>
      </c>
      <c r="B162" s="274">
        <v>1</v>
      </c>
      <c r="C162" s="13">
        <v>3</v>
      </c>
      <c r="D162" s="13">
        <v>2</v>
      </c>
      <c r="E162" s="13">
        <v>0</v>
      </c>
      <c r="F162" s="13">
        <v>0</v>
      </c>
      <c r="G162" s="13" t="str">
        <f t="shared" si="2"/>
        <v>1.3.2.0.0</v>
      </c>
      <c r="H162" s="13" t="s">
        <v>13</v>
      </c>
      <c r="I162" s="117" t="s">
        <v>10244</v>
      </c>
      <c r="J162" s="118"/>
      <c r="K162" s="417"/>
      <c r="L162" s="418" t="s">
        <v>10245</v>
      </c>
    </row>
    <row r="163" spans="1:12" s="8" customFormat="1" ht="47" x14ac:dyDescent="0.35">
      <c r="A163" s="271">
        <v>139</v>
      </c>
      <c r="B163" s="274">
        <v>1</v>
      </c>
      <c r="C163" s="13">
        <v>3</v>
      </c>
      <c r="D163" s="13">
        <v>3</v>
      </c>
      <c r="E163" s="13">
        <v>0</v>
      </c>
      <c r="F163" s="13">
        <v>0</v>
      </c>
      <c r="G163" s="13" t="str">
        <f t="shared" si="2"/>
        <v>1.3.3.0.0</v>
      </c>
      <c r="H163" s="13" t="s">
        <v>13</v>
      </c>
      <c r="I163" s="117" t="s">
        <v>10246</v>
      </c>
      <c r="J163" s="118"/>
      <c r="K163" s="417"/>
      <c r="L163" s="418" t="s">
        <v>10247</v>
      </c>
    </row>
    <row r="164" spans="1:12" s="8" customFormat="1" ht="37" x14ac:dyDescent="0.35">
      <c r="A164" s="271">
        <v>140</v>
      </c>
      <c r="B164" s="275">
        <v>1</v>
      </c>
      <c r="C164" s="14">
        <v>3</v>
      </c>
      <c r="D164" s="14">
        <v>3</v>
      </c>
      <c r="E164" s="14">
        <v>1</v>
      </c>
      <c r="F164" s="14">
        <v>0</v>
      </c>
      <c r="G164" s="14" t="str">
        <f t="shared" si="2"/>
        <v>1.3.3.1.0</v>
      </c>
      <c r="H164" s="132"/>
      <c r="I164" s="120"/>
      <c r="J164" s="14" t="s">
        <v>16</v>
      </c>
      <c r="K164" s="422" t="s">
        <v>11491</v>
      </c>
      <c r="L164" s="145" t="s">
        <v>10262</v>
      </c>
    </row>
    <row r="165" spans="1:12" s="8" customFormat="1" ht="37" x14ac:dyDescent="0.35">
      <c r="A165" s="271">
        <v>141</v>
      </c>
      <c r="B165" s="275">
        <v>1</v>
      </c>
      <c r="C165" s="14">
        <v>3</v>
      </c>
      <c r="D165" s="14">
        <v>3</v>
      </c>
      <c r="E165" s="14">
        <v>2</v>
      </c>
      <c r="F165" s="14">
        <v>0</v>
      </c>
      <c r="G165" s="14" t="str">
        <f t="shared" si="2"/>
        <v>1.3.3.2.0</v>
      </c>
      <c r="H165" s="132"/>
      <c r="I165" s="120"/>
      <c r="J165" s="14" t="s">
        <v>16</v>
      </c>
      <c r="K165" s="422" t="s">
        <v>11492</v>
      </c>
      <c r="L165" s="145" t="s">
        <v>10262</v>
      </c>
    </row>
    <row r="166" spans="1:12" s="8" customFormat="1" ht="37" x14ac:dyDescent="0.35">
      <c r="A166" s="271">
        <v>142</v>
      </c>
      <c r="B166" s="275">
        <v>1</v>
      </c>
      <c r="C166" s="14">
        <v>3</v>
      </c>
      <c r="D166" s="14">
        <v>3</v>
      </c>
      <c r="E166" s="14">
        <v>3</v>
      </c>
      <c r="F166" s="14">
        <v>0</v>
      </c>
      <c r="G166" s="14" t="str">
        <f t="shared" si="2"/>
        <v>1.3.3.3.0</v>
      </c>
      <c r="H166" s="132"/>
      <c r="I166" s="120"/>
      <c r="J166" s="14" t="s">
        <v>16</v>
      </c>
      <c r="K166" s="422" t="s">
        <v>11493</v>
      </c>
      <c r="L166" s="145" t="s">
        <v>10262</v>
      </c>
    </row>
    <row r="167" spans="1:12" s="8" customFormat="1" ht="18.5" x14ac:dyDescent="0.35">
      <c r="A167" s="271">
        <v>143</v>
      </c>
      <c r="B167" s="275">
        <v>1</v>
      </c>
      <c r="C167" s="14">
        <v>3</v>
      </c>
      <c r="D167" s="14">
        <v>3</v>
      </c>
      <c r="E167" s="14">
        <v>4</v>
      </c>
      <c r="F167" s="14">
        <v>0</v>
      </c>
      <c r="G167" s="14" t="str">
        <f t="shared" si="2"/>
        <v>1.3.3.4.0</v>
      </c>
      <c r="H167" s="132"/>
      <c r="I167" s="120"/>
      <c r="J167" s="14" t="s">
        <v>16</v>
      </c>
      <c r="K167" s="422" t="s">
        <v>11494</v>
      </c>
      <c r="L167" s="145" t="s">
        <v>10262</v>
      </c>
    </row>
    <row r="168" spans="1:12" s="8" customFormat="1" ht="37" x14ac:dyDescent="0.35">
      <c r="A168" s="271">
        <v>144</v>
      </c>
      <c r="B168" s="275">
        <v>1</v>
      </c>
      <c r="C168" s="14">
        <v>3</v>
      </c>
      <c r="D168" s="14">
        <v>3</v>
      </c>
      <c r="E168" s="14">
        <v>5</v>
      </c>
      <c r="F168" s="14">
        <v>0</v>
      </c>
      <c r="G168" s="14" t="str">
        <f t="shared" si="2"/>
        <v>1.3.3.5.0</v>
      </c>
      <c r="H168" s="132"/>
      <c r="I168" s="120"/>
      <c r="J168" s="14" t="s">
        <v>16</v>
      </c>
      <c r="K168" s="422" t="s">
        <v>11495</v>
      </c>
      <c r="L168" s="145" t="s">
        <v>10262</v>
      </c>
    </row>
    <row r="169" spans="1:12" s="8" customFormat="1" ht="23.5" x14ac:dyDescent="0.35">
      <c r="A169" s="271">
        <v>145</v>
      </c>
      <c r="B169" s="277">
        <v>1</v>
      </c>
      <c r="C169" s="19">
        <v>3</v>
      </c>
      <c r="D169" s="19">
        <v>4</v>
      </c>
      <c r="E169" s="19">
        <v>0</v>
      </c>
      <c r="F169" s="19">
        <v>0</v>
      </c>
      <c r="G169" s="19" t="str">
        <f t="shared" si="2"/>
        <v>1.3.4.0.0</v>
      </c>
      <c r="H169" s="19" t="s">
        <v>13</v>
      </c>
      <c r="I169" s="133" t="s">
        <v>10248</v>
      </c>
      <c r="J169" s="20"/>
      <c r="K169" s="430"/>
      <c r="L169" s="418" t="s">
        <v>10249</v>
      </c>
    </row>
    <row r="170" spans="1:12" s="8" customFormat="1" ht="18.5" x14ac:dyDescent="0.35">
      <c r="A170" s="271">
        <v>146</v>
      </c>
      <c r="B170" s="275">
        <v>1</v>
      </c>
      <c r="C170" s="14">
        <v>3</v>
      </c>
      <c r="D170" s="14">
        <v>4</v>
      </c>
      <c r="E170" s="14">
        <v>1</v>
      </c>
      <c r="F170" s="14">
        <v>0</v>
      </c>
      <c r="G170" s="14" t="str">
        <f t="shared" si="2"/>
        <v>1.3.4.1.0</v>
      </c>
      <c r="H170" s="132"/>
      <c r="I170" s="120"/>
      <c r="J170" s="14" t="s">
        <v>16</v>
      </c>
      <c r="K170" s="422" t="s">
        <v>11496</v>
      </c>
      <c r="L170" s="145" t="s">
        <v>10262</v>
      </c>
    </row>
    <row r="171" spans="1:12" s="8" customFormat="1" ht="37" x14ac:dyDescent="0.35">
      <c r="A171" s="271">
        <v>147</v>
      </c>
      <c r="B171" s="275">
        <v>1</v>
      </c>
      <c r="C171" s="14">
        <v>3</v>
      </c>
      <c r="D171" s="14">
        <v>4</v>
      </c>
      <c r="E171" s="14">
        <v>2</v>
      </c>
      <c r="F171" s="14">
        <v>0</v>
      </c>
      <c r="G171" s="14" t="str">
        <f t="shared" si="2"/>
        <v>1.3.4.2.0</v>
      </c>
      <c r="H171" s="132"/>
      <c r="I171" s="120"/>
      <c r="J171" s="14" t="s">
        <v>16</v>
      </c>
      <c r="K171" s="422" t="s">
        <v>11497</v>
      </c>
      <c r="L171" s="145" t="s">
        <v>10262</v>
      </c>
    </row>
    <row r="172" spans="1:12" s="8" customFormat="1" ht="37" x14ac:dyDescent="0.35">
      <c r="A172" s="271">
        <v>148</v>
      </c>
      <c r="B172" s="275">
        <v>1</v>
      </c>
      <c r="C172" s="14">
        <v>3</v>
      </c>
      <c r="D172" s="14">
        <v>4</v>
      </c>
      <c r="E172" s="14">
        <v>3</v>
      </c>
      <c r="F172" s="14">
        <v>0</v>
      </c>
      <c r="G172" s="14" t="str">
        <f t="shared" si="2"/>
        <v>1.3.4.3.0</v>
      </c>
      <c r="H172" s="132"/>
      <c r="I172" s="120"/>
      <c r="J172" s="14" t="s">
        <v>16</v>
      </c>
      <c r="K172" s="422" t="s">
        <v>11498</v>
      </c>
      <c r="L172" s="145" t="s">
        <v>10262</v>
      </c>
    </row>
    <row r="173" spans="1:12" s="8" customFormat="1" ht="18.5" x14ac:dyDescent="0.35">
      <c r="A173" s="271">
        <v>149</v>
      </c>
      <c r="B173" s="275">
        <v>1</v>
      </c>
      <c r="C173" s="14">
        <v>3</v>
      </c>
      <c r="D173" s="14">
        <v>4</v>
      </c>
      <c r="E173" s="14">
        <v>4</v>
      </c>
      <c r="F173" s="14">
        <v>0</v>
      </c>
      <c r="G173" s="14" t="str">
        <f t="shared" si="2"/>
        <v>1.3.4.4.0</v>
      </c>
      <c r="H173" s="132"/>
      <c r="I173" s="120"/>
      <c r="J173" s="14" t="s">
        <v>16</v>
      </c>
      <c r="K173" s="422" t="s">
        <v>11499</v>
      </c>
      <c r="L173" s="145" t="s">
        <v>10262</v>
      </c>
    </row>
    <row r="174" spans="1:12" s="8" customFormat="1" ht="18.5" x14ac:dyDescent="0.35">
      <c r="A174" s="271">
        <v>150</v>
      </c>
      <c r="B174" s="275">
        <v>1</v>
      </c>
      <c r="C174" s="14">
        <v>3</v>
      </c>
      <c r="D174" s="14">
        <v>4</v>
      </c>
      <c r="E174" s="14">
        <v>5</v>
      </c>
      <c r="F174" s="14">
        <v>0</v>
      </c>
      <c r="G174" s="14" t="str">
        <f t="shared" si="2"/>
        <v>1.3.4.5.0</v>
      </c>
      <c r="H174" s="132"/>
      <c r="I174" s="120"/>
      <c r="J174" s="14" t="s">
        <v>16</v>
      </c>
      <c r="K174" s="422" t="s">
        <v>11500</v>
      </c>
      <c r="L174" s="145" t="s">
        <v>10262</v>
      </c>
    </row>
    <row r="175" spans="1:12" s="8" customFormat="1" ht="37" x14ac:dyDescent="0.35">
      <c r="A175" s="271">
        <v>151</v>
      </c>
      <c r="B175" s="275">
        <v>1</v>
      </c>
      <c r="C175" s="14">
        <v>3</v>
      </c>
      <c r="D175" s="14">
        <v>4</v>
      </c>
      <c r="E175" s="14">
        <v>6</v>
      </c>
      <c r="F175" s="14">
        <v>0</v>
      </c>
      <c r="G175" s="14" t="str">
        <f t="shared" si="2"/>
        <v>1.3.4.6.0</v>
      </c>
      <c r="H175" s="132"/>
      <c r="I175" s="120"/>
      <c r="J175" s="14" t="s">
        <v>16</v>
      </c>
      <c r="K175" s="422" t="s">
        <v>11501</v>
      </c>
      <c r="L175" s="145" t="s">
        <v>10262</v>
      </c>
    </row>
    <row r="176" spans="1:12" s="8" customFormat="1" ht="18.5" x14ac:dyDescent="0.35">
      <c r="A176" s="271">
        <v>152</v>
      </c>
      <c r="B176" s="275">
        <v>1</v>
      </c>
      <c r="C176" s="14">
        <v>3</v>
      </c>
      <c r="D176" s="14">
        <v>4</v>
      </c>
      <c r="E176" s="14">
        <v>7</v>
      </c>
      <c r="F176" s="14">
        <v>0</v>
      </c>
      <c r="G176" s="14" t="str">
        <f t="shared" si="2"/>
        <v>1.3.4.7.0</v>
      </c>
      <c r="H176" s="132"/>
      <c r="I176" s="120"/>
      <c r="J176" s="14" t="s">
        <v>16</v>
      </c>
      <c r="K176" s="422" t="s">
        <v>11502</v>
      </c>
      <c r="L176" s="145" t="s">
        <v>10262</v>
      </c>
    </row>
    <row r="177" spans="1:12" s="8" customFormat="1" ht="18.5" x14ac:dyDescent="0.35">
      <c r="A177" s="271">
        <v>153</v>
      </c>
      <c r="B177" s="275">
        <v>1</v>
      </c>
      <c r="C177" s="14">
        <v>3</v>
      </c>
      <c r="D177" s="14">
        <v>4</v>
      </c>
      <c r="E177" s="14">
        <v>8</v>
      </c>
      <c r="F177" s="14">
        <v>0</v>
      </c>
      <c r="G177" s="14" t="str">
        <f t="shared" si="2"/>
        <v>1.3.4.8.0</v>
      </c>
      <c r="H177" s="132"/>
      <c r="I177" s="120"/>
      <c r="J177" s="14" t="s">
        <v>16</v>
      </c>
      <c r="K177" s="422" t="s">
        <v>11503</v>
      </c>
      <c r="L177" s="145" t="s">
        <v>10262</v>
      </c>
    </row>
    <row r="178" spans="1:12" s="8" customFormat="1" ht="18.5" x14ac:dyDescent="0.35">
      <c r="A178" s="271">
        <v>154</v>
      </c>
      <c r="B178" s="275">
        <v>1</v>
      </c>
      <c r="C178" s="14">
        <v>3</v>
      </c>
      <c r="D178" s="14">
        <v>4</v>
      </c>
      <c r="E178" s="14">
        <v>9</v>
      </c>
      <c r="F178" s="14">
        <v>0</v>
      </c>
      <c r="G178" s="14" t="str">
        <f t="shared" si="2"/>
        <v>1.3.4.9.0</v>
      </c>
      <c r="H178" s="132"/>
      <c r="I178" s="120"/>
      <c r="J178" s="14" t="s">
        <v>16</v>
      </c>
      <c r="K178" s="422" t="s">
        <v>11504</v>
      </c>
      <c r="L178" s="145" t="s">
        <v>10262</v>
      </c>
    </row>
    <row r="179" spans="1:12" s="8" customFormat="1" ht="18.5" x14ac:dyDescent="0.35">
      <c r="A179" s="271">
        <v>155</v>
      </c>
      <c r="B179" s="275">
        <v>1</v>
      </c>
      <c r="C179" s="14">
        <v>3</v>
      </c>
      <c r="D179" s="14">
        <v>4</v>
      </c>
      <c r="E179" s="14">
        <v>10</v>
      </c>
      <c r="F179" s="14">
        <v>0</v>
      </c>
      <c r="G179" s="14" t="str">
        <f t="shared" si="2"/>
        <v>1.3.4.10.0</v>
      </c>
      <c r="H179" s="132"/>
      <c r="I179" s="120"/>
      <c r="J179" s="14" t="s">
        <v>16</v>
      </c>
      <c r="K179" s="422" t="s">
        <v>11505</v>
      </c>
      <c r="L179" s="145" t="s">
        <v>10262</v>
      </c>
    </row>
    <row r="180" spans="1:12" s="8" customFormat="1" ht="18.5" x14ac:dyDescent="0.35">
      <c r="A180" s="271">
        <v>156</v>
      </c>
      <c r="B180" s="275">
        <v>1</v>
      </c>
      <c r="C180" s="14">
        <v>3</v>
      </c>
      <c r="D180" s="14">
        <v>4</v>
      </c>
      <c r="E180" s="14">
        <v>11</v>
      </c>
      <c r="F180" s="14">
        <v>0</v>
      </c>
      <c r="G180" s="14" t="str">
        <f t="shared" si="2"/>
        <v>1.3.4.11.0</v>
      </c>
      <c r="H180" s="132"/>
      <c r="I180" s="120"/>
      <c r="J180" s="14" t="s">
        <v>16</v>
      </c>
      <c r="K180" s="422" t="s">
        <v>11506</v>
      </c>
      <c r="L180" s="145" t="s">
        <v>10262</v>
      </c>
    </row>
    <row r="181" spans="1:12" s="8" customFormat="1" ht="18.5" x14ac:dyDescent="0.35">
      <c r="A181" s="271">
        <v>157</v>
      </c>
      <c r="B181" s="275">
        <v>1</v>
      </c>
      <c r="C181" s="14">
        <v>3</v>
      </c>
      <c r="D181" s="14">
        <v>4</v>
      </c>
      <c r="E181" s="14">
        <v>12</v>
      </c>
      <c r="F181" s="14">
        <v>0</v>
      </c>
      <c r="G181" s="14" t="str">
        <f t="shared" si="2"/>
        <v>1.3.4.12.0</v>
      </c>
      <c r="H181" s="132"/>
      <c r="I181" s="120"/>
      <c r="J181" s="14" t="s">
        <v>16</v>
      </c>
      <c r="K181" s="422" t="s">
        <v>11507</v>
      </c>
      <c r="L181" s="145" t="s">
        <v>10262</v>
      </c>
    </row>
    <row r="182" spans="1:12" s="8" customFormat="1" ht="47" x14ac:dyDescent="0.35">
      <c r="A182" s="271">
        <v>158</v>
      </c>
      <c r="B182" s="277">
        <v>1</v>
      </c>
      <c r="C182" s="19">
        <v>3</v>
      </c>
      <c r="D182" s="19">
        <v>5</v>
      </c>
      <c r="E182" s="19">
        <v>0</v>
      </c>
      <c r="F182" s="19">
        <v>0</v>
      </c>
      <c r="G182" s="19" t="str">
        <f t="shared" si="2"/>
        <v>1.3.5.0.0</v>
      </c>
      <c r="H182" s="19" t="s">
        <v>13</v>
      </c>
      <c r="I182" s="133" t="s">
        <v>10250</v>
      </c>
      <c r="J182" s="20"/>
      <c r="K182" s="430"/>
      <c r="L182" s="418" t="s">
        <v>10251</v>
      </c>
    </row>
    <row r="183" spans="1:12" s="8" customFormat="1" ht="37" x14ac:dyDescent="0.35">
      <c r="A183" s="271">
        <v>159</v>
      </c>
      <c r="B183" s="275">
        <v>1</v>
      </c>
      <c r="C183" s="14">
        <v>3</v>
      </c>
      <c r="D183" s="14">
        <v>5</v>
      </c>
      <c r="E183" s="14">
        <v>1</v>
      </c>
      <c r="F183" s="14">
        <v>0</v>
      </c>
      <c r="G183" s="14" t="str">
        <f t="shared" si="2"/>
        <v>1.3.5.1.0</v>
      </c>
      <c r="H183" s="132"/>
      <c r="I183" s="120"/>
      <c r="J183" s="14" t="s">
        <v>16</v>
      </c>
      <c r="K183" s="422" t="s">
        <v>11508</v>
      </c>
      <c r="L183" s="145" t="s">
        <v>10262</v>
      </c>
    </row>
    <row r="184" spans="1:12" s="8" customFormat="1" ht="18.5" x14ac:dyDescent="0.35">
      <c r="A184" s="271">
        <v>160</v>
      </c>
      <c r="B184" s="276">
        <v>1</v>
      </c>
      <c r="C184" s="17">
        <v>3</v>
      </c>
      <c r="D184" s="17">
        <v>5</v>
      </c>
      <c r="E184" s="17">
        <v>1</v>
      </c>
      <c r="F184" s="17">
        <v>1</v>
      </c>
      <c r="G184" s="17" t="str">
        <f t="shared" si="2"/>
        <v>1.3.5.1.1</v>
      </c>
      <c r="H184" s="132"/>
      <c r="I184" s="120"/>
      <c r="J184" s="17" t="s">
        <v>19</v>
      </c>
      <c r="K184" s="431" t="s">
        <v>11509</v>
      </c>
      <c r="L184" s="432" t="s">
        <v>10262</v>
      </c>
    </row>
    <row r="185" spans="1:12" s="8" customFormat="1" ht="18.5" x14ac:dyDescent="0.35">
      <c r="A185" s="271">
        <v>161</v>
      </c>
      <c r="B185" s="276">
        <v>1</v>
      </c>
      <c r="C185" s="17">
        <v>3</v>
      </c>
      <c r="D185" s="17">
        <v>5</v>
      </c>
      <c r="E185" s="17">
        <v>1</v>
      </c>
      <c r="F185" s="17">
        <v>2</v>
      </c>
      <c r="G185" s="17" t="str">
        <f t="shared" si="2"/>
        <v>1.3.5.1.2</v>
      </c>
      <c r="H185" s="132"/>
      <c r="I185" s="120"/>
      <c r="J185" s="17" t="s">
        <v>19</v>
      </c>
      <c r="K185" s="431" t="s">
        <v>11510</v>
      </c>
      <c r="L185" s="432" t="s">
        <v>10262</v>
      </c>
    </row>
    <row r="186" spans="1:12" s="8" customFormat="1" ht="37" x14ac:dyDescent="0.35">
      <c r="A186" s="271">
        <v>162</v>
      </c>
      <c r="B186" s="275">
        <v>1</v>
      </c>
      <c r="C186" s="14">
        <v>3</v>
      </c>
      <c r="D186" s="14">
        <v>5</v>
      </c>
      <c r="E186" s="14">
        <v>2</v>
      </c>
      <c r="F186" s="14">
        <v>0</v>
      </c>
      <c r="G186" s="14" t="str">
        <f t="shared" si="2"/>
        <v>1.3.5.2.0</v>
      </c>
      <c r="H186" s="132"/>
      <c r="I186" s="120"/>
      <c r="J186" s="14" t="s">
        <v>16</v>
      </c>
      <c r="K186" s="422" t="s">
        <v>11511</v>
      </c>
      <c r="L186" s="145" t="s">
        <v>10262</v>
      </c>
    </row>
    <row r="187" spans="1:12" s="8" customFormat="1" ht="18.5" x14ac:dyDescent="0.35">
      <c r="A187" s="271">
        <v>163</v>
      </c>
      <c r="B187" s="276">
        <v>1</v>
      </c>
      <c r="C187" s="17">
        <v>3</v>
      </c>
      <c r="D187" s="17">
        <v>5</v>
      </c>
      <c r="E187" s="17">
        <v>2</v>
      </c>
      <c r="F187" s="17">
        <v>1</v>
      </c>
      <c r="G187" s="17" t="str">
        <f t="shared" si="2"/>
        <v>1.3.5.2.1</v>
      </c>
      <c r="H187" s="132"/>
      <c r="I187" s="120"/>
      <c r="J187" s="17" t="s">
        <v>19</v>
      </c>
      <c r="K187" s="431" t="s">
        <v>11512</v>
      </c>
      <c r="L187" s="432" t="s">
        <v>10262</v>
      </c>
    </row>
    <row r="188" spans="1:12" s="8" customFormat="1" ht="18.5" x14ac:dyDescent="0.35">
      <c r="A188" s="271">
        <v>164</v>
      </c>
      <c r="B188" s="276">
        <v>1</v>
      </c>
      <c r="C188" s="17">
        <v>3</v>
      </c>
      <c r="D188" s="17">
        <v>5</v>
      </c>
      <c r="E188" s="17">
        <v>2</v>
      </c>
      <c r="F188" s="17">
        <v>2</v>
      </c>
      <c r="G188" s="17" t="str">
        <f t="shared" si="2"/>
        <v>1.3.5.2.2</v>
      </c>
      <c r="H188" s="132"/>
      <c r="I188" s="120"/>
      <c r="J188" s="17" t="s">
        <v>19</v>
      </c>
      <c r="K188" s="431" t="s">
        <v>11513</v>
      </c>
      <c r="L188" s="432" t="s">
        <v>10262</v>
      </c>
    </row>
    <row r="189" spans="1:12" s="8" customFormat="1" ht="18.5" x14ac:dyDescent="0.35">
      <c r="A189" s="271">
        <v>165</v>
      </c>
      <c r="B189" s="276">
        <v>1</v>
      </c>
      <c r="C189" s="17">
        <v>3</v>
      </c>
      <c r="D189" s="17">
        <v>5</v>
      </c>
      <c r="E189" s="17">
        <v>2</v>
      </c>
      <c r="F189" s="17">
        <v>3</v>
      </c>
      <c r="G189" s="17" t="str">
        <f t="shared" si="2"/>
        <v>1.3.5.2.3</v>
      </c>
      <c r="H189" s="132"/>
      <c r="I189" s="120"/>
      <c r="J189" s="17" t="s">
        <v>19</v>
      </c>
      <c r="K189" s="431" t="s">
        <v>11514</v>
      </c>
      <c r="L189" s="432" t="s">
        <v>10262</v>
      </c>
    </row>
    <row r="190" spans="1:12" s="8" customFormat="1" ht="35" x14ac:dyDescent="0.35">
      <c r="A190" s="271">
        <v>166</v>
      </c>
      <c r="B190" s="276">
        <v>1</v>
      </c>
      <c r="C190" s="17">
        <v>3</v>
      </c>
      <c r="D190" s="17">
        <v>5</v>
      </c>
      <c r="E190" s="17">
        <v>2</v>
      </c>
      <c r="F190" s="17">
        <v>4</v>
      </c>
      <c r="G190" s="17" t="str">
        <f t="shared" si="2"/>
        <v>1.3.5.2.4</v>
      </c>
      <c r="H190" s="132"/>
      <c r="I190" s="120"/>
      <c r="J190" s="17" t="s">
        <v>19</v>
      </c>
      <c r="K190" s="431" t="s">
        <v>11515</v>
      </c>
      <c r="L190" s="432" t="s">
        <v>10262</v>
      </c>
    </row>
    <row r="191" spans="1:12" s="8" customFormat="1" ht="37" x14ac:dyDescent="0.35">
      <c r="A191" s="271">
        <v>167</v>
      </c>
      <c r="B191" s="275">
        <v>1</v>
      </c>
      <c r="C191" s="14">
        <v>3</v>
      </c>
      <c r="D191" s="14">
        <v>5</v>
      </c>
      <c r="E191" s="14">
        <v>3</v>
      </c>
      <c r="F191" s="14">
        <v>0</v>
      </c>
      <c r="G191" s="14" t="str">
        <f t="shared" si="2"/>
        <v>1.3.5.3.0</v>
      </c>
      <c r="H191" s="132"/>
      <c r="I191" s="120"/>
      <c r="J191" s="14" t="s">
        <v>16</v>
      </c>
      <c r="K191" s="422" t="s">
        <v>11516</v>
      </c>
      <c r="L191" s="145" t="s">
        <v>10262</v>
      </c>
    </row>
    <row r="192" spans="1:12" s="8" customFormat="1" ht="18.5" x14ac:dyDescent="0.35">
      <c r="A192" s="271">
        <v>168</v>
      </c>
      <c r="B192" s="275">
        <v>1</v>
      </c>
      <c r="C192" s="14">
        <v>3</v>
      </c>
      <c r="D192" s="14">
        <v>5</v>
      </c>
      <c r="E192" s="14">
        <v>4</v>
      </c>
      <c r="F192" s="14">
        <v>0</v>
      </c>
      <c r="G192" s="14" t="str">
        <f t="shared" si="2"/>
        <v>1.3.5.4.0</v>
      </c>
      <c r="H192" s="132"/>
      <c r="I192" s="120"/>
      <c r="J192" s="14" t="s">
        <v>16</v>
      </c>
      <c r="K192" s="422" t="s">
        <v>11517</v>
      </c>
      <c r="L192" s="145" t="s">
        <v>10262</v>
      </c>
    </row>
    <row r="193" spans="1:12" s="8" customFormat="1" ht="18.5" x14ac:dyDescent="0.35">
      <c r="A193" s="271">
        <v>169</v>
      </c>
      <c r="B193" s="275">
        <v>1</v>
      </c>
      <c r="C193" s="14">
        <v>3</v>
      </c>
      <c r="D193" s="14">
        <v>5</v>
      </c>
      <c r="E193" s="14">
        <v>5</v>
      </c>
      <c r="F193" s="14">
        <v>0</v>
      </c>
      <c r="G193" s="14" t="str">
        <f t="shared" si="2"/>
        <v>1.3.5.5.0</v>
      </c>
      <c r="H193" s="132"/>
      <c r="I193" s="120"/>
      <c r="J193" s="14" t="s">
        <v>16</v>
      </c>
      <c r="K193" s="422" t="s">
        <v>11518</v>
      </c>
      <c r="L193" s="145" t="s">
        <v>10262</v>
      </c>
    </row>
    <row r="194" spans="1:12" s="8" customFormat="1" ht="37" x14ac:dyDescent="0.35">
      <c r="A194" s="271">
        <v>170</v>
      </c>
      <c r="B194" s="275">
        <v>1</v>
      </c>
      <c r="C194" s="14">
        <v>3</v>
      </c>
      <c r="D194" s="14">
        <v>5</v>
      </c>
      <c r="E194" s="14">
        <v>6</v>
      </c>
      <c r="F194" s="14">
        <v>0</v>
      </c>
      <c r="G194" s="14" t="str">
        <f t="shared" si="2"/>
        <v>1.3.5.6.0</v>
      </c>
      <c r="H194" s="132"/>
      <c r="I194" s="120"/>
      <c r="J194" s="14" t="s">
        <v>16</v>
      </c>
      <c r="K194" s="422" t="s">
        <v>11519</v>
      </c>
      <c r="L194" s="145" t="s">
        <v>10262</v>
      </c>
    </row>
    <row r="195" spans="1:12" s="8" customFormat="1" ht="18.5" x14ac:dyDescent="0.35">
      <c r="A195" s="271">
        <v>171</v>
      </c>
      <c r="B195" s="276">
        <v>1</v>
      </c>
      <c r="C195" s="17">
        <v>3</v>
      </c>
      <c r="D195" s="17">
        <v>5</v>
      </c>
      <c r="E195" s="17">
        <v>6</v>
      </c>
      <c r="F195" s="17">
        <v>1</v>
      </c>
      <c r="G195" s="17" t="str">
        <f t="shared" si="2"/>
        <v>1.3.5.6.1</v>
      </c>
      <c r="H195" s="132"/>
      <c r="I195" s="120"/>
      <c r="J195" s="17" t="s">
        <v>19</v>
      </c>
      <c r="K195" s="431" t="s">
        <v>11520</v>
      </c>
      <c r="L195" s="432" t="s">
        <v>10262</v>
      </c>
    </row>
    <row r="196" spans="1:12" s="8" customFormat="1" ht="18.5" x14ac:dyDescent="0.35">
      <c r="A196" s="271">
        <v>172</v>
      </c>
      <c r="B196" s="276">
        <v>1</v>
      </c>
      <c r="C196" s="17">
        <v>3</v>
      </c>
      <c r="D196" s="17">
        <v>5</v>
      </c>
      <c r="E196" s="17">
        <v>6</v>
      </c>
      <c r="F196" s="17">
        <v>2</v>
      </c>
      <c r="G196" s="17" t="str">
        <f t="shared" si="2"/>
        <v>1.3.5.6.2</v>
      </c>
      <c r="H196" s="132"/>
      <c r="I196" s="120"/>
      <c r="J196" s="17" t="s">
        <v>19</v>
      </c>
      <c r="K196" s="431" t="s">
        <v>11521</v>
      </c>
      <c r="L196" s="432" t="s">
        <v>10262</v>
      </c>
    </row>
    <row r="197" spans="1:12" s="8" customFormat="1" ht="18.5" x14ac:dyDescent="0.35">
      <c r="A197" s="271">
        <v>173</v>
      </c>
      <c r="B197" s="276">
        <v>1</v>
      </c>
      <c r="C197" s="17">
        <v>3</v>
      </c>
      <c r="D197" s="17">
        <v>5</v>
      </c>
      <c r="E197" s="17">
        <v>6</v>
      </c>
      <c r="F197" s="17">
        <v>3</v>
      </c>
      <c r="G197" s="17" t="str">
        <f t="shared" si="2"/>
        <v>1.3.5.6.3</v>
      </c>
      <c r="H197" s="132"/>
      <c r="I197" s="120"/>
      <c r="J197" s="17" t="s">
        <v>19</v>
      </c>
      <c r="K197" s="431" t="s">
        <v>11522</v>
      </c>
      <c r="L197" s="432" t="s">
        <v>10262</v>
      </c>
    </row>
    <row r="198" spans="1:12" s="8" customFormat="1" ht="37" x14ac:dyDescent="0.35">
      <c r="A198" s="271">
        <v>174</v>
      </c>
      <c r="B198" s="275">
        <v>1</v>
      </c>
      <c r="C198" s="14">
        <v>3</v>
      </c>
      <c r="D198" s="14">
        <v>5</v>
      </c>
      <c r="E198" s="14">
        <v>7</v>
      </c>
      <c r="F198" s="14">
        <v>0</v>
      </c>
      <c r="G198" s="14" t="str">
        <f t="shared" si="2"/>
        <v>1.3.5.7.0</v>
      </c>
      <c r="H198" s="132"/>
      <c r="I198" s="120"/>
      <c r="J198" s="14" t="s">
        <v>16</v>
      </c>
      <c r="K198" s="422" t="s">
        <v>11523</v>
      </c>
      <c r="L198" s="145" t="s">
        <v>10262</v>
      </c>
    </row>
    <row r="199" spans="1:12" s="8" customFormat="1" ht="18.5" x14ac:dyDescent="0.35">
      <c r="A199" s="271">
        <v>175</v>
      </c>
      <c r="B199" s="275">
        <v>1</v>
      </c>
      <c r="C199" s="14">
        <v>3</v>
      </c>
      <c r="D199" s="14">
        <v>5</v>
      </c>
      <c r="E199" s="14">
        <v>8</v>
      </c>
      <c r="F199" s="14">
        <v>0</v>
      </c>
      <c r="G199" s="14" t="str">
        <f t="shared" si="2"/>
        <v>1.3.5.8.0</v>
      </c>
      <c r="H199" s="132"/>
      <c r="I199" s="120"/>
      <c r="J199" s="14" t="s">
        <v>16</v>
      </c>
      <c r="K199" s="422" t="s">
        <v>11524</v>
      </c>
      <c r="L199" s="145" t="s">
        <v>10262</v>
      </c>
    </row>
    <row r="200" spans="1:12" s="8" customFormat="1" ht="18.5" x14ac:dyDescent="0.35">
      <c r="A200" s="271">
        <v>176</v>
      </c>
      <c r="B200" s="276">
        <v>1</v>
      </c>
      <c r="C200" s="17">
        <v>3</v>
      </c>
      <c r="D200" s="17">
        <v>5</v>
      </c>
      <c r="E200" s="17">
        <v>8</v>
      </c>
      <c r="F200" s="17">
        <v>1</v>
      </c>
      <c r="G200" s="17" t="str">
        <f t="shared" si="2"/>
        <v>1.3.5.8.1</v>
      </c>
      <c r="H200" s="132"/>
      <c r="I200" s="120"/>
      <c r="J200" s="17" t="s">
        <v>19</v>
      </c>
      <c r="K200" s="431" t="s">
        <v>11525</v>
      </c>
      <c r="L200" s="432" t="s">
        <v>10262</v>
      </c>
    </row>
    <row r="201" spans="1:12" s="8" customFormat="1" ht="18.5" x14ac:dyDescent="0.35">
      <c r="A201" s="271">
        <v>177</v>
      </c>
      <c r="B201" s="276">
        <v>1</v>
      </c>
      <c r="C201" s="17">
        <v>3</v>
      </c>
      <c r="D201" s="17">
        <v>5</v>
      </c>
      <c r="E201" s="17">
        <v>8</v>
      </c>
      <c r="F201" s="17">
        <v>2</v>
      </c>
      <c r="G201" s="17" t="str">
        <f t="shared" si="2"/>
        <v>1.3.5.8.2</v>
      </c>
      <c r="H201" s="132"/>
      <c r="I201" s="120"/>
      <c r="J201" s="17" t="s">
        <v>19</v>
      </c>
      <c r="K201" s="431" t="s">
        <v>11526</v>
      </c>
      <c r="L201" s="432" t="s">
        <v>10262</v>
      </c>
    </row>
    <row r="202" spans="1:12" s="8" customFormat="1" ht="35" x14ac:dyDescent="0.35">
      <c r="A202" s="271">
        <v>178</v>
      </c>
      <c r="B202" s="276">
        <v>1</v>
      </c>
      <c r="C202" s="17">
        <v>3</v>
      </c>
      <c r="D202" s="17">
        <v>5</v>
      </c>
      <c r="E202" s="17">
        <v>8</v>
      </c>
      <c r="F202" s="17">
        <v>3</v>
      </c>
      <c r="G202" s="17" t="str">
        <f t="shared" si="2"/>
        <v>1.3.5.8.3</v>
      </c>
      <c r="H202" s="132"/>
      <c r="I202" s="120"/>
      <c r="J202" s="17" t="s">
        <v>19</v>
      </c>
      <c r="K202" s="431" t="s">
        <v>11527</v>
      </c>
      <c r="L202" s="432" t="s">
        <v>10262</v>
      </c>
    </row>
    <row r="203" spans="1:12" s="8" customFormat="1" ht="18.5" x14ac:dyDescent="0.35">
      <c r="A203" s="271">
        <v>179</v>
      </c>
      <c r="B203" s="276">
        <v>1</v>
      </c>
      <c r="C203" s="17">
        <v>3</v>
      </c>
      <c r="D203" s="17">
        <v>5</v>
      </c>
      <c r="E203" s="17">
        <v>8</v>
      </c>
      <c r="F203" s="17">
        <v>4</v>
      </c>
      <c r="G203" s="17" t="str">
        <f t="shared" si="2"/>
        <v>1.3.5.8.4</v>
      </c>
      <c r="H203" s="132"/>
      <c r="I203" s="120"/>
      <c r="J203" s="17" t="s">
        <v>19</v>
      </c>
      <c r="K203" s="431" t="s">
        <v>11528</v>
      </c>
      <c r="L203" s="432" t="s">
        <v>10262</v>
      </c>
    </row>
    <row r="204" spans="1:12" s="8" customFormat="1" ht="47" x14ac:dyDescent="0.35">
      <c r="A204" s="271">
        <v>180</v>
      </c>
      <c r="B204" s="278">
        <v>1</v>
      </c>
      <c r="C204" s="20">
        <v>3</v>
      </c>
      <c r="D204" s="20">
        <v>6</v>
      </c>
      <c r="E204" s="20">
        <v>0</v>
      </c>
      <c r="F204" s="20">
        <v>0</v>
      </c>
      <c r="G204" s="20" t="str">
        <f t="shared" si="2"/>
        <v>1.3.6.0.0</v>
      </c>
      <c r="H204" s="19" t="s">
        <v>13</v>
      </c>
      <c r="I204" s="133" t="s">
        <v>10252</v>
      </c>
      <c r="J204" s="20"/>
      <c r="K204" s="430"/>
      <c r="L204" s="418" t="s">
        <v>10253</v>
      </c>
    </row>
    <row r="205" spans="1:12" s="8" customFormat="1" ht="18.5" x14ac:dyDescent="0.35">
      <c r="A205" s="271">
        <v>181</v>
      </c>
      <c r="B205" s="275">
        <v>1</v>
      </c>
      <c r="C205" s="14">
        <v>3</v>
      </c>
      <c r="D205" s="14">
        <v>6</v>
      </c>
      <c r="E205" s="14">
        <v>1</v>
      </c>
      <c r="F205" s="14">
        <v>0</v>
      </c>
      <c r="G205" s="14" t="str">
        <f t="shared" si="2"/>
        <v>1.3.6.1.0</v>
      </c>
      <c r="H205" s="132"/>
      <c r="I205" s="120"/>
      <c r="J205" s="14" t="s">
        <v>16</v>
      </c>
      <c r="K205" s="422" t="s">
        <v>11529</v>
      </c>
      <c r="L205" s="433" t="s">
        <v>10262</v>
      </c>
    </row>
    <row r="206" spans="1:12" s="8" customFormat="1" ht="52.5" x14ac:dyDescent="0.35">
      <c r="A206" s="271">
        <v>182</v>
      </c>
      <c r="B206" s="276">
        <v>1</v>
      </c>
      <c r="C206" s="17">
        <v>3</v>
      </c>
      <c r="D206" s="17">
        <v>6</v>
      </c>
      <c r="E206" s="17">
        <v>1</v>
      </c>
      <c r="F206" s="17">
        <v>1</v>
      </c>
      <c r="G206" s="17" t="str">
        <f t="shared" si="2"/>
        <v>1.3.6.1.1</v>
      </c>
      <c r="H206" s="132"/>
      <c r="I206" s="120"/>
      <c r="J206" s="17" t="s">
        <v>19</v>
      </c>
      <c r="K206" s="431" t="s">
        <v>11530</v>
      </c>
      <c r="L206" s="129" t="s">
        <v>10262</v>
      </c>
    </row>
    <row r="207" spans="1:12" s="8" customFormat="1" ht="35" x14ac:dyDescent="0.35">
      <c r="A207" s="271">
        <v>183</v>
      </c>
      <c r="B207" s="276">
        <v>1</v>
      </c>
      <c r="C207" s="17">
        <v>3</v>
      </c>
      <c r="D207" s="17">
        <v>6</v>
      </c>
      <c r="E207" s="17">
        <v>1</v>
      </c>
      <c r="F207" s="17">
        <v>2</v>
      </c>
      <c r="G207" s="17" t="str">
        <f t="shared" si="2"/>
        <v>1.3.6.1.2</v>
      </c>
      <c r="H207" s="132"/>
      <c r="I207" s="120"/>
      <c r="J207" s="17" t="s">
        <v>19</v>
      </c>
      <c r="K207" s="431" t="s">
        <v>11531</v>
      </c>
      <c r="L207" s="129" t="s">
        <v>10262</v>
      </c>
    </row>
    <row r="208" spans="1:12" s="8" customFormat="1" ht="35" x14ac:dyDescent="0.35">
      <c r="A208" s="271">
        <v>184</v>
      </c>
      <c r="B208" s="276">
        <v>1</v>
      </c>
      <c r="C208" s="17">
        <v>3</v>
      </c>
      <c r="D208" s="17">
        <v>6</v>
      </c>
      <c r="E208" s="17">
        <v>1</v>
      </c>
      <c r="F208" s="17">
        <v>3</v>
      </c>
      <c r="G208" s="17" t="str">
        <f t="shared" si="2"/>
        <v>1.3.6.1.3</v>
      </c>
      <c r="H208" s="132"/>
      <c r="I208" s="120"/>
      <c r="J208" s="17" t="s">
        <v>19</v>
      </c>
      <c r="K208" s="431" t="s">
        <v>11532</v>
      </c>
      <c r="L208" s="129" t="s">
        <v>10262</v>
      </c>
    </row>
    <row r="209" spans="1:12" s="8" customFormat="1" ht="35" x14ac:dyDescent="0.35">
      <c r="A209" s="271">
        <v>185</v>
      </c>
      <c r="B209" s="276">
        <v>1</v>
      </c>
      <c r="C209" s="17">
        <v>3</v>
      </c>
      <c r="D209" s="17">
        <v>6</v>
      </c>
      <c r="E209" s="17">
        <v>1</v>
      </c>
      <c r="F209" s="17">
        <v>4</v>
      </c>
      <c r="G209" s="17" t="str">
        <f t="shared" si="2"/>
        <v>1.3.6.1.4</v>
      </c>
      <c r="H209" s="132"/>
      <c r="I209" s="120"/>
      <c r="J209" s="17" t="s">
        <v>19</v>
      </c>
      <c r="K209" s="431" t="s">
        <v>11533</v>
      </c>
      <c r="L209" s="129" t="s">
        <v>10262</v>
      </c>
    </row>
    <row r="210" spans="1:12" s="8" customFormat="1" ht="35" x14ac:dyDescent="0.35">
      <c r="A210" s="271">
        <v>186</v>
      </c>
      <c r="B210" s="276">
        <v>1</v>
      </c>
      <c r="C210" s="17">
        <v>3</v>
      </c>
      <c r="D210" s="17">
        <v>6</v>
      </c>
      <c r="E210" s="17">
        <v>1</v>
      </c>
      <c r="F210" s="17">
        <v>5</v>
      </c>
      <c r="G210" s="17" t="str">
        <f t="shared" si="2"/>
        <v>1.3.6.1.5</v>
      </c>
      <c r="H210" s="132"/>
      <c r="I210" s="120"/>
      <c r="J210" s="17" t="s">
        <v>19</v>
      </c>
      <c r="K210" s="431" t="s">
        <v>11534</v>
      </c>
      <c r="L210" s="129" t="s">
        <v>10262</v>
      </c>
    </row>
    <row r="211" spans="1:12" s="8" customFormat="1" ht="35" x14ac:dyDescent="0.35">
      <c r="A211" s="271">
        <v>187</v>
      </c>
      <c r="B211" s="276">
        <v>1</v>
      </c>
      <c r="C211" s="17">
        <v>3</v>
      </c>
      <c r="D211" s="17">
        <v>6</v>
      </c>
      <c r="E211" s="17">
        <v>1</v>
      </c>
      <c r="F211" s="17">
        <v>6</v>
      </c>
      <c r="G211" s="17" t="str">
        <f t="shared" si="2"/>
        <v>1.3.6.1.6</v>
      </c>
      <c r="H211" s="132"/>
      <c r="I211" s="120"/>
      <c r="J211" s="17" t="s">
        <v>19</v>
      </c>
      <c r="K211" s="431" t="s">
        <v>11535</v>
      </c>
      <c r="L211" s="129" t="s">
        <v>10262</v>
      </c>
    </row>
    <row r="212" spans="1:12" s="8" customFormat="1" ht="35" x14ac:dyDescent="0.35">
      <c r="A212" s="271">
        <v>188</v>
      </c>
      <c r="B212" s="276">
        <v>1</v>
      </c>
      <c r="C212" s="17">
        <v>3</v>
      </c>
      <c r="D212" s="17">
        <v>6</v>
      </c>
      <c r="E212" s="17">
        <v>1</v>
      </c>
      <c r="F212" s="17">
        <v>7</v>
      </c>
      <c r="G212" s="17" t="str">
        <f t="shared" si="2"/>
        <v>1.3.6.1.7</v>
      </c>
      <c r="H212" s="132"/>
      <c r="I212" s="120"/>
      <c r="J212" s="17" t="s">
        <v>19</v>
      </c>
      <c r="K212" s="431" t="s">
        <v>11536</v>
      </c>
      <c r="L212" s="129" t="s">
        <v>10262</v>
      </c>
    </row>
    <row r="213" spans="1:12" s="8" customFormat="1" ht="35" x14ac:dyDescent="0.35">
      <c r="A213" s="271">
        <v>189</v>
      </c>
      <c r="B213" s="276">
        <v>1</v>
      </c>
      <c r="C213" s="17">
        <v>3</v>
      </c>
      <c r="D213" s="17">
        <v>6</v>
      </c>
      <c r="E213" s="17">
        <v>1</v>
      </c>
      <c r="F213" s="17">
        <v>8</v>
      </c>
      <c r="G213" s="17" t="str">
        <f t="shared" si="2"/>
        <v>1.3.6.1.8</v>
      </c>
      <c r="H213" s="132"/>
      <c r="I213" s="120"/>
      <c r="J213" s="17" t="s">
        <v>19</v>
      </c>
      <c r="K213" s="431" t="s">
        <v>11537</v>
      </c>
      <c r="L213" s="129" t="s">
        <v>10262</v>
      </c>
    </row>
    <row r="214" spans="1:12" s="8" customFormat="1" ht="35" x14ac:dyDescent="0.35">
      <c r="A214" s="271">
        <v>190</v>
      </c>
      <c r="B214" s="276">
        <v>1</v>
      </c>
      <c r="C214" s="17">
        <v>3</v>
      </c>
      <c r="D214" s="17">
        <v>6</v>
      </c>
      <c r="E214" s="17">
        <v>1</v>
      </c>
      <c r="F214" s="17">
        <v>9</v>
      </c>
      <c r="G214" s="17" t="str">
        <f t="shared" si="2"/>
        <v>1.3.6.1.9</v>
      </c>
      <c r="H214" s="132"/>
      <c r="I214" s="120"/>
      <c r="J214" s="17" t="s">
        <v>19</v>
      </c>
      <c r="K214" s="431" t="s">
        <v>11538</v>
      </c>
      <c r="L214" s="129" t="s">
        <v>10262</v>
      </c>
    </row>
    <row r="215" spans="1:12" s="8" customFormat="1" ht="35" x14ac:dyDescent="0.35">
      <c r="A215" s="271">
        <v>191</v>
      </c>
      <c r="B215" s="276">
        <v>1</v>
      </c>
      <c r="C215" s="17">
        <v>3</v>
      </c>
      <c r="D215" s="17">
        <v>6</v>
      </c>
      <c r="E215" s="17">
        <v>1</v>
      </c>
      <c r="F215" s="17">
        <v>10</v>
      </c>
      <c r="G215" s="17" t="str">
        <f t="shared" ref="G215:G278" si="3">CONCATENATE(B215,".",C215,".",D215,".",E215,".",F215)</f>
        <v>1.3.6.1.10</v>
      </c>
      <c r="H215" s="132"/>
      <c r="I215" s="120"/>
      <c r="J215" s="17" t="s">
        <v>19</v>
      </c>
      <c r="K215" s="431" t="s">
        <v>11539</v>
      </c>
      <c r="L215" s="129" t="s">
        <v>10262</v>
      </c>
    </row>
    <row r="216" spans="1:12" s="8" customFormat="1" ht="35" x14ac:dyDescent="0.35">
      <c r="A216" s="271">
        <v>192</v>
      </c>
      <c r="B216" s="276">
        <v>1</v>
      </c>
      <c r="C216" s="17">
        <v>3</v>
      </c>
      <c r="D216" s="17">
        <v>6</v>
      </c>
      <c r="E216" s="17">
        <v>1</v>
      </c>
      <c r="F216" s="17">
        <v>11</v>
      </c>
      <c r="G216" s="17" t="str">
        <f t="shared" si="3"/>
        <v>1.3.6.1.11</v>
      </c>
      <c r="H216" s="132"/>
      <c r="I216" s="120"/>
      <c r="J216" s="17" t="s">
        <v>19</v>
      </c>
      <c r="K216" s="431" t="s">
        <v>11540</v>
      </c>
      <c r="L216" s="129" t="s">
        <v>10262</v>
      </c>
    </row>
    <row r="217" spans="1:12" s="8" customFormat="1" ht="35" x14ac:dyDescent="0.35">
      <c r="A217" s="271">
        <v>193</v>
      </c>
      <c r="B217" s="276">
        <v>1</v>
      </c>
      <c r="C217" s="17">
        <v>3</v>
      </c>
      <c r="D217" s="17">
        <v>6</v>
      </c>
      <c r="E217" s="17">
        <v>1</v>
      </c>
      <c r="F217" s="17">
        <v>12</v>
      </c>
      <c r="G217" s="17" t="str">
        <f t="shared" si="3"/>
        <v>1.3.6.1.12</v>
      </c>
      <c r="H217" s="132"/>
      <c r="I217" s="120"/>
      <c r="J217" s="17" t="s">
        <v>19</v>
      </c>
      <c r="K217" s="431" t="s">
        <v>11541</v>
      </c>
      <c r="L217" s="129" t="s">
        <v>10262</v>
      </c>
    </row>
    <row r="218" spans="1:12" s="8" customFormat="1" ht="35" x14ac:dyDescent="0.35">
      <c r="A218" s="271">
        <v>194</v>
      </c>
      <c r="B218" s="276">
        <v>1</v>
      </c>
      <c r="C218" s="17">
        <v>3</v>
      </c>
      <c r="D218" s="17">
        <v>6</v>
      </c>
      <c r="E218" s="17">
        <v>1</v>
      </c>
      <c r="F218" s="17">
        <v>13</v>
      </c>
      <c r="G218" s="17" t="str">
        <f t="shared" si="3"/>
        <v>1.3.6.1.13</v>
      </c>
      <c r="H218" s="132"/>
      <c r="I218" s="120"/>
      <c r="J218" s="17" t="s">
        <v>19</v>
      </c>
      <c r="K218" s="431" t="s">
        <v>11542</v>
      </c>
      <c r="L218" s="129" t="s">
        <v>10262</v>
      </c>
    </row>
    <row r="219" spans="1:12" s="8" customFormat="1" ht="35" x14ac:dyDescent="0.35">
      <c r="A219" s="271">
        <v>195</v>
      </c>
      <c r="B219" s="276">
        <v>1</v>
      </c>
      <c r="C219" s="17">
        <v>3</v>
      </c>
      <c r="D219" s="17">
        <v>6</v>
      </c>
      <c r="E219" s="17">
        <v>1</v>
      </c>
      <c r="F219" s="17">
        <v>14</v>
      </c>
      <c r="G219" s="17" t="str">
        <f t="shared" si="3"/>
        <v>1.3.6.1.14</v>
      </c>
      <c r="H219" s="132"/>
      <c r="I219" s="120"/>
      <c r="J219" s="17" t="s">
        <v>19</v>
      </c>
      <c r="K219" s="431" t="s">
        <v>11543</v>
      </c>
      <c r="L219" s="129" t="s">
        <v>10262</v>
      </c>
    </row>
    <row r="220" spans="1:12" s="8" customFormat="1" ht="35" x14ac:dyDescent="0.35">
      <c r="A220" s="271">
        <v>196</v>
      </c>
      <c r="B220" s="276">
        <v>1</v>
      </c>
      <c r="C220" s="17">
        <v>3</v>
      </c>
      <c r="D220" s="17">
        <v>6</v>
      </c>
      <c r="E220" s="17">
        <v>1</v>
      </c>
      <c r="F220" s="17">
        <v>15</v>
      </c>
      <c r="G220" s="17" t="str">
        <f t="shared" si="3"/>
        <v>1.3.6.1.15</v>
      </c>
      <c r="H220" s="132"/>
      <c r="I220" s="120"/>
      <c r="J220" s="17" t="s">
        <v>19</v>
      </c>
      <c r="K220" s="431" t="s">
        <v>11544</v>
      </c>
      <c r="L220" s="129" t="s">
        <v>10262</v>
      </c>
    </row>
    <row r="221" spans="1:12" s="8" customFormat="1" ht="33.65" customHeight="1" x14ac:dyDescent="0.35">
      <c r="A221" s="271">
        <v>197</v>
      </c>
      <c r="B221" s="275">
        <v>1</v>
      </c>
      <c r="C221" s="14">
        <v>3</v>
      </c>
      <c r="D221" s="14">
        <v>6</v>
      </c>
      <c r="E221" s="14">
        <v>2</v>
      </c>
      <c r="F221" s="14">
        <v>0</v>
      </c>
      <c r="G221" s="14" t="str">
        <f t="shared" si="3"/>
        <v>1.3.6.2.0</v>
      </c>
      <c r="H221" s="132"/>
      <c r="I221" s="120"/>
      <c r="J221" s="14" t="s">
        <v>16</v>
      </c>
      <c r="K221" s="422" t="s">
        <v>11545</v>
      </c>
      <c r="L221" s="145" t="s">
        <v>10262</v>
      </c>
    </row>
    <row r="222" spans="1:12" s="8" customFormat="1" ht="52.5" x14ac:dyDescent="0.35">
      <c r="A222" s="271">
        <v>198</v>
      </c>
      <c r="B222" s="276">
        <v>1</v>
      </c>
      <c r="C222" s="17">
        <v>3</v>
      </c>
      <c r="D222" s="17">
        <v>6</v>
      </c>
      <c r="E222" s="17">
        <v>2</v>
      </c>
      <c r="F222" s="17">
        <v>1</v>
      </c>
      <c r="G222" s="17" t="str">
        <f t="shared" si="3"/>
        <v>1.3.6.2.1</v>
      </c>
      <c r="H222" s="132"/>
      <c r="I222" s="120"/>
      <c r="J222" s="17" t="s">
        <v>19</v>
      </c>
      <c r="K222" s="431" t="s">
        <v>11546</v>
      </c>
      <c r="L222" s="129" t="s">
        <v>10262</v>
      </c>
    </row>
    <row r="223" spans="1:12" s="8" customFormat="1" ht="35" x14ac:dyDescent="0.35">
      <c r="A223" s="271">
        <v>199</v>
      </c>
      <c r="B223" s="276">
        <v>1</v>
      </c>
      <c r="C223" s="17">
        <v>3</v>
      </c>
      <c r="D223" s="17">
        <v>6</v>
      </c>
      <c r="E223" s="17">
        <v>2</v>
      </c>
      <c r="F223" s="17">
        <v>2</v>
      </c>
      <c r="G223" s="17" t="str">
        <f t="shared" si="3"/>
        <v>1.3.6.2.2</v>
      </c>
      <c r="H223" s="132"/>
      <c r="I223" s="120"/>
      <c r="J223" s="17" t="s">
        <v>19</v>
      </c>
      <c r="K223" s="431" t="s">
        <v>11547</v>
      </c>
      <c r="L223" s="129" t="s">
        <v>10262</v>
      </c>
    </row>
    <row r="224" spans="1:12" s="8" customFormat="1" ht="35" x14ac:dyDescent="0.35">
      <c r="A224" s="271">
        <v>200</v>
      </c>
      <c r="B224" s="276">
        <v>1</v>
      </c>
      <c r="C224" s="17">
        <v>3</v>
      </c>
      <c r="D224" s="17">
        <v>6</v>
      </c>
      <c r="E224" s="17">
        <v>2</v>
      </c>
      <c r="F224" s="17">
        <v>3</v>
      </c>
      <c r="G224" s="17" t="str">
        <f t="shared" si="3"/>
        <v>1.3.6.2.3</v>
      </c>
      <c r="H224" s="132"/>
      <c r="I224" s="120"/>
      <c r="J224" s="17" t="s">
        <v>19</v>
      </c>
      <c r="K224" s="431" t="s">
        <v>11548</v>
      </c>
      <c r="L224" s="129" t="s">
        <v>10262</v>
      </c>
    </row>
    <row r="225" spans="1:12" s="8" customFormat="1" ht="52.5" x14ac:dyDescent="0.35">
      <c r="A225" s="271">
        <v>201</v>
      </c>
      <c r="B225" s="276">
        <v>1</v>
      </c>
      <c r="C225" s="17">
        <v>3</v>
      </c>
      <c r="D225" s="17">
        <v>6</v>
      </c>
      <c r="E225" s="17">
        <v>2</v>
      </c>
      <c r="F225" s="17">
        <v>4</v>
      </c>
      <c r="G225" s="17" t="str">
        <f t="shared" si="3"/>
        <v>1.3.6.2.4</v>
      </c>
      <c r="H225" s="132"/>
      <c r="I225" s="120"/>
      <c r="J225" s="17" t="s">
        <v>19</v>
      </c>
      <c r="K225" s="431" t="s">
        <v>11549</v>
      </c>
      <c r="L225" s="129" t="s">
        <v>10262</v>
      </c>
    </row>
    <row r="226" spans="1:12" s="8" customFormat="1" ht="35" x14ac:dyDescent="0.35">
      <c r="A226" s="271">
        <v>202</v>
      </c>
      <c r="B226" s="276">
        <v>1</v>
      </c>
      <c r="C226" s="17">
        <v>3</v>
      </c>
      <c r="D226" s="17">
        <v>6</v>
      </c>
      <c r="E226" s="17">
        <v>2</v>
      </c>
      <c r="F226" s="17">
        <v>5</v>
      </c>
      <c r="G226" s="17" t="str">
        <f t="shared" si="3"/>
        <v>1.3.6.2.5</v>
      </c>
      <c r="H226" s="132"/>
      <c r="I226" s="120"/>
      <c r="J226" s="17" t="s">
        <v>19</v>
      </c>
      <c r="K226" s="431" t="s">
        <v>11550</v>
      </c>
      <c r="L226" s="129" t="s">
        <v>10262</v>
      </c>
    </row>
    <row r="227" spans="1:12" s="8" customFormat="1" ht="35" x14ac:dyDescent="0.35">
      <c r="A227" s="271">
        <v>203</v>
      </c>
      <c r="B227" s="276">
        <v>1</v>
      </c>
      <c r="C227" s="17">
        <v>3</v>
      </c>
      <c r="D227" s="17">
        <v>6</v>
      </c>
      <c r="E227" s="17">
        <v>2</v>
      </c>
      <c r="F227" s="17">
        <v>6</v>
      </c>
      <c r="G227" s="17" t="str">
        <f t="shared" si="3"/>
        <v>1.3.6.2.6</v>
      </c>
      <c r="H227" s="132"/>
      <c r="I227" s="120"/>
      <c r="J227" s="17" t="s">
        <v>19</v>
      </c>
      <c r="K227" s="431" t="s">
        <v>11551</v>
      </c>
      <c r="L227" s="129" t="s">
        <v>10262</v>
      </c>
    </row>
    <row r="228" spans="1:12" s="8" customFormat="1" ht="35" x14ac:dyDescent="0.35">
      <c r="A228" s="271">
        <v>204</v>
      </c>
      <c r="B228" s="276">
        <v>1</v>
      </c>
      <c r="C228" s="17">
        <v>3</v>
      </c>
      <c r="D228" s="17">
        <v>6</v>
      </c>
      <c r="E228" s="17">
        <v>2</v>
      </c>
      <c r="F228" s="17">
        <v>7</v>
      </c>
      <c r="G228" s="17" t="str">
        <f t="shared" si="3"/>
        <v>1.3.6.2.7</v>
      </c>
      <c r="H228" s="132"/>
      <c r="I228" s="120"/>
      <c r="J228" s="17" t="s">
        <v>19</v>
      </c>
      <c r="K228" s="431" t="s">
        <v>11552</v>
      </c>
      <c r="L228" s="129" t="s">
        <v>10262</v>
      </c>
    </row>
    <row r="229" spans="1:12" s="8" customFormat="1" ht="35" x14ac:dyDescent="0.35">
      <c r="A229" s="271">
        <v>205</v>
      </c>
      <c r="B229" s="276">
        <v>1</v>
      </c>
      <c r="C229" s="17">
        <v>3</v>
      </c>
      <c r="D229" s="17">
        <v>6</v>
      </c>
      <c r="E229" s="17">
        <v>2</v>
      </c>
      <c r="F229" s="17">
        <v>8</v>
      </c>
      <c r="G229" s="17" t="str">
        <f t="shared" si="3"/>
        <v>1.3.6.2.8</v>
      </c>
      <c r="H229" s="132"/>
      <c r="I229" s="120"/>
      <c r="J229" s="17" t="s">
        <v>19</v>
      </c>
      <c r="K229" s="431" t="s">
        <v>11553</v>
      </c>
      <c r="L229" s="129" t="s">
        <v>10262</v>
      </c>
    </row>
    <row r="230" spans="1:12" s="8" customFormat="1" ht="35" x14ac:dyDescent="0.35">
      <c r="A230" s="271">
        <v>206</v>
      </c>
      <c r="B230" s="276">
        <v>1</v>
      </c>
      <c r="C230" s="17">
        <v>3</v>
      </c>
      <c r="D230" s="17">
        <v>6</v>
      </c>
      <c r="E230" s="17">
        <v>2</v>
      </c>
      <c r="F230" s="17">
        <v>9</v>
      </c>
      <c r="G230" s="17" t="str">
        <f t="shared" si="3"/>
        <v>1.3.6.2.9</v>
      </c>
      <c r="H230" s="132"/>
      <c r="I230" s="120"/>
      <c r="J230" s="17" t="s">
        <v>19</v>
      </c>
      <c r="K230" s="431" t="s">
        <v>11554</v>
      </c>
      <c r="L230" s="129" t="s">
        <v>10262</v>
      </c>
    </row>
    <row r="231" spans="1:12" s="8" customFormat="1" ht="35" x14ac:dyDescent="0.35">
      <c r="A231" s="271">
        <v>207</v>
      </c>
      <c r="B231" s="276">
        <v>1</v>
      </c>
      <c r="C231" s="17">
        <v>3</v>
      </c>
      <c r="D231" s="17">
        <v>6</v>
      </c>
      <c r="E231" s="17">
        <v>2</v>
      </c>
      <c r="F231" s="17">
        <v>10</v>
      </c>
      <c r="G231" s="17" t="str">
        <f t="shared" si="3"/>
        <v>1.3.6.2.10</v>
      </c>
      <c r="H231" s="132"/>
      <c r="I231" s="120"/>
      <c r="J231" s="17" t="s">
        <v>19</v>
      </c>
      <c r="K231" s="431" t="s">
        <v>11555</v>
      </c>
      <c r="L231" s="129" t="s">
        <v>10262</v>
      </c>
    </row>
    <row r="232" spans="1:12" s="8" customFormat="1" ht="35" x14ac:dyDescent="0.35">
      <c r="A232" s="271">
        <v>208</v>
      </c>
      <c r="B232" s="276">
        <v>1</v>
      </c>
      <c r="C232" s="17">
        <v>3</v>
      </c>
      <c r="D232" s="17">
        <v>6</v>
      </c>
      <c r="E232" s="17">
        <v>2</v>
      </c>
      <c r="F232" s="17">
        <v>11</v>
      </c>
      <c r="G232" s="17" t="str">
        <f t="shared" si="3"/>
        <v>1.3.6.2.11</v>
      </c>
      <c r="H232" s="132"/>
      <c r="I232" s="120"/>
      <c r="J232" s="17" t="s">
        <v>19</v>
      </c>
      <c r="K232" s="431" t="s">
        <v>11556</v>
      </c>
      <c r="L232" s="129" t="s">
        <v>10262</v>
      </c>
    </row>
    <row r="233" spans="1:12" s="8" customFormat="1" ht="35" x14ac:dyDescent="0.35">
      <c r="A233" s="271">
        <v>209</v>
      </c>
      <c r="B233" s="276">
        <v>1</v>
      </c>
      <c r="C233" s="17">
        <v>3</v>
      </c>
      <c r="D233" s="17">
        <v>6</v>
      </c>
      <c r="E233" s="17">
        <v>2</v>
      </c>
      <c r="F233" s="17">
        <v>12</v>
      </c>
      <c r="G233" s="17" t="str">
        <f t="shared" si="3"/>
        <v>1.3.6.2.12</v>
      </c>
      <c r="H233" s="132"/>
      <c r="I233" s="120"/>
      <c r="J233" s="17" t="s">
        <v>19</v>
      </c>
      <c r="K233" s="431" t="s">
        <v>11557</v>
      </c>
      <c r="L233" s="129" t="s">
        <v>10262</v>
      </c>
    </row>
    <row r="234" spans="1:12" s="8" customFormat="1" ht="35" x14ac:dyDescent="0.35">
      <c r="A234" s="271">
        <v>210</v>
      </c>
      <c r="B234" s="276">
        <v>1</v>
      </c>
      <c r="C234" s="17">
        <v>3</v>
      </c>
      <c r="D234" s="17">
        <v>6</v>
      </c>
      <c r="E234" s="17">
        <v>2</v>
      </c>
      <c r="F234" s="17">
        <v>13</v>
      </c>
      <c r="G234" s="17" t="str">
        <f t="shared" si="3"/>
        <v>1.3.6.2.13</v>
      </c>
      <c r="H234" s="132"/>
      <c r="I234" s="120"/>
      <c r="J234" s="17" t="s">
        <v>19</v>
      </c>
      <c r="K234" s="431" t="s">
        <v>11558</v>
      </c>
      <c r="L234" s="129" t="s">
        <v>10262</v>
      </c>
    </row>
    <row r="235" spans="1:12" s="8" customFormat="1" ht="35" x14ac:dyDescent="0.35">
      <c r="A235" s="271">
        <v>211</v>
      </c>
      <c r="B235" s="276">
        <v>1</v>
      </c>
      <c r="C235" s="17">
        <v>3</v>
      </c>
      <c r="D235" s="17">
        <v>6</v>
      </c>
      <c r="E235" s="17">
        <v>2</v>
      </c>
      <c r="F235" s="17">
        <v>14</v>
      </c>
      <c r="G235" s="17" t="str">
        <f t="shared" si="3"/>
        <v>1.3.6.2.14</v>
      </c>
      <c r="H235" s="132"/>
      <c r="I235" s="120"/>
      <c r="J235" s="17" t="s">
        <v>19</v>
      </c>
      <c r="K235" s="431" t="s">
        <v>11559</v>
      </c>
      <c r="L235" s="129" t="s">
        <v>10262</v>
      </c>
    </row>
    <row r="236" spans="1:12" s="8" customFormat="1" ht="35" x14ac:dyDescent="0.35">
      <c r="A236" s="271">
        <v>212</v>
      </c>
      <c r="B236" s="276">
        <v>1</v>
      </c>
      <c r="C236" s="17">
        <v>3</v>
      </c>
      <c r="D236" s="17">
        <v>6</v>
      </c>
      <c r="E236" s="17">
        <v>2</v>
      </c>
      <c r="F236" s="17">
        <v>15</v>
      </c>
      <c r="G236" s="17" t="str">
        <f t="shared" si="3"/>
        <v>1.3.6.2.15</v>
      </c>
      <c r="H236" s="132"/>
      <c r="I236" s="120"/>
      <c r="J236" s="17" t="s">
        <v>19</v>
      </c>
      <c r="K236" s="431" t="s">
        <v>11560</v>
      </c>
      <c r="L236" s="129" t="s">
        <v>10262</v>
      </c>
    </row>
    <row r="237" spans="1:12" s="8" customFormat="1" ht="38.9" customHeight="1" x14ac:dyDescent="0.35">
      <c r="A237" s="271">
        <v>213</v>
      </c>
      <c r="B237" s="275">
        <v>1</v>
      </c>
      <c r="C237" s="14">
        <v>3</v>
      </c>
      <c r="D237" s="14">
        <v>6</v>
      </c>
      <c r="E237" s="14">
        <v>3</v>
      </c>
      <c r="F237" s="14">
        <v>0</v>
      </c>
      <c r="G237" s="14" t="str">
        <f t="shared" si="3"/>
        <v>1.3.6.3.0</v>
      </c>
      <c r="H237" s="132"/>
      <c r="I237" s="120"/>
      <c r="J237" s="14" t="s">
        <v>16</v>
      </c>
      <c r="K237" s="422" t="s">
        <v>11561</v>
      </c>
      <c r="L237" s="145" t="s">
        <v>10262</v>
      </c>
    </row>
    <row r="238" spans="1:12" s="8" customFormat="1" ht="52.5" x14ac:dyDescent="0.35">
      <c r="A238" s="271">
        <v>214</v>
      </c>
      <c r="B238" s="276">
        <v>1</v>
      </c>
      <c r="C238" s="17">
        <v>3</v>
      </c>
      <c r="D238" s="17">
        <v>6</v>
      </c>
      <c r="E238" s="17">
        <v>3</v>
      </c>
      <c r="F238" s="17">
        <v>1</v>
      </c>
      <c r="G238" s="17" t="str">
        <f t="shared" si="3"/>
        <v>1.3.6.3.1</v>
      </c>
      <c r="H238" s="132"/>
      <c r="I238" s="120"/>
      <c r="J238" s="17" t="s">
        <v>19</v>
      </c>
      <c r="K238" s="431" t="s">
        <v>11562</v>
      </c>
      <c r="L238" s="129" t="s">
        <v>10262</v>
      </c>
    </row>
    <row r="239" spans="1:12" s="8" customFormat="1" ht="35" x14ac:dyDescent="0.35">
      <c r="A239" s="271">
        <v>215</v>
      </c>
      <c r="B239" s="276">
        <v>1</v>
      </c>
      <c r="C239" s="17">
        <v>3</v>
      </c>
      <c r="D239" s="17">
        <v>6</v>
      </c>
      <c r="E239" s="17">
        <v>3</v>
      </c>
      <c r="F239" s="17">
        <v>2</v>
      </c>
      <c r="G239" s="17" t="str">
        <f t="shared" si="3"/>
        <v>1.3.6.3.2</v>
      </c>
      <c r="H239" s="132"/>
      <c r="I239" s="120"/>
      <c r="J239" s="17" t="s">
        <v>19</v>
      </c>
      <c r="K239" s="431" t="s">
        <v>11563</v>
      </c>
      <c r="L239" s="129" t="s">
        <v>10262</v>
      </c>
    </row>
    <row r="240" spans="1:12" s="8" customFormat="1" ht="35" x14ac:dyDescent="0.35">
      <c r="A240" s="271">
        <v>216</v>
      </c>
      <c r="B240" s="276">
        <v>1</v>
      </c>
      <c r="C240" s="17">
        <v>3</v>
      </c>
      <c r="D240" s="17">
        <v>6</v>
      </c>
      <c r="E240" s="17">
        <v>3</v>
      </c>
      <c r="F240" s="17">
        <v>3</v>
      </c>
      <c r="G240" s="17" t="str">
        <f t="shared" si="3"/>
        <v>1.3.6.3.3</v>
      </c>
      <c r="H240" s="132"/>
      <c r="I240" s="120"/>
      <c r="J240" s="17" t="s">
        <v>19</v>
      </c>
      <c r="K240" s="431" t="s">
        <v>11564</v>
      </c>
      <c r="L240" s="129" t="s">
        <v>10262</v>
      </c>
    </row>
    <row r="241" spans="1:12" s="8" customFormat="1" ht="52.5" x14ac:dyDescent="0.35">
      <c r="A241" s="271">
        <v>217</v>
      </c>
      <c r="B241" s="276">
        <v>1</v>
      </c>
      <c r="C241" s="17">
        <v>3</v>
      </c>
      <c r="D241" s="17">
        <v>6</v>
      </c>
      <c r="E241" s="17">
        <v>3</v>
      </c>
      <c r="F241" s="17">
        <v>4</v>
      </c>
      <c r="G241" s="17" t="str">
        <f t="shared" si="3"/>
        <v>1.3.6.3.4</v>
      </c>
      <c r="H241" s="132"/>
      <c r="I241" s="120"/>
      <c r="J241" s="17" t="s">
        <v>19</v>
      </c>
      <c r="K241" s="431" t="s">
        <v>11565</v>
      </c>
      <c r="L241" s="129" t="s">
        <v>10262</v>
      </c>
    </row>
    <row r="242" spans="1:12" s="8" customFormat="1" ht="35" x14ac:dyDescent="0.35">
      <c r="A242" s="271">
        <v>218</v>
      </c>
      <c r="B242" s="276">
        <v>1</v>
      </c>
      <c r="C242" s="17">
        <v>3</v>
      </c>
      <c r="D242" s="17">
        <v>6</v>
      </c>
      <c r="E242" s="17">
        <v>3</v>
      </c>
      <c r="F242" s="17">
        <v>5</v>
      </c>
      <c r="G242" s="17" t="str">
        <f t="shared" si="3"/>
        <v>1.3.6.3.5</v>
      </c>
      <c r="H242" s="132"/>
      <c r="I242" s="120"/>
      <c r="J242" s="17" t="s">
        <v>19</v>
      </c>
      <c r="K242" s="431" t="s">
        <v>11566</v>
      </c>
      <c r="L242" s="129" t="s">
        <v>10262</v>
      </c>
    </row>
    <row r="243" spans="1:12" s="8" customFormat="1" ht="35" x14ac:dyDescent="0.35">
      <c r="A243" s="271">
        <v>219</v>
      </c>
      <c r="B243" s="276">
        <v>1</v>
      </c>
      <c r="C243" s="17">
        <v>3</v>
      </c>
      <c r="D243" s="17">
        <v>6</v>
      </c>
      <c r="E243" s="17">
        <v>3</v>
      </c>
      <c r="F243" s="17">
        <v>6</v>
      </c>
      <c r="G243" s="17" t="str">
        <f t="shared" si="3"/>
        <v>1.3.6.3.6</v>
      </c>
      <c r="H243" s="132"/>
      <c r="I243" s="120"/>
      <c r="J243" s="17" t="s">
        <v>19</v>
      </c>
      <c r="K243" s="431" t="s">
        <v>11567</v>
      </c>
      <c r="L243" s="129" t="s">
        <v>10262</v>
      </c>
    </row>
    <row r="244" spans="1:12" s="8" customFormat="1" ht="35" x14ac:dyDescent="0.35">
      <c r="A244" s="271">
        <v>220</v>
      </c>
      <c r="B244" s="276">
        <v>1</v>
      </c>
      <c r="C244" s="17">
        <v>3</v>
      </c>
      <c r="D244" s="17">
        <v>6</v>
      </c>
      <c r="E244" s="17">
        <v>3</v>
      </c>
      <c r="F244" s="17">
        <v>7</v>
      </c>
      <c r="G244" s="17" t="str">
        <f t="shared" si="3"/>
        <v>1.3.6.3.7</v>
      </c>
      <c r="H244" s="132"/>
      <c r="I244" s="120"/>
      <c r="J244" s="17" t="s">
        <v>19</v>
      </c>
      <c r="K244" s="431" t="s">
        <v>11568</v>
      </c>
      <c r="L244" s="129" t="s">
        <v>10262</v>
      </c>
    </row>
    <row r="245" spans="1:12" s="8" customFormat="1" ht="35" x14ac:dyDescent="0.35">
      <c r="A245" s="271">
        <v>221</v>
      </c>
      <c r="B245" s="276">
        <v>1</v>
      </c>
      <c r="C245" s="17">
        <v>3</v>
      </c>
      <c r="D245" s="17">
        <v>6</v>
      </c>
      <c r="E245" s="17">
        <v>3</v>
      </c>
      <c r="F245" s="17">
        <v>8</v>
      </c>
      <c r="G245" s="17" t="str">
        <f t="shared" si="3"/>
        <v>1.3.6.3.8</v>
      </c>
      <c r="H245" s="132"/>
      <c r="I245" s="120"/>
      <c r="J245" s="17" t="s">
        <v>19</v>
      </c>
      <c r="K245" s="431" t="s">
        <v>11569</v>
      </c>
      <c r="L245" s="129" t="s">
        <v>10262</v>
      </c>
    </row>
    <row r="246" spans="1:12" s="8" customFormat="1" ht="35" x14ac:dyDescent="0.35">
      <c r="A246" s="271">
        <v>222</v>
      </c>
      <c r="B246" s="276">
        <v>1</v>
      </c>
      <c r="C246" s="17">
        <v>3</v>
      </c>
      <c r="D246" s="17">
        <v>6</v>
      </c>
      <c r="E246" s="17">
        <v>3</v>
      </c>
      <c r="F246" s="17">
        <v>9</v>
      </c>
      <c r="G246" s="17" t="str">
        <f t="shared" si="3"/>
        <v>1.3.6.3.9</v>
      </c>
      <c r="H246" s="132"/>
      <c r="I246" s="120"/>
      <c r="J246" s="17" t="s">
        <v>19</v>
      </c>
      <c r="K246" s="431" t="s">
        <v>11570</v>
      </c>
      <c r="L246" s="129" t="s">
        <v>10262</v>
      </c>
    </row>
    <row r="247" spans="1:12" s="8" customFormat="1" ht="35" x14ac:dyDescent="0.35">
      <c r="A247" s="271">
        <v>223</v>
      </c>
      <c r="B247" s="276">
        <v>1</v>
      </c>
      <c r="C247" s="17">
        <v>3</v>
      </c>
      <c r="D247" s="17">
        <v>6</v>
      </c>
      <c r="E247" s="17">
        <v>3</v>
      </c>
      <c r="F247" s="17">
        <v>10</v>
      </c>
      <c r="G247" s="17" t="str">
        <f t="shared" si="3"/>
        <v>1.3.6.3.10</v>
      </c>
      <c r="H247" s="132"/>
      <c r="I247" s="120"/>
      <c r="J247" s="17" t="s">
        <v>19</v>
      </c>
      <c r="K247" s="431" t="s">
        <v>11571</v>
      </c>
      <c r="L247" s="129" t="s">
        <v>10262</v>
      </c>
    </row>
    <row r="248" spans="1:12" s="8" customFormat="1" ht="35" x14ac:dyDescent="0.35">
      <c r="A248" s="271">
        <v>224</v>
      </c>
      <c r="B248" s="276">
        <v>1</v>
      </c>
      <c r="C248" s="17">
        <v>3</v>
      </c>
      <c r="D248" s="17">
        <v>6</v>
      </c>
      <c r="E248" s="17">
        <v>3</v>
      </c>
      <c r="F248" s="17">
        <v>11</v>
      </c>
      <c r="G248" s="17" t="str">
        <f t="shared" si="3"/>
        <v>1.3.6.3.11</v>
      </c>
      <c r="H248" s="132"/>
      <c r="I248" s="120"/>
      <c r="J248" s="17" t="s">
        <v>19</v>
      </c>
      <c r="K248" s="431" t="s">
        <v>11572</v>
      </c>
      <c r="L248" s="129" t="s">
        <v>10262</v>
      </c>
    </row>
    <row r="249" spans="1:12" s="8" customFormat="1" ht="35" x14ac:dyDescent="0.35">
      <c r="A249" s="271">
        <v>225</v>
      </c>
      <c r="B249" s="276">
        <v>1</v>
      </c>
      <c r="C249" s="17">
        <v>3</v>
      </c>
      <c r="D249" s="17">
        <v>6</v>
      </c>
      <c r="E249" s="17">
        <v>3</v>
      </c>
      <c r="F249" s="17">
        <v>12</v>
      </c>
      <c r="G249" s="17" t="str">
        <f t="shared" si="3"/>
        <v>1.3.6.3.12</v>
      </c>
      <c r="H249" s="132"/>
      <c r="I249" s="120"/>
      <c r="J249" s="17" t="s">
        <v>19</v>
      </c>
      <c r="K249" s="431" t="s">
        <v>11573</v>
      </c>
      <c r="L249" s="129" t="s">
        <v>10262</v>
      </c>
    </row>
    <row r="250" spans="1:12" s="8" customFormat="1" ht="35" x14ac:dyDescent="0.35">
      <c r="A250" s="271">
        <v>226</v>
      </c>
      <c r="B250" s="276">
        <v>1</v>
      </c>
      <c r="C250" s="17">
        <v>3</v>
      </c>
      <c r="D250" s="17">
        <v>6</v>
      </c>
      <c r="E250" s="17">
        <v>3</v>
      </c>
      <c r="F250" s="17">
        <v>13</v>
      </c>
      <c r="G250" s="17" t="str">
        <f t="shared" si="3"/>
        <v>1.3.6.3.13</v>
      </c>
      <c r="H250" s="132"/>
      <c r="I250" s="120"/>
      <c r="J250" s="17" t="s">
        <v>19</v>
      </c>
      <c r="K250" s="431" t="s">
        <v>11574</v>
      </c>
      <c r="L250" s="129" t="s">
        <v>10262</v>
      </c>
    </row>
    <row r="251" spans="1:12" s="8" customFormat="1" ht="35" x14ac:dyDescent="0.35">
      <c r="A251" s="271">
        <v>227</v>
      </c>
      <c r="B251" s="276">
        <v>1</v>
      </c>
      <c r="C251" s="17">
        <v>3</v>
      </c>
      <c r="D251" s="17">
        <v>6</v>
      </c>
      <c r="E251" s="17">
        <v>3</v>
      </c>
      <c r="F251" s="17">
        <v>14</v>
      </c>
      <c r="G251" s="17" t="str">
        <f t="shared" si="3"/>
        <v>1.3.6.3.14</v>
      </c>
      <c r="H251" s="132"/>
      <c r="I251" s="120"/>
      <c r="J251" s="17" t="s">
        <v>19</v>
      </c>
      <c r="K251" s="431" t="s">
        <v>11575</v>
      </c>
      <c r="L251" s="129" t="s">
        <v>10262</v>
      </c>
    </row>
    <row r="252" spans="1:12" s="8" customFormat="1" ht="35" x14ac:dyDescent="0.35">
      <c r="A252" s="271">
        <v>228</v>
      </c>
      <c r="B252" s="276">
        <v>1</v>
      </c>
      <c r="C252" s="17">
        <v>3</v>
      </c>
      <c r="D252" s="17">
        <v>6</v>
      </c>
      <c r="E252" s="17">
        <v>3</v>
      </c>
      <c r="F252" s="17">
        <v>15</v>
      </c>
      <c r="G252" s="17" t="str">
        <f t="shared" si="3"/>
        <v>1.3.6.3.15</v>
      </c>
      <c r="H252" s="132"/>
      <c r="I252" s="120"/>
      <c r="J252" s="17" t="s">
        <v>19</v>
      </c>
      <c r="K252" s="431" t="s">
        <v>11576</v>
      </c>
      <c r="L252" s="129" t="s">
        <v>10262</v>
      </c>
    </row>
    <row r="253" spans="1:12" s="8" customFormat="1" ht="36.65" customHeight="1" x14ac:dyDescent="0.35">
      <c r="A253" s="271">
        <v>229</v>
      </c>
      <c r="B253" s="275">
        <v>1</v>
      </c>
      <c r="C253" s="14">
        <v>3</v>
      </c>
      <c r="D253" s="14">
        <v>6</v>
      </c>
      <c r="E253" s="14">
        <v>4</v>
      </c>
      <c r="F253" s="14">
        <v>0</v>
      </c>
      <c r="G253" s="14" t="str">
        <f t="shared" si="3"/>
        <v>1.3.6.4.0</v>
      </c>
      <c r="H253" s="132"/>
      <c r="I253" s="120"/>
      <c r="J253" s="14" t="s">
        <v>16</v>
      </c>
      <c r="K253" s="422" t="s">
        <v>11577</v>
      </c>
      <c r="L253" s="145" t="s">
        <v>10262</v>
      </c>
    </row>
    <row r="254" spans="1:12" s="8" customFormat="1" ht="52.5" x14ac:dyDescent="0.35">
      <c r="A254" s="271">
        <v>230</v>
      </c>
      <c r="B254" s="276">
        <v>1</v>
      </c>
      <c r="C254" s="17">
        <v>3</v>
      </c>
      <c r="D254" s="17">
        <v>6</v>
      </c>
      <c r="E254" s="17">
        <v>4</v>
      </c>
      <c r="F254" s="17">
        <v>1</v>
      </c>
      <c r="G254" s="17" t="str">
        <f t="shared" si="3"/>
        <v>1.3.6.4.1</v>
      </c>
      <c r="H254" s="132"/>
      <c r="I254" s="120"/>
      <c r="J254" s="17" t="s">
        <v>19</v>
      </c>
      <c r="K254" s="431" t="s">
        <v>11578</v>
      </c>
      <c r="L254" s="129" t="s">
        <v>10262</v>
      </c>
    </row>
    <row r="255" spans="1:12" s="8" customFormat="1" ht="35" x14ac:dyDescent="0.35">
      <c r="A255" s="271">
        <v>231</v>
      </c>
      <c r="B255" s="276">
        <v>1</v>
      </c>
      <c r="C255" s="17">
        <v>3</v>
      </c>
      <c r="D255" s="17">
        <v>6</v>
      </c>
      <c r="E255" s="17">
        <v>4</v>
      </c>
      <c r="F255" s="17">
        <v>2</v>
      </c>
      <c r="G255" s="17" t="str">
        <f t="shared" si="3"/>
        <v>1.3.6.4.2</v>
      </c>
      <c r="H255" s="132"/>
      <c r="I255" s="120"/>
      <c r="J255" s="17" t="s">
        <v>19</v>
      </c>
      <c r="K255" s="431" t="s">
        <v>11579</v>
      </c>
      <c r="L255" s="129" t="s">
        <v>10262</v>
      </c>
    </row>
    <row r="256" spans="1:12" s="8" customFormat="1" ht="35" x14ac:dyDescent="0.35">
      <c r="A256" s="271">
        <v>232</v>
      </c>
      <c r="B256" s="276">
        <v>1</v>
      </c>
      <c r="C256" s="17">
        <v>3</v>
      </c>
      <c r="D256" s="17">
        <v>6</v>
      </c>
      <c r="E256" s="17">
        <v>4</v>
      </c>
      <c r="F256" s="17">
        <v>3</v>
      </c>
      <c r="G256" s="17" t="str">
        <f t="shared" si="3"/>
        <v>1.3.6.4.3</v>
      </c>
      <c r="H256" s="132"/>
      <c r="I256" s="120"/>
      <c r="J256" s="17" t="s">
        <v>19</v>
      </c>
      <c r="K256" s="431" t="s">
        <v>11580</v>
      </c>
      <c r="L256" s="129" t="s">
        <v>10262</v>
      </c>
    </row>
    <row r="257" spans="1:12" s="8" customFormat="1" ht="52.5" x14ac:dyDescent="0.35">
      <c r="A257" s="271">
        <v>233</v>
      </c>
      <c r="B257" s="276">
        <v>1</v>
      </c>
      <c r="C257" s="17">
        <v>3</v>
      </c>
      <c r="D257" s="17">
        <v>6</v>
      </c>
      <c r="E257" s="17">
        <v>4</v>
      </c>
      <c r="F257" s="17">
        <v>4</v>
      </c>
      <c r="G257" s="17" t="str">
        <f t="shared" si="3"/>
        <v>1.3.6.4.4</v>
      </c>
      <c r="H257" s="132"/>
      <c r="I257" s="120"/>
      <c r="J257" s="17" t="s">
        <v>19</v>
      </c>
      <c r="K257" s="431" t="s">
        <v>11581</v>
      </c>
      <c r="L257" s="129" t="s">
        <v>10262</v>
      </c>
    </row>
    <row r="258" spans="1:12" s="8" customFormat="1" ht="35" x14ac:dyDescent="0.35">
      <c r="A258" s="271">
        <v>234</v>
      </c>
      <c r="B258" s="276">
        <v>1</v>
      </c>
      <c r="C258" s="17">
        <v>3</v>
      </c>
      <c r="D258" s="17">
        <v>6</v>
      </c>
      <c r="E258" s="17">
        <v>4</v>
      </c>
      <c r="F258" s="17">
        <v>5</v>
      </c>
      <c r="G258" s="17" t="str">
        <f t="shared" si="3"/>
        <v>1.3.6.4.5</v>
      </c>
      <c r="H258" s="132"/>
      <c r="I258" s="120"/>
      <c r="J258" s="17" t="s">
        <v>19</v>
      </c>
      <c r="K258" s="431" t="s">
        <v>11582</v>
      </c>
      <c r="L258" s="129" t="s">
        <v>10262</v>
      </c>
    </row>
    <row r="259" spans="1:12" s="8" customFormat="1" ht="35" x14ac:dyDescent="0.35">
      <c r="A259" s="271">
        <v>235</v>
      </c>
      <c r="B259" s="276">
        <v>1</v>
      </c>
      <c r="C259" s="17">
        <v>3</v>
      </c>
      <c r="D259" s="17">
        <v>6</v>
      </c>
      <c r="E259" s="17">
        <v>4</v>
      </c>
      <c r="F259" s="17">
        <v>6</v>
      </c>
      <c r="G259" s="17" t="str">
        <f t="shared" si="3"/>
        <v>1.3.6.4.6</v>
      </c>
      <c r="H259" s="132"/>
      <c r="I259" s="120"/>
      <c r="J259" s="17" t="s">
        <v>19</v>
      </c>
      <c r="K259" s="431" t="s">
        <v>11583</v>
      </c>
      <c r="L259" s="129" t="s">
        <v>10262</v>
      </c>
    </row>
    <row r="260" spans="1:12" s="8" customFormat="1" ht="35" x14ac:dyDescent="0.35">
      <c r="A260" s="271">
        <v>236</v>
      </c>
      <c r="B260" s="276">
        <v>1</v>
      </c>
      <c r="C260" s="17">
        <v>3</v>
      </c>
      <c r="D260" s="17">
        <v>6</v>
      </c>
      <c r="E260" s="17">
        <v>4</v>
      </c>
      <c r="F260" s="17">
        <v>7</v>
      </c>
      <c r="G260" s="17" t="str">
        <f t="shared" si="3"/>
        <v>1.3.6.4.7</v>
      </c>
      <c r="H260" s="132"/>
      <c r="I260" s="120"/>
      <c r="J260" s="17" t="s">
        <v>19</v>
      </c>
      <c r="K260" s="431" t="s">
        <v>11584</v>
      </c>
      <c r="L260" s="129" t="s">
        <v>10262</v>
      </c>
    </row>
    <row r="261" spans="1:12" s="8" customFormat="1" ht="35" x14ac:dyDescent="0.35">
      <c r="A261" s="271">
        <v>237</v>
      </c>
      <c r="B261" s="276">
        <v>1</v>
      </c>
      <c r="C261" s="17">
        <v>3</v>
      </c>
      <c r="D261" s="17">
        <v>6</v>
      </c>
      <c r="E261" s="17">
        <v>4</v>
      </c>
      <c r="F261" s="17">
        <v>8</v>
      </c>
      <c r="G261" s="17" t="str">
        <f t="shared" si="3"/>
        <v>1.3.6.4.8</v>
      </c>
      <c r="H261" s="132"/>
      <c r="I261" s="120"/>
      <c r="J261" s="17" t="s">
        <v>19</v>
      </c>
      <c r="K261" s="431" t="s">
        <v>11585</v>
      </c>
      <c r="L261" s="129" t="s">
        <v>10262</v>
      </c>
    </row>
    <row r="262" spans="1:12" s="8" customFormat="1" ht="35" x14ac:dyDescent="0.35">
      <c r="A262" s="271">
        <v>238</v>
      </c>
      <c r="B262" s="276">
        <v>1</v>
      </c>
      <c r="C262" s="17">
        <v>3</v>
      </c>
      <c r="D262" s="17">
        <v>6</v>
      </c>
      <c r="E262" s="17">
        <v>4</v>
      </c>
      <c r="F262" s="17">
        <v>9</v>
      </c>
      <c r="G262" s="17" t="str">
        <f t="shared" si="3"/>
        <v>1.3.6.4.9</v>
      </c>
      <c r="H262" s="132"/>
      <c r="I262" s="120"/>
      <c r="J262" s="17" t="s">
        <v>19</v>
      </c>
      <c r="K262" s="431" t="s">
        <v>11586</v>
      </c>
      <c r="L262" s="129" t="s">
        <v>10262</v>
      </c>
    </row>
    <row r="263" spans="1:12" s="8" customFormat="1" ht="35" x14ac:dyDescent="0.35">
      <c r="A263" s="271">
        <v>239</v>
      </c>
      <c r="B263" s="276">
        <v>1</v>
      </c>
      <c r="C263" s="17">
        <v>3</v>
      </c>
      <c r="D263" s="17">
        <v>6</v>
      </c>
      <c r="E263" s="17">
        <v>4</v>
      </c>
      <c r="F263" s="17">
        <v>10</v>
      </c>
      <c r="G263" s="17" t="str">
        <f t="shared" si="3"/>
        <v>1.3.6.4.10</v>
      </c>
      <c r="H263" s="132"/>
      <c r="I263" s="120"/>
      <c r="J263" s="17" t="s">
        <v>19</v>
      </c>
      <c r="K263" s="431" t="s">
        <v>11587</v>
      </c>
      <c r="L263" s="129" t="s">
        <v>10262</v>
      </c>
    </row>
    <row r="264" spans="1:12" s="8" customFormat="1" ht="35" x14ac:dyDescent="0.35">
      <c r="A264" s="271">
        <v>240</v>
      </c>
      <c r="B264" s="276">
        <v>1</v>
      </c>
      <c r="C264" s="17">
        <v>3</v>
      </c>
      <c r="D264" s="17">
        <v>6</v>
      </c>
      <c r="E264" s="17">
        <v>4</v>
      </c>
      <c r="F264" s="17">
        <v>11</v>
      </c>
      <c r="G264" s="17" t="str">
        <f t="shared" si="3"/>
        <v>1.3.6.4.11</v>
      </c>
      <c r="H264" s="132"/>
      <c r="I264" s="120"/>
      <c r="J264" s="17" t="s">
        <v>19</v>
      </c>
      <c r="K264" s="431" t="s">
        <v>11588</v>
      </c>
      <c r="L264" s="129" t="s">
        <v>10262</v>
      </c>
    </row>
    <row r="265" spans="1:12" s="8" customFormat="1" ht="35" x14ac:dyDescent="0.35">
      <c r="A265" s="271">
        <v>241</v>
      </c>
      <c r="B265" s="276">
        <v>1</v>
      </c>
      <c r="C265" s="17">
        <v>3</v>
      </c>
      <c r="D265" s="17">
        <v>6</v>
      </c>
      <c r="E265" s="17">
        <v>4</v>
      </c>
      <c r="F265" s="17">
        <v>12</v>
      </c>
      <c r="G265" s="17" t="str">
        <f t="shared" si="3"/>
        <v>1.3.6.4.12</v>
      </c>
      <c r="H265" s="132"/>
      <c r="I265" s="120"/>
      <c r="J265" s="17" t="s">
        <v>19</v>
      </c>
      <c r="K265" s="431" t="s">
        <v>11589</v>
      </c>
      <c r="L265" s="129" t="s">
        <v>10262</v>
      </c>
    </row>
    <row r="266" spans="1:12" s="8" customFormat="1" ht="35" x14ac:dyDescent="0.35">
      <c r="A266" s="271">
        <v>242</v>
      </c>
      <c r="B266" s="276">
        <v>1</v>
      </c>
      <c r="C266" s="17">
        <v>3</v>
      </c>
      <c r="D266" s="17">
        <v>6</v>
      </c>
      <c r="E266" s="17">
        <v>4</v>
      </c>
      <c r="F266" s="17">
        <v>13</v>
      </c>
      <c r="G266" s="17" t="str">
        <f t="shared" si="3"/>
        <v>1.3.6.4.13</v>
      </c>
      <c r="H266" s="132"/>
      <c r="I266" s="120"/>
      <c r="J266" s="17" t="s">
        <v>19</v>
      </c>
      <c r="K266" s="431" t="s">
        <v>11590</v>
      </c>
      <c r="L266" s="129" t="s">
        <v>10262</v>
      </c>
    </row>
    <row r="267" spans="1:12" s="8" customFormat="1" ht="35" x14ac:dyDescent="0.35">
      <c r="A267" s="271">
        <v>243</v>
      </c>
      <c r="B267" s="276">
        <v>1</v>
      </c>
      <c r="C267" s="17">
        <v>3</v>
      </c>
      <c r="D267" s="17">
        <v>6</v>
      </c>
      <c r="E267" s="17">
        <v>4</v>
      </c>
      <c r="F267" s="17">
        <v>14</v>
      </c>
      <c r="G267" s="17" t="str">
        <f t="shared" si="3"/>
        <v>1.3.6.4.14</v>
      </c>
      <c r="H267" s="132"/>
      <c r="I267" s="120"/>
      <c r="J267" s="17" t="s">
        <v>19</v>
      </c>
      <c r="K267" s="431" t="s">
        <v>11591</v>
      </c>
      <c r="L267" s="129" t="s">
        <v>10262</v>
      </c>
    </row>
    <row r="268" spans="1:12" s="8" customFormat="1" ht="35" x14ac:dyDescent="0.35">
      <c r="A268" s="271">
        <v>244</v>
      </c>
      <c r="B268" s="276">
        <v>1</v>
      </c>
      <c r="C268" s="17">
        <v>3</v>
      </c>
      <c r="D268" s="17">
        <v>6</v>
      </c>
      <c r="E268" s="17">
        <v>4</v>
      </c>
      <c r="F268" s="17">
        <v>15</v>
      </c>
      <c r="G268" s="17" t="str">
        <f t="shared" si="3"/>
        <v>1.3.6.4.15</v>
      </c>
      <c r="H268" s="132"/>
      <c r="I268" s="120"/>
      <c r="J268" s="17" t="s">
        <v>19</v>
      </c>
      <c r="K268" s="431" t="s">
        <v>11592</v>
      </c>
      <c r="L268" s="129" t="s">
        <v>10262</v>
      </c>
    </row>
    <row r="269" spans="1:12" s="8" customFormat="1" ht="46.5" customHeight="1" x14ac:dyDescent="0.35">
      <c r="A269" s="271">
        <v>245</v>
      </c>
      <c r="B269" s="275">
        <v>1</v>
      </c>
      <c r="C269" s="14">
        <v>3</v>
      </c>
      <c r="D269" s="14">
        <v>6</v>
      </c>
      <c r="E269" s="14">
        <v>5</v>
      </c>
      <c r="F269" s="14">
        <v>0</v>
      </c>
      <c r="G269" s="14" t="str">
        <f t="shared" si="3"/>
        <v>1.3.6.5.0</v>
      </c>
      <c r="H269" s="132"/>
      <c r="I269" s="120"/>
      <c r="J269" s="14" t="s">
        <v>16</v>
      </c>
      <c r="K269" s="422" t="s">
        <v>11593</v>
      </c>
      <c r="L269" s="145" t="s">
        <v>10262</v>
      </c>
    </row>
    <row r="270" spans="1:12" s="8" customFormat="1" ht="52.5" x14ac:dyDescent="0.35">
      <c r="A270" s="271">
        <v>246</v>
      </c>
      <c r="B270" s="276">
        <v>1</v>
      </c>
      <c r="C270" s="17">
        <v>3</v>
      </c>
      <c r="D270" s="17">
        <v>6</v>
      </c>
      <c r="E270" s="17">
        <v>5</v>
      </c>
      <c r="F270" s="17">
        <v>1</v>
      </c>
      <c r="G270" s="17" t="str">
        <f t="shared" si="3"/>
        <v>1.3.6.5.1</v>
      </c>
      <c r="H270" s="132"/>
      <c r="I270" s="120"/>
      <c r="J270" s="17" t="s">
        <v>19</v>
      </c>
      <c r="K270" s="431" t="s">
        <v>11594</v>
      </c>
      <c r="L270" s="129" t="s">
        <v>10262</v>
      </c>
    </row>
    <row r="271" spans="1:12" s="8" customFormat="1" ht="35" x14ac:dyDescent="0.35">
      <c r="A271" s="271">
        <v>247</v>
      </c>
      <c r="B271" s="276">
        <v>1</v>
      </c>
      <c r="C271" s="17">
        <v>3</v>
      </c>
      <c r="D271" s="17">
        <v>6</v>
      </c>
      <c r="E271" s="17">
        <v>5</v>
      </c>
      <c r="F271" s="17">
        <v>2</v>
      </c>
      <c r="G271" s="17" t="str">
        <f t="shared" si="3"/>
        <v>1.3.6.5.2</v>
      </c>
      <c r="H271" s="132"/>
      <c r="I271" s="120"/>
      <c r="J271" s="17" t="s">
        <v>19</v>
      </c>
      <c r="K271" s="431" t="s">
        <v>11595</v>
      </c>
      <c r="L271" s="129" t="s">
        <v>10262</v>
      </c>
    </row>
    <row r="272" spans="1:12" s="8" customFormat="1" ht="35" x14ac:dyDescent="0.35">
      <c r="A272" s="271">
        <v>248</v>
      </c>
      <c r="B272" s="276">
        <v>1</v>
      </c>
      <c r="C272" s="17">
        <v>3</v>
      </c>
      <c r="D272" s="17">
        <v>6</v>
      </c>
      <c r="E272" s="17">
        <v>5</v>
      </c>
      <c r="F272" s="17">
        <v>3</v>
      </c>
      <c r="G272" s="17" t="str">
        <f t="shared" si="3"/>
        <v>1.3.6.5.3</v>
      </c>
      <c r="H272" s="132"/>
      <c r="I272" s="120"/>
      <c r="J272" s="17" t="s">
        <v>19</v>
      </c>
      <c r="K272" s="431" t="s">
        <v>11596</v>
      </c>
      <c r="L272" s="129" t="s">
        <v>10262</v>
      </c>
    </row>
    <row r="273" spans="1:12" s="8" customFormat="1" ht="35" x14ac:dyDescent="0.35">
      <c r="A273" s="271">
        <v>249</v>
      </c>
      <c r="B273" s="276">
        <v>1</v>
      </c>
      <c r="C273" s="17">
        <v>3</v>
      </c>
      <c r="D273" s="17">
        <v>6</v>
      </c>
      <c r="E273" s="17">
        <v>5</v>
      </c>
      <c r="F273" s="17">
        <v>4</v>
      </c>
      <c r="G273" s="17" t="str">
        <f t="shared" si="3"/>
        <v>1.3.6.5.4</v>
      </c>
      <c r="H273" s="132"/>
      <c r="I273" s="120"/>
      <c r="J273" s="17" t="s">
        <v>19</v>
      </c>
      <c r="K273" s="431" t="s">
        <v>11597</v>
      </c>
      <c r="L273" s="129" t="s">
        <v>10262</v>
      </c>
    </row>
    <row r="274" spans="1:12" s="8" customFormat="1" ht="35" x14ac:dyDescent="0.35">
      <c r="A274" s="271">
        <v>250</v>
      </c>
      <c r="B274" s="276">
        <v>1</v>
      </c>
      <c r="C274" s="17">
        <v>3</v>
      </c>
      <c r="D274" s="17">
        <v>6</v>
      </c>
      <c r="E274" s="17">
        <v>5</v>
      </c>
      <c r="F274" s="17">
        <v>5</v>
      </c>
      <c r="G274" s="17" t="str">
        <f t="shared" si="3"/>
        <v>1.3.6.5.5</v>
      </c>
      <c r="H274" s="132"/>
      <c r="I274" s="120"/>
      <c r="J274" s="17" t="s">
        <v>19</v>
      </c>
      <c r="K274" s="431" t="s">
        <v>11598</v>
      </c>
      <c r="L274" s="129" t="s">
        <v>10262</v>
      </c>
    </row>
    <row r="275" spans="1:12" s="8" customFormat="1" ht="35" x14ac:dyDescent="0.35">
      <c r="A275" s="271">
        <v>251</v>
      </c>
      <c r="B275" s="276">
        <v>1</v>
      </c>
      <c r="C275" s="17">
        <v>3</v>
      </c>
      <c r="D275" s="17">
        <v>6</v>
      </c>
      <c r="E275" s="17">
        <v>5</v>
      </c>
      <c r="F275" s="17">
        <v>6</v>
      </c>
      <c r="G275" s="17" t="str">
        <f t="shared" si="3"/>
        <v>1.3.6.5.6</v>
      </c>
      <c r="H275" s="132"/>
      <c r="I275" s="120"/>
      <c r="J275" s="17" t="s">
        <v>19</v>
      </c>
      <c r="K275" s="431" t="s">
        <v>11599</v>
      </c>
      <c r="L275" s="129" t="s">
        <v>10262</v>
      </c>
    </row>
    <row r="276" spans="1:12" s="8" customFormat="1" ht="35" x14ac:dyDescent="0.35">
      <c r="A276" s="271">
        <v>252</v>
      </c>
      <c r="B276" s="276">
        <v>1</v>
      </c>
      <c r="C276" s="17">
        <v>3</v>
      </c>
      <c r="D276" s="17">
        <v>6</v>
      </c>
      <c r="E276" s="17">
        <v>5</v>
      </c>
      <c r="F276" s="17">
        <v>7</v>
      </c>
      <c r="G276" s="17" t="str">
        <f t="shared" si="3"/>
        <v>1.3.6.5.7</v>
      </c>
      <c r="H276" s="132"/>
      <c r="I276" s="120"/>
      <c r="J276" s="17" t="s">
        <v>19</v>
      </c>
      <c r="K276" s="431" t="s">
        <v>11600</v>
      </c>
      <c r="L276" s="129" t="s">
        <v>10262</v>
      </c>
    </row>
    <row r="277" spans="1:12" s="8" customFormat="1" ht="35" x14ac:dyDescent="0.35">
      <c r="A277" s="271">
        <v>253</v>
      </c>
      <c r="B277" s="276">
        <v>1</v>
      </c>
      <c r="C277" s="17">
        <v>3</v>
      </c>
      <c r="D277" s="17">
        <v>6</v>
      </c>
      <c r="E277" s="17">
        <v>5</v>
      </c>
      <c r="F277" s="17">
        <v>8</v>
      </c>
      <c r="G277" s="17" t="str">
        <f t="shared" si="3"/>
        <v>1.3.6.5.8</v>
      </c>
      <c r="H277" s="132"/>
      <c r="I277" s="120"/>
      <c r="J277" s="17" t="s">
        <v>19</v>
      </c>
      <c r="K277" s="431" t="s">
        <v>11601</v>
      </c>
      <c r="L277" s="129" t="s">
        <v>10262</v>
      </c>
    </row>
    <row r="278" spans="1:12" s="8" customFormat="1" ht="35" x14ac:dyDescent="0.35">
      <c r="A278" s="271">
        <v>254</v>
      </c>
      <c r="B278" s="276">
        <v>1</v>
      </c>
      <c r="C278" s="17">
        <v>3</v>
      </c>
      <c r="D278" s="17">
        <v>6</v>
      </c>
      <c r="E278" s="17">
        <v>5</v>
      </c>
      <c r="F278" s="17">
        <v>9</v>
      </c>
      <c r="G278" s="17" t="str">
        <f t="shared" si="3"/>
        <v>1.3.6.5.9</v>
      </c>
      <c r="H278" s="132"/>
      <c r="I278" s="120"/>
      <c r="J278" s="17" t="s">
        <v>19</v>
      </c>
      <c r="K278" s="431" t="s">
        <v>11602</v>
      </c>
      <c r="L278" s="129" t="s">
        <v>10262</v>
      </c>
    </row>
    <row r="279" spans="1:12" s="8" customFormat="1" ht="35" x14ac:dyDescent="0.35">
      <c r="A279" s="271">
        <v>255</v>
      </c>
      <c r="B279" s="276">
        <v>1</v>
      </c>
      <c r="C279" s="17">
        <v>3</v>
      </c>
      <c r="D279" s="17">
        <v>6</v>
      </c>
      <c r="E279" s="17">
        <v>5</v>
      </c>
      <c r="F279" s="17">
        <v>10</v>
      </c>
      <c r="G279" s="17" t="str">
        <f t="shared" ref="G279:G342" si="4">CONCATENATE(B279,".",C279,".",D279,".",E279,".",F279)</f>
        <v>1.3.6.5.10</v>
      </c>
      <c r="H279" s="132"/>
      <c r="I279" s="120"/>
      <c r="J279" s="17" t="s">
        <v>19</v>
      </c>
      <c r="K279" s="431" t="s">
        <v>11603</v>
      </c>
      <c r="L279" s="129" t="s">
        <v>10262</v>
      </c>
    </row>
    <row r="280" spans="1:12" s="8" customFormat="1" ht="35" x14ac:dyDescent="0.35">
      <c r="A280" s="271">
        <v>256</v>
      </c>
      <c r="B280" s="276">
        <v>1</v>
      </c>
      <c r="C280" s="17">
        <v>3</v>
      </c>
      <c r="D280" s="17">
        <v>6</v>
      </c>
      <c r="E280" s="17">
        <v>5</v>
      </c>
      <c r="F280" s="17">
        <v>11</v>
      </c>
      <c r="G280" s="17" t="str">
        <f t="shared" si="4"/>
        <v>1.3.6.5.11</v>
      </c>
      <c r="H280" s="132"/>
      <c r="I280" s="120"/>
      <c r="J280" s="17" t="s">
        <v>19</v>
      </c>
      <c r="K280" s="431" t="s">
        <v>11604</v>
      </c>
      <c r="L280" s="129" t="s">
        <v>10262</v>
      </c>
    </row>
    <row r="281" spans="1:12" s="8" customFormat="1" ht="35" x14ac:dyDescent="0.35">
      <c r="A281" s="271">
        <v>257</v>
      </c>
      <c r="B281" s="276">
        <v>1</v>
      </c>
      <c r="C281" s="17">
        <v>3</v>
      </c>
      <c r="D281" s="17">
        <v>6</v>
      </c>
      <c r="E281" s="17">
        <v>5</v>
      </c>
      <c r="F281" s="17">
        <v>12</v>
      </c>
      <c r="G281" s="17" t="str">
        <f t="shared" si="4"/>
        <v>1.3.6.5.12</v>
      </c>
      <c r="H281" s="132"/>
      <c r="I281" s="120"/>
      <c r="J281" s="17" t="s">
        <v>19</v>
      </c>
      <c r="K281" s="431" t="s">
        <v>11605</v>
      </c>
      <c r="L281" s="129" t="s">
        <v>10262</v>
      </c>
    </row>
    <row r="282" spans="1:12" s="8" customFormat="1" ht="35" x14ac:dyDescent="0.35">
      <c r="A282" s="271">
        <v>258</v>
      </c>
      <c r="B282" s="276">
        <v>1</v>
      </c>
      <c r="C282" s="17">
        <v>3</v>
      </c>
      <c r="D282" s="17">
        <v>6</v>
      </c>
      <c r="E282" s="17">
        <v>5</v>
      </c>
      <c r="F282" s="17">
        <v>13</v>
      </c>
      <c r="G282" s="17" t="str">
        <f t="shared" si="4"/>
        <v>1.3.6.5.13</v>
      </c>
      <c r="H282" s="132"/>
      <c r="I282" s="120"/>
      <c r="J282" s="17" t="s">
        <v>19</v>
      </c>
      <c r="K282" s="431" t="s">
        <v>11606</v>
      </c>
      <c r="L282" s="129" t="s">
        <v>10262</v>
      </c>
    </row>
    <row r="283" spans="1:12" s="8" customFormat="1" ht="35" x14ac:dyDescent="0.35">
      <c r="A283" s="271">
        <v>259</v>
      </c>
      <c r="B283" s="276">
        <v>1</v>
      </c>
      <c r="C283" s="17">
        <v>3</v>
      </c>
      <c r="D283" s="17">
        <v>6</v>
      </c>
      <c r="E283" s="17">
        <v>5</v>
      </c>
      <c r="F283" s="17">
        <v>14</v>
      </c>
      <c r="G283" s="17" t="str">
        <f t="shared" si="4"/>
        <v>1.3.6.5.14</v>
      </c>
      <c r="H283" s="132"/>
      <c r="I283" s="120"/>
      <c r="J283" s="17" t="s">
        <v>19</v>
      </c>
      <c r="K283" s="431" t="s">
        <v>11607</v>
      </c>
      <c r="L283" s="129" t="s">
        <v>10262</v>
      </c>
    </row>
    <row r="284" spans="1:12" s="8" customFormat="1" ht="35" x14ac:dyDescent="0.35">
      <c r="A284" s="271">
        <v>260</v>
      </c>
      <c r="B284" s="276">
        <v>1</v>
      </c>
      <c r="C284" s="17">
        <v>3</v>
      </c>
      <c r="D284" s="17">
        <v>6</v>
      </c>
      <c r="E284" s="17">
        <v>5</v>
      </c>
      <c r="F284" s="17">
        <v>15</v>
      </c>
      <c r="G284" s="17" t="str">
        <f t="shared" si="4"/>
        <v>1.3.6.5.15</v>
      </c>
      <c r="H284" s="132"/>
      <c r="I284" s="120"/>
      <c r="J284" s="17" t="s">
        <v>19</v>
      </c>
      <c r="K284" s="431" t="s">
        <v>11608</v>
      </c>
      <c r="L284" s="129" t="s">
        <v>10262</v>
      </c>
    </row>
    <row r="285" spans="1:12" s="8" customFormat="1" ht="37" x14ac:dyDescent="0.35">
      <c r="A285" s="271">
        <v>261</v>
      </c>
      <c r="B285" s="275">
        <v>1</v>
      </c>
      <c r="C285" s="14">
        <v>3</v>
      </c>
      <c r="D285" s="14">
        <v>6</v>
      </c>
      <c r="E285" s="14">
        <v>6</v>
      </c>
      <c r="F285" s="14">
        <v>0</v>
      </c>
      <c r="G285" s="14" t="str">
        <f t="shared" si="4"/>
        <v>1.3.6.6.0</v>
      </c>
      <c r="H285" s="132"/>
      <c r="I285" s="120"/>
      <c r="J285" s="14" t="s">
        <v>16</v>
      </c>
      <c r="K285" s="422" t="s">
        <v>11609</v>
      </c>
      <c r="L285" s="145" t="s">
        <v>10262</v>
      </c>
    </row>
    <row r="286" spans="1:12" s="8" customFormat="1" ht="18.5" x14ac:dyDescent="0.35">
      <c r="A286" s="271">
        <v>262</v>
      </c>
      <c r="B286" s="276">
        <v>1</v>
      </c>
      <c r="C286" s="17">
        <v>3</v>
      </c>
      <c r="D286" s="17">
        <v>6</v>
      </c>
      <c r="E286" s="17">
        <v>6</v>
      </c>
      <c r="F286" s="17">
        <v>1</v>
      </c>
      <c r="G286" s="17" t="str">
        <f t="shared" si="4"/>
        <v>1.3.6.6.1</v>
      </c>
      <c r="H286" s="132"/>
      <c r="I286" s="120"/>
      <c r="J286" s="17" t="s">
        <v>19</v>
      </c>
      <c r="K286" s="431" t="s">
        <v>11610</v>
      </c>
      <c r="L286" s="432" t="s">
        <v>10262</v>
      </c>
    </row>
    <row r="287" spans="1:12" s="8" customFormat="1" ht="18.5" x14ac:dyDescent="0.35">
      <c r="A287" s="271">
        <v>263</v>
      </c>
      <c r="B287" s="276">
        <v>1</v>
      </c>
      <c r="C287" s="17">
        <v>3</v>
      </c>
      <c r="D287" s="17">
        <v>6</v>
      </c>
      <c r="E287" s="17">
        <v>6</v>
      </c>
      <c r="F287" s="17">
        <v>2</v>
      </c>
      <c r="G287" s="17" t="str">
        <f t="shared" si="4"/>
        <v>1.3.6.6.2</v>
      </c>
      <c r="H287" s="132"/>
      <c r="I287" s="120"/>
      <c r="J287" s="17" t="s">
        <v>19</v>
      </c>
      <c r="K287" s="431" t="s">
        <v>11611</v>
      </c>
      <c r="L287" s="432" t="s">
        <v>10262</v>
      </c>
    </row>
    <row r="288" spans="1:12" s="8" customFormat="1" ht="35" x14ac:dyDescent="0.35">
      <c r="A288" s="271">
        <v>264</v>
      </c>
      <c r="B288" s="276">
        <v>1</v>
      </c>
      <c r="C288" s="17">
        <v>3</v>
      </c>
      <c r="D288" s="17">
        <v>6</v>
      </c>
      <c r="E288" s="17">
        <v>6</v>
      </c>
      <c r="F288" s="17">
        <v>3</v>
      </c>
      <c r="G288" s="17" t="str">
        <f t="shared" si="4"/>
        <v>1.3.6.6.3</v>
      </c>
      <c r="H288" s="132"/>
      <c r="I288" s="120"/>
      <c r="J288" s="17" t="s">
        <v>19</v>
      </c>
      <c r="K288" s="431" t="s">
        <v>11612</v>
      </c>
      <c r="L288" s="432" t="s">
        <v>10262</v>
      </c>
    </row>
    <row r="289" spans="1:12" s="8" customFormat="1" ht="37" x14ac:dyDescent="0.35">
      <c r="A289" s="271">
        <v>265</v>
      </c>
      <c r="B289" s="275">
        <v>1</v>
      </c>
      <c r="C289" s="14">
        <v>3</v>
      </c>
      <c r="D289" s="14">
        <v>6</v>
      </c>
      <c r="E289" s="14">
        <v>7</v>
      </c>
      <c r="F289" s="14">
        <v>0</v>
      </c>
      <c r="G289" s="14" t="str">
        <f t="shared" si="4"/>
        <v>1.3.6.7.0</v>
      </c>
      <c r="H289" s="132"/>
      <c r="I289" s="120"/>
      <c r="J289" s="14" t="s">
        <v>16</v>
      </c>
      <c r="K289" s="422" t="s">
        <v>11613</v>
      </c>
      <c r="L289" s="145" t="s">
        <v>10262</v>
      </c>
    </row>
    <row r="290" spans="1:12" s="8" customFormat="1" ht="18.5" x14ac:dyDescent="0.35">
      <c r="A290" s="271">
        <v>266</v>
      </c>
      <c r="B290" s="276">
        <v>1</v>
      </c>
      <c r="C290" s="17">
        <v>3</v>
      </c>
      <c r="D290" s="17">
        <v>6</v>
      </c>
      <c r="E290" s="17">
        <v>7</v>
      </c>
      <c r="F290" s="17">
        <v>1</v>
      </c>
      <c r="G290" s="17" t="str">
        <f t="shared" si="4"/>
        <v>1.3.6.7.1</v>
      </c>
      <c r="H290" s="132"/>
      <c r="I290" s="120"/>
      <c r="J290" s="17" t="s">
        <v>19</v>
      </c>
      <c r="K290" s="431" t="s">
        <v>11614</v>
      </c>
      <c r="L290" s="432" t="s">
        <v>10262</v>
      </c>
    </row>
    <row r="291" spans="1:12" s="8" customFormat="1" ht="18.5" x14ac:dyDescent="0.35">
      <c r="A291" s="271">
        <v>267</v>
      </c>
      <c r="B291" s="276">
        <v>1</v>
      </c>
      <c r="C291" s="17">
        <v>3</v>
      </c>
      <c r="D291" s="17">
        <v>6</v>
      </c>
      <c r="E291" s="17">
        <v>7</v>
      </c>
      <c r="F291" s="17">
        <v>2</v>
      </c>
      <c r="G291" s="17" t="str">
        <f t="shared" si="4"/>
        <v>1.3.6.7.2</v>
      </c>
      <c r="H291" s="132"/>
      <c r="I291" s="120"/>
      <c r="J291" s="17" t="s">
        <v>19</v>
      </c>
      <c r="K291" s="431" t="s">
        <v>11615</v>
      </c>
      <c r="L291" s="432" t="s">
        <v>10262</v>
      </c>
    </row>
    <row r="292" spans="1:12" s="8" customFormat="1" ht="35" x14ac:dyDescent="0.35">
      <c r="A292" s="271">
        <v>268</v>
      </c>
      <c r="B292" s="276">
        <v>1</v>
      </c>
      <c r="C292" s="17">
        <v>3</v>
      </c>
      <c r="D292" s="17">
        <v>6</v>
      </c>
      <c r="E292" s="17">
        <v>7</v>
      </c>
      <c r="F292" s="17">
        <v>3</v>
      </c>
      <c r="G292" s="17" t="str">
        <f t="shared" si="4"/>
        <v>1.3.6.7.3</v>
      </c>
      <c r="H292" s="132"/>
      <c r="I292" s="120"/>
      <c r="J292" s="17" t="s">
        <v>19</v>
      </c>
      <c r="K292" s="431" t="s">
        <v>11616</v>
      </c>
      <c r="L292" s="432" t="s">
        <v>10262</v>
      </c>
    </row>
    <row r="293" spans="1:12" s="8" customFormat="1" ht="37" x14ac:dyDescent="0.35">
      <c r="A293" s="271">
        <v>269</v>
      </c>
      <c r="B293" s="275">
        <v>1</v>
      </c>
      <c r="C293" s="14">
        <v>3</v>
      </c>
      <c r="D293" s="14">
        <v>6</v>
      </c>
      <c r="E293" s="14">
        <v>8</v>
      </c>
      <c r="F293" s="14">
        <v>0</v>
      </c>
      <c r="G293" s="14" t="str">
        <f t="shared" si="4"/>
        <v>1.3.6.8.0</v>
      </c>
      <c r="H293" s="132"/>
      <c r="I293" s="120"/>
      <c r="J293" s="14" t="s">
        <v>16</v>
      </c>
      <c r="K293" s="422" t="s">
        <v>11617</v>
      </c>
      <c r="L293" s="145" t="s">
        <v>10262</v>
      </c>
    </row>
    <row r="294" spans="1:12" s="8" customFormat="1" ht="18.5" x14ac:dyDescent="0.35">
      <c r="A294" s="271">
        <v>270</v>
      </c>
      <c r="B294" s="276">
        <v>1</v>
      </c>
      <c r="C294" s="17">
        <v>3</v>
      </c>
      <c r="D294" s="17">
        <v>6</v>
      </c>
      <c r="E294" s="17">
        <v>8</v>
      </c>
      <c r="F294" s="17">
        <v>1</v>
      </c>
      <c r="G294" s="17" t="str">
        <f t="shared" si="4"/>
        <v>1.3.6.8.1</v>
      </c>
      <c r="H294" s="132"/>
      <c r="I294" s="120"/>
      <c r="J294" s="17" t="s">
        <v>19</v>
      </c>
      <c r="K294" s="431" t="s">
        <v>11618</v>
      </c>
      <c r="L294" s="432" t="s">
        <v>10262</v>
      </c>
    </row>
    <row r="295" spans="1:12" s="8" customFormat="1" ht="35" x14ac:dyDescent="0.35">
      <c r="A295" s="271">
        <v>271</v>
      </c>
      <c r="B295" s="276">
        <v>1</v>
      </c>
      <c r="C295" s="17">
        <v>3</v>
      </c>
      <c r="D295" s="17">
        <v>6</v>
      </c>
      <c r="E295" s="17">
        <v>8</v>
      </c>
      <c r="F295" s="17">
        <v>2</v>
      </c>
      <c r="G295" s="17" t="str">
        <f t="shared" si="4"/>
        <v>1.3.6.8.2</v>
      </c>
      <c r="H295" s="132"/>
      <c r="I295" s="120"/>
      <c r="J295" s="17" t="s">
        <v>19</v>
      </c>
      <c r="K295" s="431" t="s">
        <v>11619</v>
      </c>
      <c r="L295" s="432" t="s">
        <v>10262</v>
      </c>
    </row>
    <row r="296" spans="1:12" s="8" customFormat="1" ht="37" x14ac:dyDescent="0.35">
      <c r="A296" s="271">
        <v>272</v>
      </c>
      <c r="B296" s="275">
        <v>1</v>
      </c>
      <c r="C296" s="14">
        <v>3</v>
      </c>
      <c r="D296" s="14">
        <v>6</v>
      </c>
      <c r="E296" s="14">
        <v>9</v>
      </c>
      <c r="F296" s="14">
        <v>0</v>
      </c>
      <c r="G296" s="14" t="str">
        <f t="shared" si="4"/>
        <v>1.3.6.9.0</v>
      </c>
      <c r="H296" s="132"/>
      <c r="I296" s="120"/>
      <c r="J296" s="14" t="s">
        <v>16</v>
      </c>
      <c r="K296" s="422" t="s">
        <v>11620</v>
      </c>
      <c r="L296" s="145" t="s">
        <v>10262</v>
      </c>
    </row>
    <row r="297" spans="1:12" s="8" customFormat="1" ht="18.5" x14ac:dyDescent="0.35">
      <c r="A297" s="271">
        <v>273</v>
      </c>
      <c r="B297" s="276">
        <v>1</v>
      </c>
      <c r="C297" s="17">
        <v>3</v>
      </c>
      <c r="D297" s="17">
        <v>6</v>
      </c>
      <c r="E297" s="17">
        <v>9</v>
      </c>
      <c r="F297" s="17">
        <v>1</v>
      </c>
      <c r="G297" s="17" t="str">
        <f t="shared" si="4"/>
        <v>1.3.6.9.1</v>
      </c>
      <c r="H297" s="132"/>
      <c r="I297" s="120"/>
      <c r="J297" s="17" t="s">
        <v>19</v>
      </c>
      <c r="K297" s="431" t="s">
        <v>11621</v>
      </c>
      <c r="L297" s="432" t="s">
        <v>10262</v>
      </c>
    </row>
    <row r="298" spans="1:12" s="8" customFormat="1" ht="35" x14ac:dyDescent="0.35">
      <c r="A298" s="271">
        <v>274</v>
      </c>
      <c r="B298" s="276">
        <v>1</v>
      </c>
      <c r="C298" s="17">
        <v>3</v>
      </c>
      <c r="D298" s="17">
        <v>6</v>
      </c>
      <c r="E298" s="17">
        <v>9</v>
      </c>
      <c r="F298" s="17">
        <v>2</v>
      </c>
      <c r="G298" s="17" t="str">
        <f t="shared" si="4"/>
        <v>1.3.6.9.2</v>
      </c>
      <c r="H298" s="132"/>
      <c r="I298" s="120"/>
      <c r="J298" s="17" t="s">
        <v>19</v>
      </c>
      <c r="K298" s="431" t="s">
        <v>11622</v>
      </c>
      <c r="L298" s="432" t="s">
        <v>10262</v>
      </c>
    </row>
    <row r="299" spans="1:12" s="8" customFormat="1" ht="35" x14ac:dyDescent="0.35">
      <c r="A299" s="271">
        <v>275</v>
      </c>
      <c r="B299" s="276">
        <v>1</v>
      </c>
      <c r="C299" s="17">
        <v>3</v>
      </c>
      <c r="D299" s="17">
        <v>6</v>
      </c>
      <c r="E299" s="17">
        <v>9</v>
      </c>
      <c r="F299" s="17">
        <v>3</v>
      </c>
      <c r="G299" s="17" t="str">
        <f t="shared" si="4"/>
        <v>1.3.6.9.3</v>
      </c>
      <c r="H299" s="132"/>
      <c r="I299" s="120"/>
      <c r="J299" s="17" t="s">
        <v>19</v>
      </c>
      <c r="K299" s="431" t="s">
        <v>11623</v>
      </c>
      <c r="L299" s="432" t="s">
        <v>10262</v>
      </c>
    </row>
    <row r="300" spans="1:12" s="8" customFormat="1" ht="35" x14ac:dyDescent="0.35">
      <c r="A300" s="271">
        <v>276</v>
      </c>
      <c r="B300" s="276">
        <v>1</v>
      </c>
      <c r="C300" s="17">
        <v>3</v>
      </c>
      <c r="D300" s="17">
        <v>6</v>
      </c>
      <c r="E300" s="17">
        <v>9</v>
      </c>
      <c r="F300" s="17">
        <v>4</v>
      </c>
      <c r="G300" s="17" t="str">
        <f t="shared" si="4"/>
        <v>1.3.6.9.4</v>
      </c>
      <c r="H300" s="132"/>
      <c r="I300" s="120"/>
      <c r="J300" s="17" t="s">
        <v>19</v>
      </c>
      <c r="K300" s="431" t="s">
        <v>11624</v>
      </c>
      <c r="L300" s="432" t="s">
        <v>10262</v>
      </c>
    </row>
    <row r="301" spans="1:12" s="8" customFormat="1" ht="18.5" x14ac:dyDescent="0.35">
      <c r="A301" s="271">
        <v>277</v>
      </c>
      <c r="B301" s="275">
        <v>1</v>
      </c>
      <c r="C301" s="14">
        <v>3</v>
      </c>
      <c r="D301" s="14">
        <v>6</v>
      </c>
      <c r="E301" s="14">
        <v>10</v>
      </c>
      <c r="F301" s="14">
        <v>0</v>
      </c>
      <c r="G301" s="14" t="str">
        <f t="shared" si="4"/>
        <v>1.3.6.10.0</v>
      </c>
      <c r="H301" s="132"/>
      <c r="I301" s="120"/>
      <c r="J301" s="14" t="s">
        <v>16</v>
      </c>
      <c r="K301" s="422" t="s">
        <v>11625</v>
      </c>
      <c r="L301" s="145" t="s">
        <v>10262</v>
      </c>
    </row>
    <row r="302" spans="1:12" s="8" customFormat="1" ht="35" x14ac:dyDescent="0.35">
      <c r="A302" s="271">
        <v>278</v>
      </c>
      <c r="B302" s="276">
        <v>1</v>
      </c>
      <c r="C302" s="17">
        <v>3</v>
      </c>
      <c r="D302" s="17">
        <v>6</v>
      </c>
      <c r="E302" s="17">
        <v>10</v>
      </c>
      <c r="F302" s="17">
        <v>1</v>
      </c>
      <c r="G302" s="17" t="str">
        <f t="shared" si="4"/>
        <v>1.3.6.10.1</v>
      </c>
      <c r="H302" s="132"/>
      <c r="I302" s="120"/>
      <c r="J302" s="17" t="s">
        <v>19</v>
      </c>
      <c r="K302" s="431" t="s">
        <v>11626</v>
      </c>
      <c r="L302" s="432" t="s">
        <v>10262</v>
      </c>
    </row>
    <row r="303" spans="1:12" s="8" customFormat="1" ht="35" x14ac:dyDescent="0.35">
      <c r="A303" s="271">
        <v>279</v>
      </c>
      <c r="B303" s="276">
        <v>1</v>
      </c>
      <c r="C303" s="17">
        <v>3</v>
      </c>
      <c r="D303" s="17">
        <v>6</v>
      </c>
      <c r="E303" s="17">
        <v>10</v>
      </c>
      <c r="F303" s="17">
        <v>2</v>
      </c>
      <c r="G303" s="17" t="str">
        <f t="shared" si="4"/>
        <v>1.3.6.10.2</v>
      </c>
      <c r="H303" s="132"/>
      <c r="I303" s="120"/>
      <c r="J303" s="17" t="s">
        <v>19</v>
      </c>
      <c r="K303" s="431" t="s">
        <v>11627</v>
      </c>
      <c r="L303" s="432" t="s">
        <v>10262</v>
      </c>
    </row>
    <row r="304" spans="1:12" s="8" customFormat="1" ht="47" x14ac:dyDescent="0.35">
      <c r="A304" s="271">
        <v>280</v>
      </c>
      <c r="B304" s="278">
        <v>1</v>
      </c>
      <c r="C304" s="20">
        <v>3</v>
      </c>
      <c r="D304" s="20">
        <v>7</v>
      </c>
      <c r="E304" s="20">
        <v>0</v>
      </c>
      <c r="F304" s="20">
        <v>0</v>
      </c>
      <c r="G304" s="20" t="str">
        <f t="shared" si="4"/>
        <v>1.3.7.0.0</v>
      </c>
      <c r="H304" s="19" t="s">
        <v>13</v>
      </c>
      <c r="I304" s="133" t="s">
        <v>10254</v>
      </c>
      <c r="J304" s="20"/>
      <c r="K304" s="430"/>
      <c r="L304" s="418" t="s">
        <v>10253</v>
      </c>
    </row>
    <row r="305" spans="1:12" s="8" customFormat="1" ht="18.5" x14ac:dyDescent="0.35">
      <c r="A305" s="271">
        <v>281</v>
      </c>
      <c r="B305" s="275">
        <v>1</v>
      </c>
      <c r="C305" s="14">
        <v>3</v>
      </c>
      <c r="D305" s="14">
        <v>7</v>
      </c>
      <c r="E305" s="14">
        <v>1</v>
      </c>
      <c r="F305" s="14">
        <v>0</v>
      </c>
      <c r="G305" s="14" t="str">
        <f t="shared" si="4"/>
        <v>1.3.7.1.0</v>
      </c>
      <c r="H305" s="132"/>
      <c r="I305" s="120"/>
      <c r="J305" s="14" t="s">
        <v>16</v>
      </c>
      <c r="K305" s="422" t="s">
        <v>11628</v>
      </c>
      <c r="L305" s="145" t="s">
        <v>10262</v>
      </c>
    </row>
    <row r="306" spans="1:12" s="8" customFormat="1" ht="52.5" x14ac:dyDescent="0.35">
      <c r="A306" s="271">
        <v>282</v>
      </c>
      <c r="B306" s="276">
        <v>1</v>
      </c>
      <c r="C306" s="17">
        <v>3</v>
      </c>
      <c r="D306" s="17">
        <v>7</v>
      </c>
      <c r="E306" s="17">
        <v>1</v>
      </c>
      <c r="F306" s="17">
        <v>1</v>
      </c>
      <c r="G306" s="17" t="str">
        <f t="shared" si="4"/>
        <v>1.3.7.1.1</v>
      </c>
      <c r="H306" s="132"/>
      <c r="I306" s="120"/>
      <c r="J306" s="17" t="s">
        <v>19</v>
      </c>
      <c r="K306" s="431" t="s">
        <v>11629</v>
      </c>
      <c r="L306" s="432" t="s">
        <v>10262</v>
      </c>
    </row>
    <row r="307" spans="1:12" s="8" customFormat="1" ht="35" x14ac:dyDescent="0.35">
      <c r="A307" s="271">
        <v>283</v>
      </c>
      <c r="B307" s="276">
        <v>1</v>
      </c>
      <c r="C307" s="17">
        <v>3</v>
      </c>
      <c r="D307" s="17">
        <v>7</v>
      </c>
      <c r="E307" s="17">
        <v>1</v>
      </c>
      <c r="F307" s="17">
        <v>2</v>
      </c>
      <c r="G307" s="17" t="str">
        <f t="shared" si="4"/>
        <v>1.3.7.1.2</v>
      </c>
      <c r="H307" s="132"/>
      <c r="I307" s="120"/>
      <c r="J307" s="17" t="s">
        <v>19</v>
      </c>
      <c r="K307" s="431" t="s">
        <v>11630</v>
      </c>
      <c r="L307" s="432" t="s">
        <v>10262</v>
      </c>
    </row>
    <row r="308" spans="1:12" s="8" customFormat="1" ht="35" x14ac:dyDescent="0.35">
      <c r="A308" s="271">
        <v>284</v>
      </c>
      <c r="B308" s="276">
        <v>1</v>
      </c>
      <c r="C308" s="17">
        <v>3</v>
      </c>
      <c r="D308" s="17">
        <v>7</v>
      </c>
      <c r="E308" s="17">
        <v>1</v>
      </c>
      <c r="F308" s="17">
        <v>3</v>
      </c>
      <c r="G308" s="17" t="str">
        <f t="shared" si="4"/>
        <v>1.3.7.1.3</v>
      </c>
      <c r="H308" s="132"/>
      <c r="I308" s="120"/>
      <c r="J308" s="17" t="s">
        <v>19</v>
      </c>
      <c r="K308" s="431" t="s">
        <v>11631</v>
      </c>
      <c r="L308" s="432" t="s">
        <v>10262</v>
      </c>
    </row>
    <row r="309" spans="1:12" s="8" customFormat="1" ht="52.5" x14ac:dyDescent="0.35">
      <c r="A309" s="271">
        <v>285</v>
      </c>
      <c r="B309" s="276">
        <v>1</v>
      </c>
      <c r="C309" s="17">
        <v>3</v>
      </c>
      <c r="D309" s="17">
        <v>7</v>
      </c>
      <c r="E309" s="17">
        <v>1</v>
      </c>
      <c r="F309" s="17">
        <v>4</v>
      </c>
      <c r="G309" s="17" t="str">
        <f t="shared" si="4"/>
        <v>1.3.7.1.4</v>
      </c>
      <c r="H309" s="132"/>
      <c r="I309" s="120"/>
      <c r="J309" s="17" t="s">
        <v>19</v>
      </c>
      <c r="K309" s="431" t="s">
        <v>11632</v>
      </c>
      <c r="L309" s="432" t="s">
        <v>10262</v>
      </c>
    </row>
    <row r="310" spans="1:12" s="8" customFormat="1" ht="35" x14ac:dyDescent="0.35">
      <c r="A310" s="271">
        <v>286</v>
      </c>
      <c r="B310" s="276">
        <v>1</v>
      </c>
      <c r="C310" s="17">
        <v>3</v>
      </c>
      <c r="D310" s="17">
        <v>7</v>
      </c>
      <c r="E310" s="17">
        <v>1</v>
      </c>
      <c r="F310" s="17">
        <v>5</v>
      </c>
      <c r="G310" s="17" t="str">
        <f t="shared" si="4"/>
        <v>1.3.7.1.5</v>
      </c>
      <c r="H310" s="132"/>
      <c r="I310" s="120"/>
      <c r="J310" s="17" t="s">
        <v>19</v>
      </c>
      <c r="K310" s="431" t="s">
        <v>11633</v>
      </c>
      <c r="L310" s="432" t="s">
        <v>10262</v>
      </c>
    </row>
    <row r="311" spans="1:12" s="8" customFormat="1" ht="35" x14ac:dyDescent="0.35">
      <c r="A311" s="271">
        <v>287</v>
      </c>
      <c r="B311" s="276">
        <v>1</v>
      </c>
      <c r="C311" s="17">
        <v>3</v>
      </c>
      <c r="D311" s="17">
        <v>7</v>
      </c>
      <c r="E311" s="17">
        <v>1</v>
      </c>
      <c r="F311" s="17">
        <v>6</v>
      </c>
      <c r="G311" s="17" t="str">
        <f t="shared" si="4"/>
        <v>1.3.7.1.6</v>
      </c>
      <c r="H311" s="132"/>
      <c r="I311" s="120"/>
      <c r="J311" s="17" t="s">
        <v>19</v>
      </c>
      <c r="K311" s="431" t="s">
        <v>11634</v>
      </c>
      <c r="L311" s="432" t="s">
        <v>10262</v>
      </c>
    </row>
    <row r="312" spans="1:12" s="8" customFormat="1" ht="35" x14ac:dyDescent="0.35">
      <c r="A312" s="271">
        <v>288</v>
      </c>
      <c r="B312" s="276">
        <v>1</v>
      </c>
      <c r="C312" s="17">
        <v>3</v>
      </c>
      <c r="D312" s="17">
        <v>7</v>
      </c>
      <c r="E312" s="17">
        <v>1</v>
      </c>
      <c r="F312" s="17">
        <v>7</v>
      </c>
      <c r="G312" s="17" t="str">
        <f t="shared" si="4"/>
        <v>1.3.7.1.7</v>
      </c>
      <c r="H312" s="132"/>
      <c r="I312" s="120"/>
      <c r="J312" s="17" t="s">
        <v>19</v>
      </c>
      <c r="K312" s="431" t="s">
        <v>11635</v>
      </c>
      <c r="L312" s="432" t="s">
        <v>10262</v>
      </c>
    </row>
    <row r="313" spans="1:12" s="8" customFormat="1" ht="35" x14ac:dyDescent="0.35">
      <c r="A313" s="271">
        <v>289</v>
      </c>
      <c r="B313" s="276">
        <v>1</v>
      </c>
      <c r="C313" s="17">
        <v>3</v>
      </c>
      <c r="D313" s="17">
        <v>7</v>
      </c>
      <c r="E313" s="17">
        <v>1</v>
      </c>
      <c r="F313" s="17">
        <v>8</v>
      </c>
      <c r="G313" s="17" t="str">
        <f t="shared" si="4"/>
        <v>1.3.7.1.8</v>
      </c>
      <c r="H313" s="132"/>
      <c r="I313" s="120"/>
      <c r="J313" s="17" t="s">
        <v>19</v>
      </c>
      <c r="K313" s="431" t="s">
        <v>11636</v>
      </c>
      <c r="L313" s="432" t="s">
        <v>10262</v>
      </c>
    </row>
    <row r="314" spans="1:12" s="8" customFormat="1" ht="35" x14ac:dyDescent="0.35">
      <c r="A314" s="271">
        <v>290</v>
      </c>
      <c r="B314" s="276">
        <v>1</v>
      </c>
      <c r="C314" s="17">
        <v>3</v>
      </c>
      <c r="D314" s="17">
        <v>7</v>
      </c>
      <c r="E314" s="17">
        <v>1</v>
      </c>
      <c r="F314" s="17">
        <v>9</v>
      </c>
      <c r="G314" s="17" t="str">
        <f t="shared" si="4"/>
        <v>1.3.7.1.9</v>
      </c>
      <c r="H314" s="132"/>
      <c r="I314" s="120"/>
      <c r="J314" s="17" t="s">
        <v>19</v>
      </c>
      <c r="K314" s="431" t="s">
        <v>11637</v>
      </c>
      <c r="L314" s="432" t="s">
        <v>10262</v>
      </c>
    </row>
    <row r="315" spans="1:12" s="8" customFormat="1" ht="35" x14ac:dyDescent="0.35">
      <c r="A315" s="271">
        <v>291</v>
      </c>
      <c r="B315" s="276">
        <v>1</v>
      </c>
      <c r="C315" s="17">
        <v>3</v>
      </c>
      <c r="D315" s="17">
        <v>7</v>
      </c>
      <c r="E315" s="17">
        <v>1</v>
      </c>
      <c r="F315" s="17">
        <v>10</v>
      </c>
      <c r="G315" s="17" t="str">
        <f t="shared" si="4"/>
        <v>1.3.7.1.10</v>
      </c>
      <c r="H315" s="132"/>
      <c r="I315" s="120"/>
      <c r="J315" s="17" t="s">
        <v>19</v>
      </c>
      <c r="K315" s="431" t="s">
        <v>11638</v>
      </c>
      <c r="L315" s="432" t="s">
        <v>10262</v>
      </c>
    </row>
    <row r="316" spans="1:12" s="8" customFormat="1" ht="35" x14ac:dyDescent="0.35">
      <c r="A316" s="271">
        <v>292</v>
      </c>
      <c r="B316" s="276">
        <v>1</v>
      </c>
      <c r="C316" s="17">
        <v>3</v>
      </c>
      <c r="D316" s="17">
        <v>7</v>
      </c>
      <c r="E316" s="17">
        <v>1</v>
      </c>
      <c r="F316" s="17">
        <v>11</v>
      </c>
      <c r="G316" s="17" t="str">
        <f t="shared" si="4"/>
        <v>1.3.7.1.11</v>
      </c>
      <c r="H316" s="132"/>
      <c r="I316" s="120"/>
      <c r="J316" s="17" t="s">
        <v>19</v>
      </c>
      <c r="K316" s="431" t="s">
        <v>11639</v>
      </c>
      <c r="L316" s="432" t="s">
        <v>10262</v>
      </c>
    </row>
    <row r="317" spans="1:12" s="8" customFormat="1" ht="35" x14ac:dyDescent="0.35">
      <c r="A317" s="271">
        <v>293</v>
      </c>
      <c r="B317" s="276">
        <v>1</v>
      </c>
      <c r="C317" s="17">
        <v>3</v>
      </c>
      <c r="D317" s="17">
        <v>7</v>
      </c>
      <c r="E317" s="17">
        <v>1</v>
      </c>
      <c r="F317" s="17">
        <v>12</v>
      </c>
      <c r="G317" s="17" t="str">
        <f t="shared" si="4"/>
        <v>1.3.7.1.12</v>
      </c>
      <c r="H317" s="132"/>
      <c r="I317" s="120"/>
      <c r="J317" s="17" t="s">
        <v>19</v>
      </c>
      <c r="K317" s="431" t="s">
        <v>11640</v>
      </c>
      <c r="L317" s="432" t="s">
        <v>10262</v>
      </c>
    </row>
    <row r="318" spans="1:12" s="8" customFormat="1" ht="35" x14ac:dyDescent="0.35">
      <c r="A318" s="271">
        <v>294</v>
      </c>
      <c r="B318" s="276">
        <v>1</v>
      </c>
      <c r="C318" s="17">
        <v>3</v>
      </c>
      <c r="D318" s="17">
        <v>7</v>
      </c>
      <c r="E318" s="17">
        <v>1</v>
      </c>
      <c r="F318" s="17">
        <v>13</v>
      </c>
      <c r="G318" s="17" t="str">
        <f t="shared" si="4"/>
        <v>1.3.7.1.13</v>
      </c>
      <c r="H318" s="132"/>
      <c r="I318" s="120"/>
      <c r="J318" s="17" t="s">
        <v>19</v>
      </c>
      <c r="K318" s="431" t="s">
        <v>11641</v>
      </c>
      <c r="L318" s="432" t="s">
        <v>10262</v>
      </c>
    </row>
    <row r="319" spans="1:12" s="8" customFormat="1" ht="35" x14ac:dyDescent="0.35">
      <c r="A319" s="271">
        <v>295</v>
      </c>
      <c r="B319" s="276">
        <v>1</v>
      </c>
      <c r="C319" s="17">
        <v>3</v>
      </c>
      <c r="D319" s="17">
        <v>7</v>
      </c>
      <c r="E319" s="17">
        <v>1</v>
      </c>
      <c r="F319" s="17">
        <v>14</v>
      </c>
      <c r="G319" s="17" t="str">
        <f t="shared" si="4"/>
        <v>1.3.7.1.14</v>
      </c>
      <c r="H319" s="132"/>
      <c r="I319" s="120"/>
      <c r="J319" s="17" t="s">
        <v>19</v>
      </c>
      <c r="K319" s="431" t="s">
        <v>11642</v>
      </c>
      <c r="L319" s="432" t="s">
        <v>10262</v>
      </c>
    </row>
    <row r="320" spans="1:12" s="8" customFormat="1" ht="35" x14ac:dyDescent="0.35">
      <c r="A320" s="271">
        <v>296</v>
      </c>
      <c r="B320" s="276">
        <v>1</v>
      </c>
      <c r="C320" s="17">
        <v>3</v>
      </c>
      <c r="D320" s="17">
        <v>7</v>
      </c>
      <c r="E320" s="17">
        <v>1</v>
      </c>
      <c r="F320" s="17">
        <v>15</v>
      </c>
      <c r="G320" s="17" t="str">
        <f t="shared" si="4"/>
        <v>1.3.7.1.15</v>
      </c>
      <c r="H320" s="132"/>
      <c r="I320" s="120"/>
      <c r="J320" s="17" t="s">
        <v>19</v>
      </c>
      <c r="K320" s="431" t="s">
        <v>11643</v>
      </c>
      <c r="L320" s="432" t="s">
        <v>10262</v>
      </c>
    </row>
    <row r="321" spans="1:12" s="8" customFormat="1" ht="37" x14ac:dyDescent="0.35">
      <c r="A321" s="271">
        <v>297</v>
      </c>
      <c r="B321" s="275">
        <v>1</v>
      </c>
      <c r="C321" s="14">
        <v>3</v>
      </c>
      <c r="D321" s="14">
        <v>7</v>
      </c>
      <c r="E321" s="14">
        <v>2</v>
      </c>
      <c r="F321" s="14">
        <v>0</v>
      </c>
      <c r="G321" s="14" t="str">
        <f t="shared" si="4"/>
        <v>1.3.7.2.0</v>
      </c>
      <c r="H321" s="132"/>
      <c r="I321" s="120"/>
      <c r="J321" s="14" t="s">
        <v>16</v>
      </c>
      <c r="K321" s="422" t="s">
        <v>11644</v>
      </c>
      <c r="L321" s="145" t="s">
        <v>10262</v>
      </c>
    </row>
    <row r="322" spans="1:12" s="8" customFormat="1" ht="52.5" x14ac:dyDescent="0.35">
      <c r="A322" s="271">
        <v>298</v>
      </c>
      <c r="B322" s="276">
        <v>1</v>
      </c>
      <c r="C322" s="17">
        <v>3</v>
      </c>
      <c r="D322" s="17">
        <v>7</v>
      </c>
      <c r="E322" s="17">
        <v>2</v>
      </c>
      <c r="F322" s="17">
        <v>1</v>
      </c>
      <c r="G322" s="17" t="str">
        <f t="shared" si="4"/>
        <v>1.3.7.2.1</v>
      </c>
      <c r="H322" s="132"/>
      <c r="I322" s="120"/>
      <c r="J322" s="17" t="s">
        <v>19</v>
      </c>
      <c r="K322" s="431" t="s">
        <v>11645</v>
      </c>
      <c r="L322" s="432" t="s">
        <v>10262</v>
      </c>
    </row>
    <row r="323" spans="1:12" s="8" customFormat="1" ht="35" x14ac:dyDescent="0.35">
      <c r="A323" s="271">
        <v>299</v>
      </c>
      <c r="B323" s="276">
        <v>1</v>
      </c>
      <c r="C323" s="17">
        <v>3</v>
      </c>
      <c r="D323" s="17">
        <v>7</v>
      </c>
      <c r="E323" s="17">
        <v>2</v>
      </c>
      <c r="F323" s="17">
        <v>2</v>
      </c>
      <c r="G323" s="17" t="str">
        <f t="shared" si="4"/>
        <v>1.3.7.2.2</v>
      </c>
      <c r="H323" s="132"/>
      <c r="I323" s="120"/>
      <c r="J323" s="17" t="s">
        <v>19</v>
      </c>
      <c r="K323" s="431" t="s">
        <v>11646</v>
      </c>
      <c r="L323" s="432" t="s">
        <v>10262</v>
      </c>
    </row>
    <row r="324" spans="1:12" s="8" customFormat="1" ht="35" x14ac:dyDescent="0.35">
      <c r="A324" s="271">
        <v>300</v>
      </c>
      <c r="B324" s="276">
        <v>1</v>
      </c>
      <c r="C324" s="17">
        <v>3</v>
      </c>
      <c r="D324" s="17">
        <v>7</v>
      </c>
      <c r="E324" s="17">
        <v>2</v>
      </c>
      <c r="F324" s="17">
        <v>3</v>
      </c>
      <c r="G324" s="17" t="str">
        <f t="shared" si="4"/>
        <v>1.3.7.2.3</v>
      </c>
      <c r="H324" s="132"/>
      <c r="I324" s="120"/>
      <c r="J324" s="17" t="s">
        <v>19</v>
      </c>
      <c r="K324" s="431" t="s">
        <v>11647</v>
      </c>
      <c r="L324" s="432" t="s">
        <v>10262</v>
      </c>
    </row>
    <row r="325" spans="1:12" s="8" customFormat="1" ht="52.5" x14ac:dyDescent="0.35">
      <c r="A325" s="271">
        <v>301</v>
      </c>
      <c r="B325" s="276">
        <v>1</v>
      </c>
      <c r="C325" s="17">
        <v>3</v>
      </c>
      <c r="D325" s="17">
        <v>7</v>
      </c>
      <c r="E325" s="17">
        <v>2</v>
      </c>
      <c r="F325" s="17">
        <v>4</v>
      </c>
      <c r="G325" s="17" t="str">
        <f t="shared" si="4"/>
        <v>1.3.7.2.4</v>
      </c>
      <c r="H325" s="132"/>
      <c r="I325" s="120"/>
      <c r="J325" s="17" t="s">
        <v>19</v>
      </c>
      <c r="K325" s="431" t="s">
        <v>11648</v>
      </c>
      <c r="L325" s="432" t="s">
        <v>10262</v>
      </c>
    </row>
    <row r="326" spans="1:12" s="8" customFormat="1" ht="35" x14ac:dyDescent="0.35">
      <c r="A326" s="271">
        <v>302</v>
      </c>
      <c r="B326" s="276">
        <v>1</v>
      </c>
      <c r="C326" s="17">
        <v>3</v>
      </c>
      <c r="D326" s="17">
        <v>7</v>
      </c>
      <c r="E326" s="17">
        <v>2</v>
      </c>
      <c r="F326" s="17">
        <v>5</v>
      </c>
      <c r="G326" s="17" t="str">
        <f t="shared" si="4"/>
        <v>1.3.7.2.5</v>
      </c>
      <c r="H326" s="132"/>
      <c r="I326" s="120"/>
      <c r="J326" s="17" t="s">
        <v>19</v>
      </c>
      <c r="K326" s="431" t="s">
        <v>11649</v>
      </c>
      <c r="L326" s="432" t="s">
        <v>10262</v>
      </c>
    </row>
    <row r="327" spans="1:12" s="8" customFormat="1" ht="35" x14ac:dyDescent="0.35">
      <c r="A327" s="271">
        <v>303</v>
      </c>
      <c r="B327" s="276">
        <v>1</v>
      </c>
      <c r="C327" s="17">
        <v>3</v>
      </c>
      <c r="D327" s="17">
        <v>7</v>
      </c>
      <c r="E327" s="17">
        <v>2</v>
      </c>
      <c r="F327" s="17">
        <v>6</v>
      </c>
      <c r="G327" s="17" t="str">
        <f t="shared" si="4"/>
        <v>1.3.7.2.6</v>
      </c>
      <c r="H327" s="132"/>
      <c r="I327" s="120"/>
      <c r="J327" s="17" t="s">
        <v>19</v>
      </c>
      <c r="K327" s="431" t="s">
        <v>11650</v>
      </c>
      <c r="L327" s="432" t="s">
        <v>10262</v>
      </c>
    </row>
    <row r="328" spans="1:12" s="8" customFormat="1" ht="35" x14ac:dyDescent="0.35">
      <c r="A328" s="271">
        <v>304</v>
      </c>
      <c r="B328" s="276">
        <v>1</v>
      </c>
      <c r="C328" s="17">
        <v>3</v>
      </c>
      <c r="D328" s="17">
        <v>7</v>
      </c>
      <c r="E328" s="17">
        <v>2</v>
      </c>
      <c r="F328" s="17">
        <v>7</v>
      </c>
      <c r="G328" s="17" t="str">
        <f t="shared" si="4"/>
        <v>1.3.7.2.7</v>
      </c>
      <c r="H328" s="132"/>
      <c r="I328" s="120"/>
      <c r="J328" s="17" t="s">
        <v>19</v>
      </c>
      <c r="K328" s="431" t="s">
        <v>11651</v>
      </c>
      <c r="L328" s="432" t="s">
        <v>10262</v>
      </c>
    </row>
    <row r="329" spans="1:12" s="8" customFormat="1" ht="35" x14ac:dyDescent="0.35">
      <c r="A329" s="271">
        <v>305</v>
      </c>
      <c r="B329" s="276">
        <v>1</v>
      </c>
      <c r="C329" s="17">
        <v>3</v>
      </c>
      <c r="D329" s="17">
        <v>7</v>
      </c>
      <c r="E329" s="17">
        <v>2</v>
      </c>
      <c r="F329" s="17">
        <v>8</v>
      </c>
      <c r="G329" s="17" t="str">
        <f t="shared" si="4"/>
        <v>1.3.7.2.8</v>
      </c>
      <c r="H329" s="132"/>
      <c r="I329" s="120"/>
      <c r="J329" s="17" t="s">
        <v>19</v>
      </c>
      <c r="K329" s="431" t="s">
        <v>11652</v>
      </c>
      <c r="L329" s="432" t="s">
        <v>10262</v>
      </c>
    </row>
    <row r="330" spans="1:12" s="8" customFormat="1" ht="35" x14ac:dyDescent="0.35">
      <c r="A330" s="271">
        <v>306</v>
      </c>
      <c r="B330" s="276">
        <v>1</v>
      </c>
      <c r="C330" s="17">
        <v>3</v>
      </c>
      <c r="D330" s="17">
        <v>7</v>
      </c>
      <c r="E330" s="17">
        <v>2</v>
      </c>
      <c r="F330" s="17">
        <v>9</v>
      </c>
      <c r="G330" s="17" t="str">
        <f t="shared" si="4"/>
        <v>1.3.7.2.9</v>
      </c>
      <c r="H330" s="132"/>
      <c r="I330" s="120"/>
      <c r="J330" s="17" t="s">
        <v>19</v>
      </c>
      <c r="K330" s="431" t="s">
        <v>11653</v>
      </c>
      <c r="L330" s="432" t="s">
        <v>10262</v>
      </c>
    </row>
    <row r="331" spans="1:12" s="8" customFormat="1" ht="35" x14ac:dyDescent="0.35">
      <c r="A331" s="271">
        <v>307</v>
      </c>
      <c r="B331" s="276">
        <v>1</v>
      </c>
      <c r="C331" s="17">
        <v>3</v>
      </c>
      <c r="D331" s="17">
        <v>7</v>
      </c>
      <c r="E331" s="17">
        <v>2</v>
      </c>
      <c r="F331" s="17">
        <v>10</v>
      </c>
      <c r="G331" s="17" t="str">
        <f t="shared" si="4"/>
        <v>1.3.7.2.10</v>
      </c>
      <c r="H331" s="132"/>
      <c r="I331" s="120"/>
      <c r="J331" s="17" t="s">
        <v>19</v>
      </c>
      <c r="K331" s="431" t="s">
        <v>11654</v>
      </c>
      <c r="L331" s="432" t="s">
        <v>10262</v>
      </c>
    </row>
    <row r="332" spans="1:12" s="8" customFormat="1" ht="35" x14ac:dyDescent="0.35">
      <c r="A332" s="271">
        <v>308</v>
      </c>
      <c r="B332" s="276">
        <v>1</v>
      </c>
      <c r="C332" s="17">
        <v>3</v>
      </c>
      <c r="D332" s="17">
        <v>7</v>
      </c>
      <c r="E332" s="17">
        <v>2</v>
      </c>
      <c r="F332" s="17">
        <v>11</v>
      </c>
      <c r="G332" s="17" t="str">
        <f t="shared" si="4"/>
        <v>1.3.7.2.11</v>
      </c>
      <c r="H332" s="132"/>
      <c r="I332" s="120"/>
      <c r="J332" s="17" t="s">
        <v>19</v>
      </c>
      <c r="K332" s="431" t="s">
        <v>11655</v>
      </c>
      <c r="L332" s="432" t="s">
        <v>10262</v>
      </c>
    </row>
    <row r="333" spans="1:12" s="8" customFormat="1" ht="35" x14ac:dyDescent="0.35">
      <c r="A333" s="271">
        <v>309</v>
      </c>
      <c r="B333" s="276">
        <v>1</v>
      </c>
      <c r="C333" s="17">
        <v>3</v>
      </c>
      <c r="D333" s="17">
        <v>7</v>
      </c>
      <c r="E333" s="17">
        <v>2</v>
      </c>
      <c r="F333" s="17">
        <v>12</v>
      </c>
      <c r="G333" s="17" t="str">
        <f t="shared" si="4"/>
        <v>1.3.7.2.12</v>
      </c>
      <c r="H333" s="132"/>
      <c r="I333" s="120"/>
      <c r="J333" s="17" t="s">
        <v>19</v>
      </c>
      <c r="K333" s="431" t="s">
        <v>11656</v>
      </c>
      <c r="L333" s="432" t="s">
        <v>10262</v>
      </c>
    </row>
    <row r="334" spans="1:12" s="8" customFormat="1" ht="35" x14ac:dyDescent="0.35">
      <c r="A334" s="271">
        <v>310</v>
      </c>
      <c r="B334" s="276">
        <v>1</v>
      </c>
      <c r="C334" s="17">
        <v>3</v>
      </c>
      <c r="D334" s="17">
        <v>7</v>
      </c>
      <c r="E334" s="17">
        <v>2</v>
      </c>
      <c r="F334" s="17">
        <v>13</v>
      </c>
      <c r="G334" s="17" t="str">
        <f t="shared" si="4"/>
        <v>1.3.7.2.13</v>
      </c>
      <c r="H334" s="132"/>
      <c r="I334" s="120"/>
      <c r="J334" s="17" t="s">
        <v>19</v>
      </c>
      <c r="K334" s="431" t="s">
        <v>11657</v>
      </c>
      <c r="L334" s="432" t="s">
        <v>10262</v>
      </c>
    </row>
    <row r="335" spans="1:12" s="8" customFormat="1" ht="35" x14ac:dyDescent="0.35">
      <c r="A335" s="271">
        <v>311</v>
      </c>
      <c r="B335" s="276">
        <v>1</v>
      </c>
      <c r="C335" s="17">
        <v>3</v>
      </c>
      <c r="D335" s="17">
        <v>7</v>
      </c>
      <c r="E335" s="17">
        <v>2</v>
      </c>
      <c r="F335" s="17">
        <v>14</v>
      </c>
      <c r="G335" s="17" t="str">
        <f t="shared" si="4"/>
        <v>1.3.7.2.14</v>
      </c>
      <c r="H335" s="132"/>
      <c r="I335" s="120"/>
      <c r="J335" s="17" t="s">
        <v>19</v>
      </c>
      <c r="K335" s="431" t="s">
        <v>11658</v>
      </c>
      <c r="L335" s="432" t="s">
        <v>10262</v>
      </c>
    </row>
    <row r="336" spans="1:12" s="8" customFormat="1" ht="35" x14ac:dyDescent="0.35">
      <c r="A336" s="271">
        <v>312</v>
      </c>
      <c r="B336" s="276">
        <v>1</v>
      </c>
      <c r="C336" s="17">
        <v>3</v>
      </c>
      <c r="D336" s="17">
        <v>7</v>
      </c>
      <c r="E336" s="17">
        <v>2</v>
      </c>
      <c r="F336" s="17">
        <v>15</v>
      </c>
      <c r="G336" s="17" t="str">
        <f t="shared" si="4"/>
        <v>1.3.7.2.15</v>
      </c>
      <c r="H336" s="132"/>
      <c r="I336" s="120"/>
      <c r="J336" s="17" t="s">
        <v>19</v>
      </c>
      <c r="K336" s="431" t="s">
        <v>11659</v>
      </c>
      <c r="L336" s="432" t="s">
        <v>10262</v>
      </c>
    </row>
    <row r="337" spans="1:12" s="8" customFormat="1" ht="37" x14ac:dyDescent="0.35">
      <c r="A337" s="271">
        <v>313</v>
      </c>
      <c r="B337" s="275">
        <v>1</v>
      </c>
      <c r="C337" s="14">
        <v>3</v>
      </c>
      <c r="D337" s="14">
        <v>7</v>
      </c>
      <c r="E337" s="14">
        <v>3</v>
      </c>
      <c r="F337" s="14">
        <v>0</v>
      </c>
      <c r="G337" s="14" t="str">
        <f t="shared" si="4"/>
        <v>1.3.7.3.0</v>
      </c>
      <c r="H337" s="132"/>
      <c r="I337" s="120"/>
      <c r="J337" s="14" t="s">
        <v>16</v>
      </c>
      <c r="K337" s="422" t="s">
        <v>11660</v>
      </c>
      <c r="L337" s="145" t="s">
        <v>10262</v>
      </c>
    </row>
    <row r="338" spans="1:12" s="8" customFormat="1" ht="52.5" x14ac:dyDescent="0.35">
      <c r="A338" s="271">
        <v>314</v>
      </c>
      <c r="B338" s="276">
        <v>1</v>
      </c>
      <c r="C338" s="17">
        <v>3</v>
      </c>
      <c r="D338" s="17">
        <v>7</v>
      </c>
      <c r="E338" s="17">
        <v>3</v>
      </c>
      <c r="F338" s="17">
        <v>1</v>
      </c>
      <c r="G338" s="17" t="str">
        <f t="shared" si="4"/>
        <v>1.3.7.3.1</v>
      </c>
      <c r="H338" s="132"/>
      <c r="I338" s="120"/>
      <c r="J338" s="17" t="s">
        <v>19</v>
      </c>
      <c r="K338" s="431" t="s">
        <v>11661</v>
      </c>
      <c r="L338" s="432" t="s">
        <v>10262</v>
      </c>
    </row>
    <row r="339" spans="1:12" s="8" customFormat="1" ht="35" x14ac:dyDescent="0.35">
      <c r="A339" s="271">
        <v>315</v>
      </c>
      <c r="B339" s="276">
        <v>1</v>
      </c>
      <c r="C339" s="17">
        <v>3</v>
      </c>
      <c r="D339" s="17">
        <v>7</v>
      </c>
      <c r="E339" s="17">
        <v>3</v>
      </c>
      <c r="F339" s="17">
        <v>2</v>
      </c>
      <c r="G339" s="17" t="str">
        <f t="shared" si="4"/>
        <v>1.3.7.3.2</v>
      </c>
      <c r="H339" s="132"/>
      <c r="I339" s="120"/>
      <c r="J339" s="17" t="s">
        <v>19</v>
      </c>
      <c r="K339" s="431" t="s">
        <v>11662</v>
      </c>
      <c r="L339" s="432" t="s">
        <v>10262</v>
      </c>
    </row>
    <row r="340" spans="1:12" s="8" customFormat="1" ht="35" x14ac:dyDescent="0.35">
      <c r="A340" s="271">
        <v>316</v>
      </c>
      <c r="B340" s="276">
        <v>1</v>
      </c>
      <c r="C340" s="17">
        <v>3</v>
      </c>
      <c r="D340" s="17">
        <v>7</v>
      </c>
      <c r="E340" s="17">
        <v>3</v>
      </c>
      <c r="F340" s="17">
        <v>3</v>
      </c>
      <c r="G340" s="17" t="str">
        <f t="shared" si="4"/>
        <v>1.3.7.3.3</v>
      </c>
      <c r="H340" s="132"/>
      <c r="I340" s="120"/>
      <c r="J340" s="17" t="s">
        <v>19</v>
      </c>
      <c r="K340" s="431" t="s">
        <v>11663</v>
      </c>
      <c r="L340" s="432" t="s">
        <v>10262</v>
      </c>
    </row>
    <row r="341" spans="1:12" s="8" customFormat="1" ht="52.5" x14ac:dyDescent="0.35">
      <c r="A341" s="271">
        <v>317</v>
      </c>
      <c r="B341" s="276">
        <v>1</v>
      </c>
      <c r="C341" s="17">
        <v>3</v>
      </c>
      <c r="D341" s="17">
        <v>7</v>
      </c>
      <c r="E341" s="17">
        <v>3</v>
      </c>
      <c r="F341" s="17">
        <v>4</v>
      </c>
      <c r="G341" s="17" t="str">
        <f t="shared" si="4"/>
        <v>1.3.7.3.4</v>
      </c>
      <c r="H341" s="132"/>
      <c r="I341" s="120"/>
      <c r="J341" s="17" t="s">
        <v>19</v>
      </c>
      <c r="K341" s="431" t="s">
        <v>11664</v>
      </c>
      <c r="L341" s="432" t="s">
        <v>10262</v>
      </c>
    </row>
    <row r="342" spans="1:12" s="8" customFormat="1" ht="35" x14ac:dyDescent="0.35">
      <c r="A342" s="271">
        <v>318</v>
      </c>
      <c r="B342" s="276">
        <v>1</v>
      </c>
      <c r="C342" s="17">
        <v>3</v>
      </c>
      <c r="D342" s="17">
        <v>7</v>
      </c>
      <c r="E342" s="17">
        <v>3</v>
      </c>
      <c r="F342" s="17">
        <v>5</v>
      </c>
      <c r="G342" s="17" t="str">
        <f t="shared" si="4"/>
        <v>1.3.7.3.5</v>
      </c>
      <c r="H342" s="132"/>
      <c r="I342" s="120"/>
      <c r="J342" s="17" t="s">
        <v>19</v>
      </c>
      <c r="K342" s="431" t="s">
        <v>11665</v>
      </c>
      <c r="L342" s="432" t="s">
        <v>10262</v>
      </c>
    </row>
    <row r="343" spans="1:12" s="8" customFormat="1" ht="35" x14ac:dyDescent="0.35">
      <c r="A343" s="271">
        <v>319</v>
      </c>
      <c r="B343" s="276">
        <v>1</v>
      </c>
      <c r="C343" s="17">
        <v>3</v>
      </c>
      <c r="D343" s="17">
        <v>7</v>
      </c>
      <c r="E343" s="17">
        <v>3</v>
      </c>
      <c r="F343" s="17">
        <v>6</v>
      </c>
      <c r="G343" s="17" t="str">
        <f t="shared" ref="G343:G498" si="5">CONCATENATE(B343,".",C343,".",D343,".",E343,".",F343)</f>
        <v>1.3.7.3.6</v>
      </c>
      <c r="H343" s="132"/>
      <c r="I343" s="120"/>
      <c r="J343" s="17" t="s">
        <v>19</v>
      </c>
      <c r="K343" s="431" t="s">
        <v>11666</v>
      </c>
      <c r="L343" s="432" t="s">
        <v>10262</v>
      </c>
    </row>
    <row r="344" spans="1:12" s="8" customFormat="1" ht="35" x14ac:dyDescent="0.35">
      <c r="A344" s="271">
        <v>320</v>
      </c>
      <c r="B344" s="276">
        <v>1</v>
      </c>
      <c r="C344" s="17">
        <v>3</v>
      </c>
      <c r="D344" s="17">
        <v>7</v>
      </c>
      <c r="E344" s="17">
        <v>3</v>
      </c>
      <c r="F344" s="17">
        <v>7</v>
      </c>
      <c r="G344" s="17" t="str">
        <f t="shared" si="5"/>
        <v>1.3.7.3.7</v>
      </c>
      <c r="H344" s="132"/>
      <c r="I344" s="120"/>
      <c r="J344" s="17" t="s">
        <v>19</v>
      </c>
      <c r="K344" s="431" t="s">
        <v>11667</v>
      </c>
      <c r="L344" s="432" t="s">
        <v>10262</v>
      </c>
    </row>
    <row r="345" spans="1:12" s="8" customFormat="1" ht="35" x14ac:dyDescent="0.35">
      <c r="A345" s="271">
        <v>321</v>
      </c>
      <c r="B345" s="276">
        <v>1</v>
      </c>
      <c r="C345" s="17">
        <v>3</v>
      </c>
      <c r="D345" s="17">
        <v>7</v>
      </c>
      <c r="E345" s="17">
        <v>3</v>
      </c>
      <c r="F345" s="17">
        <v>8</v>
      </c>
      <c r="G345" s="17" t="str">
        <f t="shared" si="5"/>
        <v>1.3.7.3.8</v>
      </c>
      <c r="H345" s="132"/>
      <c r="I345" s="120"/>
      <c r="J345" s="17" t="s">
        <v>19</v>
      </c>
      <c r="K345" s="431" t="s">
        <v>11668</v>
      </c>
      <c r="L345" s="432" t="s">
        <v>10262</v>
      </c>
    </row>
    <row r="346" spans="1:12" s="8" customFormat="1" ht="35" x14ac:dyDescent="0.35">
      <c r="A346" s="271">
        <v>322</v>
      </c>
      <c r="B346" s="276">
        <v>1</v>
      </c>
      <c r="C346" s="17">
        <v>3</v>
      </c>
      <c r="D346" s="17">
        <v>7</v>
      </c>
      <c r="E346" s="17">
        <v>3</v>
      </c>
      <c r="F346" s="17">
        <v>9</v>
      </c>
      <c r="G346" s="17" t="str">
        <f t="shared" si="5"/>
        <v>1.3.7.3.9</v>
      </c>
      <c r="H346" s="132"/>
      <c r="I346" s="120"/>
      <c r="J346" s="17" t="s">
        <v>19</v>
      </c>
      <c r="K346" s="431" t="s">
        <v>11669</v>
      </c>
      <c r="L346" s="432" t="s">
        <v>10262</v>
      </c>
    </row>
    <row r="347" spans="1:12" s="8" customFormat="1" ht="35" x14ac:dyDescent="0.35">
      <c r="A347" s="271">
        <v>323</v>
      </c>
      <c r="B347" s="276">
        <v>1</v>
      </c>
      <c r="C347" s="17">
        <v>3</v>
      </c>
      <c r="D347" s="17">
        <v>7</v>
      </c>
      <c r="E347" s="17">
        <v>3</v>
      </c>
      <c r="F347" s="17">
        <v>10</v>
      </c>
      <c r="G347" s="17" t="str">
        <f t="shared" si="5"/>
        <v>1.3.7.3.10</v>
      </c>
      <c r="H347" s="132"/>
      <c r="I347" s="120"/>
      <c r="J347" s="17" t="s">
        <v>19</v>
      </c>
      <c r="K347" s="431" t="s">
        <v>11670</v>
      </c>
      <c r="L347" s="432" t="s">
        <v>10262</v>
      </c>
    </row>
    <row r="348" spans="1:12" s="8" customFormat="1" ht="35" x14ac:dyDescent="0.35">
      <c r="A348" s="271">
        <v>324</v>
      </c>
      <c r="B348" s="276">
        <v>1</v>
      </c>
      <c r="C348" s="17">
        <v>3</v>
      </c>
      <c r="D348" s="17">
        <v>7</v>
      </c>
      <c r="E348" s="17">
        <v>3</v>
      </c>
      <c r="F348" s="17">
        <v>11</v>
      </c>
      <c r="G348" s="17" t="str">
        <f t="shared" si="5"/>
        <v>1.3.7.3.11</v>
      </c>
      <c r="H348" s="132"/>
      <c r="I348" s="120"/>
      <c r="J348" s="17" t="s">
        <v>19</v>
      </c>
      <c r="K348" s="431" t="s">
        <v>11671</v>
      </c>
      <c r="L348" s="432" t="s">
        <v>10262</v>
      </c>
    </row>
    <row r="349" spans="1:12" s="8" customFormat="1" ht="35" x14ac:dyDescent="0.35">
      <c r="A349" s="271">
        <v>325</v>
      </c>
      <c r="B349" s="276">
        <v>1</v>
      </c>
      <c r="C349" s="17">
        <v>3</v>
      </c>
      <c r="D349" s="17">
        <v>7</v>
      </c>
      <c r="E349" s="17">
        <v>3</v>
      </c>
      <c r="F349" s="17">
        <v>12</v>
      </c>
      <c r="G349" s="17" t="str">
        <f t="shared" si="5"/>
        <v>1.3.7.3.12</v>
      </c>
      <c r="H349" s="132"/>
      <c r="I349" s="120"/>
      <c r="J349" s="17" t="s">
        <v>19</v>
      </c>
      <c r="K349" s="431" t="s">
        <v>11672</v>
      </c>
      <c r="L349" s="432" t="s">
        <v>10262</v>
      </c>
    </row>
    <row r="350" spans="1:12" s="8" customFormat="1" ht="35" x14ac:dyDescent="0.35">
      <c r="A350" s="271">
        <v>326</v>
      </c>
      <c r="B350" s="276">
        <v>1</v>
      </c>
      <c r="C350" s="17">
        <v>3</v>
      </c>
      <c r="D350" s="17">
        <v>7</v>
      </c>
      <c r="E350" s="17">
        <v>3</v>
      </c>
      <c r="F350" s="17">
        <v>13</v>
      </c>
      <c r="G350" s="17" t="str">
        <f t="shared" si="5"/>
        <v>1.3.7.3.13</v>
      </c>
      <c r="H350" s="132"/>
      <c r="I350" s="120"/>
      <c r="J350" s="17" t="s">
        <v>19</v>
      </c>
      <c r="K350" s="431" t="s">
        <v>11673</v>
      </c>
      <c r="L350" s="432" t="s">
        <v>10262</v>
      </c>
    </row>
    <row r="351" spans="1:12" s="8" customFormat="1" ht="35" x14ac:dyDescent="0.35">
      <c r="A351" s="271">
        <v>327</v>
      </c>
      <c r="B351" s="276">
        <v>1</v>
      </c>
      <c r="C351" s="17">
        <v>3</v>
      </c>
      <c r="D351" s="17">
        <v>7</v>
      </c>
      <c r="E351" s="17">
        <v>3</v>
      </c>
      <c r="F351" s="17">
        <v>14</v>
      </c>
      <c r="G351" s="17" t="str">
        <f t="shared" si="5"/>
        <v>1.3.7.3.14</v>
      </c>
      <c r="H351" s="132"/>
      <c r="I351" s="120"/>
      <c r="J351" s="17" t="s">
        <v>19</v>
      </c>
      <c r="K351" s="431" t="s">
        <v>11674</v>
      </c>
      <c r="L351" s="432" t="s">
        <v>10262</v>
      </c>
    </row>
    <row r="352" spans="1:12" s="8" customFormat="1" ht="35" x14ac:dyDescent="0.35">
      <c r="A352" s="271">
        <v>328</v>
      </c>
      <c r="B352" s="276">
        <v>1</v>
      </c>
      <c r="C352" s="17">
        <v>3</v>
      </c>
      <c r="D352" s="17">
        <v>7</v>
      </c>
      <c r="E352" s="17">
        <v>3</v>
      </c>
      <c r="F352" s="17">
        <v>15</v>
      </c>
      <c r="G352" s="17" t="str">
        <f t="shared" si="5"/>
        <v>1.3.7.3.15</v>
      </c>
      <c r="H352" s="132"/>
      <c r="I352" s="120"/>
      <c r="J352" s="17" t="s">
        <v>19</v>
      </c>
      <c r="K352" s="431" t="s">
        <v>11675</v>
      </c>
      <c r="L352" s="432" t="s">
        <v>10262</v>
      </c>
    </row>
    <row r="353" spans="1:12" s="8" customFormat="1" ht="37" x14ac:dyDescent="0.35">
      <c r="A353" s="271">
        <v>329</v>
      </c>
      <c r="B353" s="275">
        <v>1</v>
      </c>
      <c r="C353" s="14">
        <v>3</v>
      </c>
      <c r="D353" s="14">
        <v>7</v>
      </c>
      <c r="E353" s="14">
        <v>4</v>
      </c>
      <c r="F353" s="14">
        <v>0</v>
      </c>
      <c r="G353" s="14" t="str">
        <f t="shared" si="5"/>
        <v>1.3.7.4.0</v>
      </c>
      <c r="H353" s="132"/>
      <c r="I353" s="120"/>
      <c r="J353" s="14" t="s">
        <v>16</v>
      </c>
      <c r="K353" s="422" t="s">
        <v>11676</v>
      </c>
      <c r="L353" s="145" t="s">
        <v>10262</v>
      </c>
    </row>
    <row r="354" spans="1:12" s="8" customFormat="1" ht="52.5" x14ac:dyDescent="0.35">
      <c r="A354" s="271">
        <v>330</v>
      </c>
      <c r="B354" s="276">
        <v>1</v>
      </c>
      <c r="C354" s="17">
        <v>3</v>
      </c>
      <c r="D354" s="17">
        <v>7</v>
      </c>
      <c r="E354" s="17">
        <v>4</v>
      </c>
      <c r="F354" s="17">
        <v>1</v>
      </c>
      <c r="G354" s="17" t="str">
        <f t="shared" si="5"/>
        <v>1.3.7.4.1</v>
      </c>
      <c r="H354" s="132"/>
      <c r="I354" s="120"/>
      <c r="J354" s="17" t="s">
        <v>19</v>
      </c>
      <c r="K354" s="431" t="s">
        <v>11677</v>
      </c>
      <c r="L354" s="432" t="s">
        <v>10262</v>
      </c>
    </row>
    <row r="355" spans="1:12" s="8" customFormat="1" ht="35" x14ac:dyDescent="0.35">
      <c r="A355" s="271">
        <v>331</v>
      </c>
      <c r="B355" s="276">
        <v>1</v>
      </c>
      <c r="C355" s="17">
        <v>3</v>
      </c>
      <c r="D355" s="17">
        <v>7</v>
      </c>
      <c r="E355" s="17">
        <v>4</v>
      </c>
      <c r="F355" s="17">
        <v>2</v>
      </c>
      <c r="G355" s="17" t="str">
        <f t="shared" si="5"/>
        <v>1.3.7.4.2</v>
      </c>
      <c r="H355" s="132"/>
      <c r="I355" s="120"/>
      <c r="J355" s="17" t="s">
        <v>19</v>
      </c>
      <c r="K355" s="431" t="s">
        <v>11678</v>
      </c>
      <c r="L355" s="432" t="s">
        <v>10262</v>
      </c>
    </row>
    <row r="356" spans="1:12" s="8" customFormat="1" ht="35" x14ac:dyDescent="0.35">
      <c r="A356" s="271">
        <v>332</v>
      </c>
      <c r="B356" s="276">
        <v>1</v>
      </c>
      <c r="C356" s="17">
        <v>3</v>
      </c>
      <c r="D356" s="17">
        <v>7</v>
      </c>
      <c r="E356" s="17">
        <v>4</v>
      </c>
      <c r="F356" s="17">
        <v>3</v>
      </c>
      <c r="G356" s="17" t="str">
        <f t="shared" si="5"/>
        <v>1.3.7.4.3</v>
      </c>
      <c r="H356" s="132"/>
      <c r="I356" s="120"/>
      <c r="J356" s="17" t="s">
        <v>19</v>
      </c>
      <c r="K356" s="431" t="s">
        <v>11679</v>
      </c>
      <c r="L356" s="432" t="s">
        <v>10262</v>
      </c>
    </row>
    <row r="357" spans="1:12" s="8" customFormat="1" ht="52.5" x14ac:dyDescent="0.35">
      <c r="A357" s="271">
        <v>333</v>
      </c>
      <c r="B357" s="276">
        <v>1</v>
      </c>
      <c r="C357" s="17">
        <v>3</v>
      </c>
      <c r="D357" s="17">
        <v>7</v>
      </c>
      <c r="E357" s="17">
        <v>4</v>
      </c>
      <c r="F357" s="17">
        <v>4</v>
      </c>
      <c r="G357" s="17" t="str">
        <f t="shared" si="5"/>
        <v>1.3.7.4.4</v>
      </c>
      <c r="H357" s="132"/>
      <c r="I357" s="120"/>
      <c r="J357" s="17" t="s">
        <v>19</v>
      </c>
      <c r="K357" s="431" t="s">
        <v>11680</v>
      </c>
      <c r="L357" s="432" t="s">
        <v>10262</v>
      </c>
    </row>
    <row r="358" spans="1:12" s="8" customFormat="1" ht="35" x14ac:dyDescent="0.35">
      <c r="A358" s="271">
        <v>334</v>
      </c>
      <c r="B358" s="276">
        <v>1</v>
      </c>
      <c r="C358" s="17">
        <v>3</v>
      </c>
      <c r="D358" s="17">
        <v>7</v>
      </c>
      <c r="E358" s="17">
        <v>4</v>
      </c>
      <c r="F358" s="17">
        <v>5</v>
      </c>
      <c r="G358" s="17" t="str">
        <f t="shared" si="5"/>
        <v>1.3.7.4.5</v>
      </c>
      <c r="H358" s="132"/>
      <c r="I358" s="120"/>
      <c r="J358" s="17" t="s">
        <v>19</v>
      </c>
      <c r="K358" s="431" t="s">
        <v>11681</v>
      </c>
      <c r="L358" s="432" t="s">
        <v>10262</v>
      </c>
    </row>
    <row r="359" spans="1:12" s="8" customFormat="1" ht="35" x14ac:dyDescent="0.35">
      <c r="A359" s="271">
        <v>335</v>
      </c>
      <c r="B359" s="276">
        <v>1</v>
      </c>
      <c r="C359" s="17">
        <v>3</v>
      </c>
      <c r="D359" s="17">
        <v>7</v>
      </c>
      <c r="E359" s="17">
        <v>4</v>
      </c>
      <c r="F359" s="17">
        <v>6</v>
      </c>
      <c r="G359" s="17" t="str">
        <f t="shared" si="5"/>
        <v>1.3.7.4.6</v>
      </c>
      <c r="H359" s="132"/>
      <c r="I359" s="120"/>
      <c r="J359" s="17" t="s">
        <v>19</v>
      </c>
      <c r="K359" s="431" t="s">
        <v>11682</v>
      </c>
      <c r="L359" s="432" t="s">
        <v>10262</v>
      </c>
    </row>
    <row r="360" spans="1:12" s="8" customFormat="1" ht="35" x14ac:dyDescent="0.35">
      <c r="A360" s="271">
        <v>336</v>
      </c>
      <c r="B360" s="276">
        <v>1</v>
      </c>
      <c r="C360" s="17">
        <v>3</v>
      </c>
      <c r="D360" s="17">
        <v>7</v>
      </c>
      <c r="E360" s="17">
        <v>4</v>
      </c>
      <c r="F360" s="17">
        <v>7</v>
      </c>
      <c r="G360" s="17" t="str">
        <f t="shared" si="5"/>
        <v>1.3.7.4.7</v>
      </c>
      <c r="H360" s="132"/>
      <c r="I360" s="120"/>
      <c r="J360" s="17" t="s">
        <v>19</v>
      </c>
      <c r="K360" s="431" t="s">
        <v>11683</v>
      </c>
      <c r="L360" s="432" t="s">
        <v>10262</v>
      </c>
    </row>
    <row r="361" spans="1:12" s="8" customFormat="1" ht="35" x14ac:dyDescent="0.35">
      <c r="A361" s="271">
        <v>337</v>
      </c>
      <c r="B361" s="276">
        <v>1</v>
      </c>
      <c r="C361" s="17">
        <v>3</v>
      </c>
      <c r="D361" s="17">
        <v>7</v>
      </c>
      <c r="E361" s="17">
        <v>4</v>
      </c>
      <c r="F361" s="17">
        <v>8</v>
      </c>
      <c r="G361" s="17" t="str">
        <f t="shared" si="5"/>
        <v>1.3.7.4.8</v>
      </c>
      <c r="H361" s="132"/>
      <c r="I361" s="120"/>
      <c r="J361" s="17" t="s">
        <v>19</v>
      </c>
      <c r="K361" s="431" t="s">
        <v>11684</v>
      </c>
      <c r="L361" s="432" t="s">
        <v>10262</v>
      </c>
    </row>
    <row r="362" spans="1:12" s="8" customFormat="1" ht="35" x14ac:dyDescent="0.35">
      <c r="A362" s="271">
        <v>338</v>
      </c>
      <c r="B362" s="276">
        <v>1</v>
      </c>
      <c r="C362" s="17">
        <v>3</v>
      </c>
      <c r="D362" s="17">
        <v>7</v>
      </c>
      <c r="E362" s="17">
        <v>4</v>
      </c>
      <c r="F362" s="17">
        <v>9</v>
      </c>
      <c r="G362" s="17" t="str">
        <f t="shared" si="5"/>
        <v>1.3.7.4.9</v>
      </c>
      <c r="H362" s="132"/>
      <c r="I362" s="120"/>
      <c r="J362" s="17" t="s">
        <v>19</v>
      </c>
      <c r="K362" s="431" t="s">
        <v>11685</v>
      </c>
      <c r="L362" s="432" t="s">
        <v>10262</v>
      </c>
    </row>
    <row r="363" spans="1:12" s="8" customFormat="1" ht="35" x14ac:dyDescent="0.35">
      <c r="A363" s="271">
        <v>339</v>
      </c>
      <c r="B363" s="276">
        <v>1</v>
      </c>
      <c r="C363" s="17">
        <v>3</v>
      </c>
      <c r="D363" s="17">
        <v>7</v>
      </c>
      <c r="E363" s="17">
        <v>4</v>
      </c>
      <c r="F363" s="17">
        <v>10</v>
      </c>
      <c r="G363" s="17" t="str">
        <f t="shared" si="5"/>
        <v>1.3.7.4.10</v>
      </c>
      <c r="H363" s="132"/>
      <c r="I363" s="120"/>
      <c r="J363" s="17" t="s">
        <v>19</v>
      </c>
      <c r="K363" s="431" t="s">
        <v>11686</v>
      </c>
      <c r="L363" s="432" t="s">
        <v>10262</v>
      </c>
    </row>
    <row r="364" spans="1:12" s="8" customFormat="1" ht="35" x14ac:dyDescent="0.35">
      <c r="A364" s="271">
        <v>340</v>
      </c>
      <c r="B364" s="276">
        <v>1</v>
      </c>
      <c r="C364" s="17">
        <v>3</v>
      </c>
      <c r="D364" s="17">
        <v>7</v>
      </c>
      <c r="E364" s="17">
        <v>4</v>
      </c>
      <c r="F364" s="17">
        <v>11</v>
      </c>
      <c r="G364" s="17" t="str">
        <f t="shared" si="5"/>
        <v>1.3.7.4.11</v>
      </c>
      <c r="H364" s="132"/>
      <c r="I364" s="120"/>
      <c r="J364" s="17" t="s">
        <v>19</v>
      </c>
      <c r="K364" s="431" t="s">
        <v>11687</v>
      </c>
      <c r="L364" s="432" t="s">
        <v>10262</v>
      </c>
    </row>
    <row r="365" spans="1:12" s="8" customFormat="1" ht="35" x14ac:dyDescent="0.35">
      <c r="A365" s="271">
        <v>341</v>
      </c>
      <c r="B365" s="276">
        <v>1</v>
      </c>
      <c r="C365" s="17">
        <v>3</v>
      </c>
      <c r="D365" s="17">
        <v>7</v>
      </c>
      <c r="E365" s="17">
        <v>4</v>
      </c>
      <c r="F365" s="17">
        <v>12</v>
      </c>
      <c r="G365" s="17" t="str">
        <f t="shared" si="5"/>
        <v>1.3.7.4.12</v>
      </c>
      <c r="H365" s="132"/>
      <c r="I365" s="120"/>
      <c r="J365" s="17" t="s">
        <v>19</v>
      </c>
      <c r="K365" s="431" t="s">
        <v>11688</v>
      </c>
      <c r="L365" s="432" t="s">
        <v>10262</v>
      </c>
    </row>
    <row r="366" spans="1:12" s="8" customFormat="1" ht="35" x14ac:dyDescent="0.35">
      <c r="A366" s="271">
        <v>342</v>
      </c>
      <c r="B366" s="276">
        <v>1</v>
      </c>
      <c r="C366" s="17">
        <v>3</v>
      </c>
      <c r="D366" s="17">
        <v>7</v>
      </c>
      <c r="E366" s="17">
        <v>4</v>
      </c>
      <c r="F366" s="17">
        <v>13</v>
      </c>
      <c r="G366" s="17" t="str">
        <f t="shared" si="5"/>
        <v>1.3.7.4.13</v>
      </c>
      <c r="H366" s="132"/>
      <c r="I366" s="120"/>
      <c r="J366" s="17" t="s">
        <v>19</v>
      </c>
      <c r="K366" s="431" t="s">
        <v>11689</v>
      </c>
      <c r="L366" s="432" t="s">
        <v>10262</v>
      </c>
    </row>
    <row r="367" spans="1:12" s="8" customFormat="1" ht="35" x14ac:dyDescent="0.35">
      <c r="A367" s="271">
        <v>343</v>
      </c>
      <c r="B367" s="276">
        <v>1</v>
      </c>
      <c r="C367" s="17">
        <v>3</v>
      </c>
      <c r="D367" s="17">
        <v>7</v>
      </c>
      <c r="E367" s="17">
        <v>4</v>
      </c>
      <c r="F367" s="17">
        <v>14</v>
      </c>
      <c r="G367" s="17" t="str">
        <f t="shared" si="5"/>
        <v>1.3.7.4.14</v>
      </c>
      <c r="H367" s="132"/>
      <c r="I367" s="120"/>
      <c r="J367" s="17" t="s">
        <v>19</v>
      </c>
      <c r="K367" s="431" t="s">
        <v>11690</v>
      </c>
      <c r="L367" s="432" t="s">
        <v>10262</v>
      </c>
    </row>
    <row r="368" spans="1:12" s="8" customFormat="1" ht="35" x14ac:dyDescent="0.35">
      <c r="A368" s="271">
        <v>344</v>
      </c>
      <c r="B368" s="276">
        <v>1</v>
      </c>
      <c r="C368" s="17">
        <v>3</v>
      </c>
      <c r="D368" s="17">
        <v>7</v>
      </c>
      <c r="E368" s="17">
        <v>4</v>
      </c>
      <c r="F368" s="17">
        <v>15</v>
      </c>
      <c r="G368" s="17" t="str">
        <f t="shared" si="5"/>
        <v>1.3.7.4.15</v>
      </c>
      <c r="H368" s="132"/>
      <c r="I368" s="120"/>
      <c r="J368" s="17" t="s">
        <v>19</v>
      </c>
      <c r="K368" s="431" t="s">
        <v>11691</v>
      </c>
      <c r="L368" s="432" t="s">
        <v>10262</v>
      </c>
    </row>
    <row r="369" spans="1:12" s="8" customFormat="1" ht="43.4" customHeight="1" x14ac:dyDescent="0.35">
      <c r="A369" s="271">
        <v>345</v>
      </c>
      <c r="B369" s="275">
        <v>1</v>
      </c>
      <c r="C369" s="14">
        <v>3</v>
      </c>
      <c r="D369" s="14">
        <v>7</v>
      </c>
      <c r="E369" s="14">
        <v>5</v>
      </c>
      <c r="F369" s="14">
        <v>0</v>
      </c>
      <c r="G369" s="14" t="str">
        <f t="shared" si="5"/>
        <v>1.3.7.5.0</v>
      </c>
      <c r="H369" s="132"/>
      <c r="I369" s="120"/>
      <c r="J369" s="14" t="s">
        <v>16</v>
      </c>
      <c r="K369" s="422" t="s">
        <v>11692</v>
      </c>
      <c r="L369" s="145" t="s">
        <v>10262</v>
      </c>
    </row>
    <row r="370" spans="1:12" s="8" customFormat="1" ht="52.5" x14ac:dyDescent="0.35">
      <c r="A370" s="271">
        <v>346</v>
      </c>
      <c r="B370" s="276">
        <v>1</v>
      </c>
      <c r="C370" s="17">
        <v>3</v>
      </c>
      <c r="D370" s="17">
        <v>7</v>
      </c>
      <c r="E370" s="17">
        <v>5</v>
      </c>
      <c r="F370" s="17">
        <v>1</v>
      </c>
      <c r="G370" s="17" t="str">
        <f t="shared" si="5"/>
        <v>1.3.7.5.1</v>
      </c>
      <c r="H370" s="132"/>
      <c r="I370" s="120"/>
      <c r="J370" s="17" t="s">
        <v>19</v>
      </c>
      <c r="K370" s="431" t="s">
        <v>11693</v>
      </c>
      <c r="L370" s="432" t="s">
        <v>10262</v>
      </c>
    </row>
    <row r="371" spans="1:12" s="8" customFormat="1" ht="35" x14ac:dyDescent="0.35">
      <c r="A371" s="271">
        <v>347</v>
      </c>
      <c r="B371" s="276">
        <v>1</v>
      </c>
      <c r="C371" s="17">
        <v>3</v>
      </c>
      <c r="D371" s="17">
        <v>7</v>
      </c>
      <c r="E371" s="17">
        <v>5</v>
      </c>
      <c r="F371" s="17">
        <v>2</v>
      </c>
      <c r="G371" s="17" t="str">
        <f t="shared" si="5"/>
        <v>1.3.7.5.2</v>
      </c>
      <c r="H371" s="132"/>
      <c r="I371" s="120"/>
      <c r="J371" s="17" t="s">
        <v>19</v>
      </c>
      <c r="K371" s="431" t="s">
        <v>11694</v>
      </c>
      <c r="L371" s="432" t="s">
        <v>10262</v>
      </c>
    </row>
    <row r="372" spans="1:12" s="8" customFormat="1" ht="35" x14ac:dyDescent="0.35">
      <c r="A372" s="271">
        <v>348</v>
      </c>
      <c r="B372" s="276">
        <v>1</v>
      </c>
      <c r="C372" s="17">
        <v>3</v>
      </c>
      <c r="D372" s="17">
        <v>7</v>
      </c>
      <c r="E372" s="17">
        <v>5</v>
      </c>
      <c r="F372" s="17">
        <v>3</v>
      </c>
      <c r="G372" s="17" t="str">
        <f t="shared" si="5"/>
        <v>1.3.7.5.3</v>
      </c>
      <c r="H372" s="132"/>
      <c r="I372" s="120"/>
      <c r="J372" s="17" t="s">
        <v>19</v>
      </c>
      <c r="K372" s="431" t="s">
        <v>11695</v>
      </c>
      <c r="L372" s="432" t="s">
        <v>10262</v>
      </c>
    </row>
    <row r="373" spans="1:12" s="8" customFormat="1" ht="52.5" x14ac:dyDescent="0.35">
      <c r="A373" s="271">
        <v>349</v>
      </c>
      <c r="B373" s="276">
        <v>1</v>
      </c>
      <c r="C373" s="17">
        <v>3</v>
      </c>
      <c r="D373" s="17">
        <v>7</v>
      </c>
      <c r="E373" s="17">
        <v>5</v>
      </c>
      <c r="F373" s="17">
        <v>4</v>
      </c>
      <c r="G373" s="17" t="str">
        <f t="shared" si="5"/>
        <v>1.3.7.5.4</v>
      </c>
      <c r="H373" s="132"/>
      <c r="I373" s="120"/>
      <c r="J373" s="17" t="s">
        <v>19</v>
      </c>
      <c r="K373" s="431" t="s">
        <v>11696</v>
      </c>
      <c r="L373" s="432" t="s">
        <v>10262</v>
      </c>
    </row>
    <row r="374" spans="1:12" s="8" customFormat="1" ht="35" x14ac:dyDescent="0.35">
      <c r="A374" s="271">
        <v>350</v>
      </c>
      <c r="B374" s="276">
        <v>1</v>
      </c>
      <c r="C374" s="17">
        <v>3</v>
      </c>
      <c r="D374" s="17">
        <v>7</v>
      </c>
      <c r="E374" s="17">
        <v>5</v>
      </c>
      <c r="F374" s="17">
        <v>5</v>
      </c>
      <c r="G374" s="17" t="str">
        <f t="shared" si="5"/>
        <v>1.3.7.5.5</v>
      </c>
      <c r="H374" s="132"/>
      <c r="I374" s="120"/>
      <c r="J374" s="17" t="s">
        <v>19</v>
      </c>
      <c r="K374" s="431" t="s">
        <v>11697</v>
      </c>
      <c r="L374" s="432" t="s">
        <v>10262</v>
      </c>
    </row>
    <row r="375" spans="1:12" s="8" customFormat="1" ht="35" x14ac:dyDescent="0.35">
      <c r="A375" s="271">
        <v>351</v>
      </c>
      <c r="B375" s="276">
        <v>1</v>
      </c>
      <c r="C375" s="17">
        <v>3</v>
      </c>
      <c r="D375" s="17">
        <v>7</v>
      </c>
      <c r="E375" s="17">
        <v>5</v>
      </c>
      <c r="F375" s="17">
        <v>6</v>
      </c>
      <c r="G375" s="17" t="str">
        <f t="shared" si="5"/>
        <v>1.3.7.5.6</v>
      </c>
      <c r="H375" s="132"/>
      <c r="I375" s="120"/>
      <c r="J375" s="17" t="s">
        <v>19</v>
      </c>
      <c r="K375" s="431" t="s">
        <v>11698</v>
      </c>
      <c r="L375" s="432" t="s">
        <v>10262</v>
      </c>
    </row>
    <row r="376" spans="1:12" s="8" customFormat="1" ht="35" x14ac:dyDescent="0.35">
      <c r="A376" s="271">
        <v>352</v>
      </c>
      <c r="B376" s="276">
        <v>1</v>
      </c>
      <c r="C376" s="17">
        <v>3</v>
      </c>
      <c r="D376" s="17">
        <v>7</v>
      </c>
      <c r="E376" s="17">
        <v>5</v>
      </c>
      <c r="F376" s="17">
        <v>7</v>
      </c>
      <c r="G376" s="17" t="str">
        <f t="shared" si="5"/>
        <v>1.3.7.5.7</v>
      </c>
      <c r="H376" s="132"/>
      <c r="I376" s="120"/>
      <c r="J376" s="17" t="s">
        <v>19</v>
      </c>
      <c r="K376" s="431" t="s">
        <v>11699</v>
      </c>
      <c r="L376" s="432" t="s">
        <v>10262</v>
      </c>
    </row>
    <row r="377" spans="1:12" s="8" customFormat="1" ht="35" x14ac:dyDescent="0.35">
      <c r="A377" s="271">
        <v>353</v>
      </c>
      <c r="B377" s="276">
        <v>1</v>
      </c>
      <c r="C377" s="17">
        <v>3</v>
      </c>
      <c r="D377" s="17">
        <v>7</v>
      </c>
      <c r="E377" s="17">
        <v>5</v>
      </c>
      <c r="F377" s="17">
        <v>8</v>
      </c>
      <c r="G377" s="17" t="str">
        <f t="shared" si="5"/>
        <v>1.3.7.5.8</v>
      </c>
      <c r="H377" s="132"/>
      <c r="I377" s="120"/>
      <c r="J377" s="17" t="s">
        <v>19</v>
      </c>
      <c r="K377" s="431" t="s">
        <v>11700</v>
      </c>
      <c r="L377" s="432" t="s">
        <v>10262</v>
      </c>
    </row>
    <row r="378" spans="1:12" s="8" customFormat="1" ht="35" x14ac:dyDescent="0.35">
      <c r="A378" s="271">
        <v>354</v>
      </c>
      <c r="B378" s="276">
        <v>1</v>
      </c>
      <c r="C378" s="17">
        <v>3</v>
      </c>
      <c r="D378" s="17">
        <v>7</v>
      </c>
      <c r="E378" s="17">
        <v>5</v>
      </c>
      <c r="F378" s="17">
        <v>9</v>
      </c>
      <c r="G378" s="17" t="str">
        <f t="shared" si="5"/>
        <v>1.3.7.5.9</v>
      </c>
      <c r="H378" s="132"/>
      <c r="I378" s="120"/>
      <c r="J378" s="17" t="s">
        <v>19</v>
      </c>
      <c r="K378" s="431" t="s">
        <v>11701</v>
      </c>
      <c r="L378" s="432" t="s">
        <v>10262</v>
      </c>
    </row>
    <row r="379" spans="1:12" s="8" customFormat="1" ht="35" x14ac:dyDescent="0.35">
      <c r="A379" s="271">
        <v>355</v>
      </c>
      <c r="B379" s="276">
        <v>1</v>
      </c>
      <c r="C379" s="17">
        <v>3</v>
      </c>
      <c r="D379" s="17">
        <v>7</v>
      </c>
      <c r="E379" s="17">
        <v>5</v>
      </c>
      <c r="F379" s="17">
        <v>10</v>
      </c>
      <c r="G379" s="17" t="str">
        <f t="shared" si="5"/>
        <v>1.3.7.5.10</v>
      </c>
      <c r="H379" s="132"/>
      <c r="I379" s="120"/>
      <c r="J379" s="17" t="s">
        <v>19</v>
      </c>
      <c r="K379" s="431" t="s">
        <v>11702</v>
      </c>
      <c r="L379" s="432" t="s">
        <v>10262</v>
      </c>
    </row>
    <row r="380" spans="1:12" s="8" customFormat="1" ht="35" x14ac:dyDescent="0.35">
      <c r="A380" s="271">
        <v>356</v>
      </c>
      <c r="B380" s="276">
        <v>1</v>
      </c>
      <c r="C380" s="17">
        <v>3</v>
      </c>
      <c r="D380" s="17">
        <v>7</v>
      </c>
      <c r="E380" s="17">
        <v>5</v>
      </c>
      <c r="F380" s="17">
        <v>11</v>
      </c>
      <c r="G380" s="17" t="str">
        <f t="shared" si="5"/>
        <v>1.3.7.5.11</v>
      </c>
      <c r="H380" s="132"/>
      <c r="I380" s="120"/>
      <c r="J380" s="17" t="s">
        <v>19</v>
      </c>
      <c r="K380" s="431" t="s">
        <v>11703</v>
      </c>
      <c r="L380" s="432" t="s">
        <v>10262</v>
      </c>
    </row>
    <row r="381" spans="1:12" s="8" customFormat="1" ht="35" x14ac:dyDescent="0.35">
      <c r="A381" s="271">
        <v>357</v>
      </c>
      <c r="B381" s="276">
        <v>1</v>
      </c>
      <c r="C381" s="17">
        <v>3</v>
      </c>
      <c r="D381" s="17">
        <v>7</v>
      </c>
      <c r="E381" s="17">
        <v>5</v>
      </c>
      <c r="F381" s="17">
        <v>12</v>
      </c>
      <c r="G381" s="17" t="str">
        <f t="shared" si="5"/>
        <v>1.3.7.5.12</v>
      </c>
      <c r="H381" s="132"/>
      <c r="I381" s="120"/>
      <c r="J381" s="17" t="s">
        <v>19</v>
      </c>
      <c r="K381" s="431" t="s">
        <v>11704</v>
      </c>
      <c r="L381" s="432" t="s">
        <v>10262</v>
      </c>
    </row>
    <row r="382" spans="1:12" s="8" customFormat="1" ht="35" x14ac:dyDescent="0.35">
      <c r="A382" s="271">
        <v>358</v>
      </c>
      <c r="B382" s="276">
        <v>1</v>
      </c>
      <c r="C382" s="17">
        <v>3</v>
      </c>
      <c r="D382" s="17">
        <v>7</v>
      </c>
      <c r="E382" s="17">
        <v>5</v>
      </c>
      <c r="F382" s="17">
        <v>13</v>
      </c>
      <c r="G382" s="17" t="str">
        <f t="shared" si="5"/>
        <v>1.3.7.5.13</v>
      </c>
      <c r="H382" s="132"/>
      <c r="I382" s="120"/>
      <c r="J382" s="17" t="s">
        <v>19</v>
      </c>
      <c r="K382" s="431" t="s">
        <v>11705</v>
      </c>
      <c r="L382" s="432" t="s">
        <v>10262</v>
      </c>
    </row>
    <row r="383" spans="1:12" s="8" customFormat="1" ht="35" x14ac:dyDescent="0.35">
      <c r="A383" s="271">
        <v>359</v>
      </c>
      <c r="B383" s="276">
        <v>1</v>
      </c>
      <c r="C383" s="17">
        <v>3</v>
      </c>
      <c r="D383" s="17">
        <v>7</v>
      </c>
      <c r="E383" s="17">
        <v>5</v>
      </c>
      <c r="F383" s="17">
        <v>14</v>
      </c>
      <c r="G383" s="17" t="str">
        <f t="shared" si="5"/>
        <v>1.3.7.5.14</v>
      </c>
      <c r="H383" s="132"/>
      <c r="I383" s="120"/>
      <c r="J383" s="17" t="s">
        <v>19</v>
      </c>
      <c r="K383" s="431" t="s">
        <v>11706</v>
      </c>
      <c r="L383" s="432" t="s">
        <v>10262</v>
      </c>
    </row>
    <row r="384" spans="1:12" s="8" customFormat="1" ht="35" x14ac:dyDescent="0.35">
      <c r="A384" s="271">
        <v>360</v>
      </c>
      <c r="B384" s="276">
        <v>1</v>
      </c>
      <c r="C384" s="17">
        <v>3</v>
      </c>
      <c r="D384" s="17">
        <v>7</v>
      </c>
      <c r="E384" s="17">
        <v>5</v>
      </c>
      <c r="F384" s="17">
        <v>15</v>
      </c>
      <c r="G384" s="17" t="str">
        <f t="shared" si="5"/>
        <v>1.3.7.5.15</v>
      </c>
      <c r="H384" s="132"/>
      <c r="I384" s="120"/>
      <c r="J384" s="17" t="s">
        <v>19</v>
      </c>
      <c r="K384" s="431" t="s">
        <v>11707</v>
      </c>
      <c r="L384" s="432" t="s">
        <v>10262</v>
      </c>
    </row>
    <row r="385" spans="1:12" s="8" customFormat="1" ht="47" x14ac:dyDescent="0.35">
      <c r="A385" s="271">
        <v>361</v>
      </c>
      <c r="B385" s="278">
        <v>1</v>
      </c>
      <c r="C385" s="20">
        <v>3</v>
      </c>
      <c r="D385" s="20">
        <v>8</v>
      </c>
      <c r="E385" s="20">
        <v>0</v>
      </c>
      <c r="F385" s="20">
        <v>0</v>
      </c>
      <c r="G385" s="20" t="str">
        <f t="shared" si="5"/>
        <v>1.3.8.0.0</v>
      </c>
      <c r="H385" s="19" t="s">
        <v>13</v>
      </c>
      <c r="I385" s="133" t="s">
        <v>10255</v>
      </c>
      <c r="J385" s="20"/>
      <c r="K385" s="430"/>
      <c r="L385" s="418" t="s">
        <v>10256</v>
      </c>
    </row>
    <row r="386" spans="1:12" s="8" customFormat="1" ht="18.5" x14ac:dyDescent="0.35">
      <c r="A386" s="271">
        <v>362</v>
      </c>
      <c r="B386" s="275">
        <v>1</v>
      </c>
      <c r="C386" s="14">
        <v>3</v>
      </c>
      <c r="D386" s="14">
        <v>8</v>
      </c>
      <c r="E386" s="14">
        <v>1</v>
      </c>
      <c r="F386" s="14">
        <v>0</v>
      </c>
      <c r="G386" s="14" t="str">
        <f t="shared" si="5"/>
        <v>1.3.8.1.0</v>
      </c>
      <c r="H386" s="119"/>
      <c r="I386" s="120"/>
      <c r="J386" s="14" t="s">
        <v>16</v>
      </c>
      <c r="K386" s="422" t="s">
        <v>11708</v>
      </c>
      <c r="L386" s="145" t="s">
        <v>10262</v>
      </c>
    </row>
    <row r="387" spans="1:12" s="8" customFormat="1" ht="18.5" x14ac:dyDescent="0.35">
      <c r="A387" s="271">
        <v>363</v>
      </c>
      <c r="B387" s="275">
        <v>1</v>
      </c>
      <c r="C387" s="14">
        <v>3</v>
      </c>
      <c r="D387" s="14">
        <v>8</v>
      </c>
      <c r="E387" s="14">
        <v>2</v>
      </c>
      <c r="F387" s="14">
        <v>0</v>
      </c>
      <c r="G387" s="14" t="str">
        <f t="shared" si="5"/>
        <v>1.3.8.2.0</v>
      </c>
      <c r="H387" s="119"/>
      <c r="I387" s="120"/>
      <c r="J387" s="14" t="s">
        <v>16</v>
      </c>
      <c r="K387" s="422" t="s">
        <v>11709</v>
      </c>
      <c r="L387" s="145" t="s">
        <v>10262</v>
      </c>
    </row>
    <row r="388" spans="1:12" s="8" customFormat="1" ht="18.5" x14ac:dyDescent="0.35">
      <c r="A388" s="271">
        <v>364</v>
      </c>
      <c r="B388" s="275">
        <v>1</v>
      </c>
      <c r="C388" s="14">
        <v>3</v>
      </c>
      <c r="D388" s="14">
        <v>8</v>
      </c>
      <c r="E388" s="14">
        <v>3</v>
      </c>
      <c r="F388" s="14">
        <v>0</v>
      </c>
      <c r="G388" s="14" t="str">
        <f t="shared" si="5"/>
        <v>1.3.8.3.0</v>
      </c>
      <c r="H388" s="119"/>
      <c r="I388" s="120"/>
      <c r="J388" s="14" t="s">
        <v>16</v>
      </c>
      <c r="K388" s="422" t="s">
        <v>11710</v>
      </c>
      <c r="L388" s="145" t="s">
        <v>10262</v>
      </c>
    </row>
    <row r="389" spans="1:12" s="8" customFormat="1" ht="18.5" x14ac:dyDescent="0.35">
      <c r="A389" s="271">
        <v>365</v>
      </c>
      <c r="B389" s="275">
        <v>1</v>
      </c>
      <c r="C389" s="14">
        <v>3</v>
      </c>
      <c r="D389" s="14">
        <v>8</v>
      </c>
      <c r="E389" s="14">
        <v>4</v>
      </c>
      <c r="F389" s="14">
        <v>0</v>
      </c>
      <c r="G389" s="14" t="str">
        <f t="shared" si="5"/>
        <v>1.3.8.4.0</v>
      </c>
      <c r="H389" s="119"/>
      <c r="I389" s="120"/>
      <c r="J389" s="14" t="s">
        <v>16</v>
      </c>
      <c r="K389" s="422" t="s">
        <v>11711</v>
      </c>
      <c r="L389" s="145" t="s">
        <v>10262</v>
      </c>
    </row>
    <row r="390" spans="1:12" s="8" customFormat="1" ht="18.5" x14ac:dyDescent="0.35">
      <c r="A390" s="271">
        <v>366</v>
      </c>
      <c r="B390" s="275">
        <v>1</v>
      </c>
      <c r="C390" s="14">
        <v>3</v>
      </c>
      <c r="D390" s="14">
        <v>8</v>
      </c>
      <c r="E390" s="14">
        <v>5</v>
      </c>
      <c r="F390" s="14">
        <v>0</v>
      </c>
      <c r="G390" s="14" t="str">
        <f t="shared" si="5"/>
        <v>1.3.8.5.0</v>
      </c>
      <c r="H390" s="119"/>
      <c r="I390" s="120"/>
      <c r="J390" s="14" t="s">
        <v>16</v>
      </c>
      <c r="K390" s="422" t="s">
        <v>11712</v>
      </c>
      <c r="L390" s="145" t="s">
        <v>10262</v>
      </c>
    </row>
    <row r="391" spans="1:12" s="8" customFormat="1" ht="18.5" x14ac:dyDescent="0.35">
      <c r="A391" s="271">
        <v>367</v>
      </c>
      <c r="B391" s="275">
        <v>1</v>
      </c>
      <c r="C391" s="14">
        <v>3</v>
      </c>
      <c r="D391" s="14">
        <v>8</v>
      </c>
      <c r="E391" s="14">
        <v>6</v>
      </c>
      <c r="F391" s="14">
        <v>0</v>
      </c>
      <c r="G391" s="14" t="str">
        <f t="shared" si="5"/>
        <v>1.3.8.6.0</v>
      </c>
      <c r="H391" s="119"/>
      <c r="I391" s="120"/>
      <c r="J391" s="14" t="s">
        <v>16</v>
      </c>
      <c r="K391" s="422" t="s">
        <v>11713</v>
      </c>
      <c r="L391" s="145" t="s">
        <v>10262</v>
      </c>
    </row>
    <row r="392" spans="1:12" s="8" customFormat="1" ht="18.5" x14ac:dyDescent="0.35">
      <c r="A392" s="271">
        <v>368</v>
      </c>
      <c r="B392" s="275">
        <v>1</v>
      </c>
      <c r="C392" s="14">
        <v>3</v>
      </c>
      <c r="D392" s="14">
        <v>8</v>
      </c>
      <c r="E392" s="14">
        <v>7</v>
      </c>
      <c r="F392" s="14">
        <v>0</v>
      </c>
      <c r="G392" s="14" t="str">
        <f t="shared" si="5"/>
        <v>1.3.8.7.0</v>
      </c>
      <c r="H392" s="119"/>
      <c r="I392" s="120"/>
      <c r="J392" s="14" t="s">
        <v>16</v>
      </c>
      <c r="K392" s="422" t="s">
        <v>11714</v>
      </c>
      <c r="L392" s="145" t="s">
        <v>10262</v>
      </c>
    </row>
    <row r="393" spans="1:12" s="8" customFormat="1" ht="18.5" x14ac:dyDescent="0.35">
      <c r="A393" s="271">
        <v>369</v>
      </c>
      <c r="B393" s="275">
        <v>1</v>
      </c>
      <c r="C393" s="14">
        <v>3</v>
      </c>
      <c r="D393" s="14">
        <v>8</v>
      </c>
      <c r="E393" s="14">
        <v>8</v>
      </c>
      <c r="F393" s="14">
        <v>0</v>
      </c>
      <c r="G393" s="14" t="str">
        <f t="shared" si="5"/>
        <v>1.3.8.8.0</v>
      </c>
      <c r="H393" s="119"/>
      <c r="I393" s="120"/>
      <c r="J393" s="14" t="s">
        <v>16</v>
      </c>
      <c r="K393" s="422" t="s">
        <v>11715</v>
      </c>
      <c r="L393" s="145" t="s">
        <v>10262</v>
      </c>
    </row>
    <row r="394" spans="1:12" s="8" customFormat="1" ht="18.5" x14ac:dyDescent="0.35">
      <c r="A394" s="271">
        <v>370</v>
      </c>
      <c r="B394" s="275">
        <v>1</v>
      </c>
      <c r="C394" s="14">
        <v>3</v>
      </c>
      <c r="D394" s="14">
        <v>8</v>
      </c>
      <c r="E394" s="14">
        <v>9</v>
      </c>
      <c r="F394" s="14">
        <v>0</v>
      </c>
      <c r="G394" s="14" t="str">
        <f t="shared" si="5"/>
        <v>1.3.8.9.0</v>
      </c>
      <c r="H394" s="119"/>
      <c r="I394" s="120"/>
      <c r="J394" s="14" t="s">
        <v>16</v>
      </c>
      <c r="K394" s="422" t="s">
        <v>11716</v>
      </c>
      <c r="L394" s="145" t="s">
        <v>10262</v>
      </c>
    </row>
    <row r="395" spans="1:12" s="8" customFormat="1" ht="23.5" x14ac:dyDescent="0.35">
      <c r="A395" s="271">
        <v>371</v>
      </c>
      <c r="B395" s="278">
        <v>1</v>
      </c>
      <c r="C395" s="20">
        <v>3</v>
      </c>
      <c r="D395" s="20">
        <v>9</v>
      </c>
      <c r="E395" s="20">
        <v>0</v>
      </c>
      <c r="F395" s="20">
        <v>0</v>
      </c>
      <c r="G395" s="20" t="str">
        <f t="shared" si="5"/>
        <v>1.3.9.0.0</v>
      </c>
      <c r="H395" s="19" t="s">
        <v>13</v>
      </c>
      <c r="I395" s="133" t="s">
        <v>10257</v>
      </c>
      <c r="J395" s="20"/>
      <c r="K395" s="430"/>
      <c r="L395" s="418" t="s">
        <v>10258</v>
      </c>
    </row>
    <row r="396" spans="1:12" s="8" customFormat="1" ht="37" x14ac:dyDescent="0.35">
      <c r="A396" s="271">
        <v>372</v>
      </c>
      <c r="B396" s="275">
        <v>1</v>
      </c>
      <c r="C396" s="14">
        <v>3</v>
      </c>
      <c r="D396" s="14">
        <v>9</v>
      </c>
      <c r="E396" s="14">
        <v>1</v>
      </c>
      <c r="F396" s="14">
        <v>0</v>
      </c>
      <c r="G396" s="14" t="str">
        <f t="shared" si="5"/>
        <v>1.3.9.1.0</v>
      </c>
      <c r="H396" s="131"/>
      <c r="I396" s="134"/>
      <c r="J396" s="14" t="s">
        <v>16</v>
      </c>
      <c r="K396" s="422" t="s">
        <v>11717</v>
      </c>
      <c r="L396" s="145" t="s">
        <v>10262</v>
      </c>
    </row>
    <row r="397" spans="1:12" s="8" customFormat="1" ht="37" x14ac:dyDescent="0.35">
      <c r="A397" s="271">
        <v>373</v>
      </c>
      <c r="B397" s="275">
        <v>1</v>
      </c>
      <c r="C397" s="14">
        <v>3</v>
      </c>
      <c r="D397" s="14">
        <v>9</v>
      </c>
      <c r="E397" s="14">
        <v>2</v>
      </c>
      <c r="F397" s="14">
        <v>0</v>
      </c>
      <c r="G397" s="14" t="str">
        <f t="shared" si="5"/>
        <v>1.3.9.2.0</v>
      </c>
      <c r="H397" s="132"/>
      <c r="I397" s="120"/>
      <c r="J397" s="14" t="s">
        <v>16</v>
      </c>
      <c r="K397" s="422" t="s">
        <v>11718</v>
      </c>
      <c r="L397" s="145" t="s">
        <v>10262</v>
      </c>
    </row>
    <row r="398" spans="1:12" s="8" customFormat="1" ht="18.5" x14ac:dyDescent="0.35">
      <c r="A398" s="271">
        <v>374</v>
      </c>
      <c r="B398" s="275">
        <v>1</v>
      </c>
      <c r="C398" s="14">
        <v>3</v>
      </c>
      <c r="D398" s="14">
        <v>9</v>
      </c>
      <c r="E398" s="14">
        <v>3</v>
      </c>
      <c r="F398" s="14">
        <v>0</v>
      </c>
      <c r="G398" s="14" t="str">
        <f t="shared" si="5"/>
        <v>1.3.9.3.0</v>
      </c>
      <c r="H398" s="119"/>
      <c r="I398" s="120"/>
      <c r="J398" s="14" t="s">
        <v>16</v>
      </c>
      <c r="K398" s="422" t="s">
        <v>11719</v>
      </c>
      <c r="L398" s="145" t="s">
        <v>10262</v>
      </c>
    </row>
    <row r="399" spans="1:12" s="8" customFormat="1" ht="35" x14ac:dyDescent="0.35">
      <c r="A399" s="271">
        <v>375</v>
      </c>
      <c r="B399" s="276">
        <v>1</v>
      </c>
      <c r="C399" s="17">
        <v>3</v>
      </c>
      <c r="D399" s="17">
        <v>9</v>
      </c>
      <c r="E399" s="17">
        <v>3</v>
      </c>
      <c r="F399" s="17">
        <v>1</v>
      </c>
      <c r="G399" s="17" t="str">
        <f t="shared" si="5"/>
        <v>1.3.9.3.1</v>
      </c>
      <c r="H399" s="119"/>
      <c r="I399" s="120"/>
      <c r="J399" s="17" t="s">
        <v>19</v>
      </c>
      <c r="K399" s="431" t="s">
        <v>11720</v>
      </c>
      <c r="L399" s="432" t="s">
        <v>10262</v>
      </c>
    </row>
    <row r="400" spans="1:12" s="8" customFormat="1" ht="18.5" x14ac:dyDescent="0.35">
      <c r="A400" s="271">
        <v>376</v>
      </c>
      <c r="B400" s="276">
        <v>1</v>
      </c>
      <c r="C400" s="17">
        <v>3</v>
      </c>
      <c r="D400" s="17">
        <v>9</v>
      </c>
      <c r="E400" s="17">
        <v>3</v>
      </c>
      <c r="F400" s="17">
        <v>2</v>
      </c>
      <c r="G400" s="17" t="str">
        <f t="shared" si="5"/>
        <v>1.3.9.3.2</v>
      </c>
      <c r="H400" s="119"/>
      <c r="I400" s="120"/>
      <c r="J400" s="17" t="s">
        <v>19</v>
      </c>
      <c r="K400" s="431" t="s">
        <v>11721</v>
      </c>
      <c r="L400" s="432" t="s">
        <v>10262</v>
      </c>
    </row>
    <row r="401" spans="1:12" s="8" customFormat="1" ht="18.5" x14ac:dyDescent="0.35">
      <c r="A401" s="271">
        <v>377</v>
      </c>
      <c r="B401" s="276">
        <v>1</v>
      </c>
      <c r="C401" s="17">
        <v>3</v>
      </c>
      <c r="D401" s="17">
        <v>9</v>
      </c>
      <c r="E401" s="17">
        <v>3</v>
      </c>
      <c r="F401" s="17">
        <v>3</v>
      </c>
      <c r="G401" s="17" t="str">
        <f t="shared" si="5"/>
        <v>1.3.9.3.3</v>
      </c>
      <c r="H401" s="119"/>
      <c r="I401" s="120"/>
      <c r="J401" s="17" t="s">
        <v>19</v>
      </c>
      <c r="K401" s="431" t="s">
        <v>11722</v>
      </c>
      <c r="L401" s="432" t="s">
        <v>10262</v>
      </c>
    </row>
    <row r="402" spans="1:12" s="8" customFormat="1" ht="35" x14ac:dyDescent="0.35">
      <c r="A402" s="271">
        <v>378</v>
      </c>
      <c r="B402" s="276">
        <v>1</v>
      </c>
      <c r="C402" s="17">
        <v>3</v>
      </c>
      <c r="D402" s="17">
        <v>9</v>
      </c>
      <c r="E402" s="17">
        <v>3</v>
      </c>
      <c r="F402" s="17">
        <v>4</v>
      </c>
      <c r="G402" s="17" t="str">
        <f t="shared" si="5"/>
        <v>1.3.9.3.4</v>
      </c>
      <c r="H402" s="119"/>
      <c r="I402" s="120"/>
      <c r="J402" s="17" t="s">
        <v>19</v>
      </c>
      <c r="K402" s="431" t="s">
        <v>11723</v>
      </c>
      <c r="L402" s="432" t="s">
        <v>10262</v>
      </c>
    </row>
    <row r="403" spans="1:12" s="8" customFormat="1" ht="18.5" x14ac:dyDescent="0.35">
      <c r="A403" s="271">
        <v>379</v>
      </c>
      <c r="B403" s="276">
        <v>1</v>
      </c>
      <c r="C403" s="17">
        <v>3</v>
      </c>
      <c r="D403" s="17">
        <v>9</v>
      </c>
      <c r="E403" s="17">
        <v>3</v>
      </c>
      <c r="F403" s="17">
        <v>5</v>
      </c>
      <c r="G403" s="17" t="str">
        <f t="shared" si="5"/>
        <v>1.3.9.3.5</v>
      </c>
      <c r="H403" s="119"/>
      <c r="I403" s="120"/>
      <c r="J403" s="17" t="s">
        <v>19</v>
      </c>
      <c r="K403" s="431" t="s">
        <v>11724</v>
      </c>
      <c r="L403" s="432" t="s">
        <v>10262</v>
      </c>
    </row>
    <row r="404" spans="1:12" s="8" customFormat="1" ht="18.5" x14ac:dyDescent="0.35">
      <c r="A404" s="271">
        <v>380</v>
      </c>
      <c r="B404" s="276">
        <v>1</v>
      </c>
      <c r="C404" s="17">
        <v>3</v>
      </c>
      <c r="D404" s="17">
        <v>9</v>
      </c>
      <c r="E404" s="17">
        <v>3</v>
      </c>
      <c r="F404" s="17">
        <v>6</v>
      </c>
      <c r="G404" s="17" t="str">
        <f t="shared" si="5"/>
        <v>1.3.9.3.6</v>
      </c>
      <c r="H404" s="119"/>
      <c r="I404" s="120"/>
      <c r="J404" s="17" t="s">
        <v>19</v>
      </c>
      <c r="K404" s="431" t="s">
        <v>11725</v>
      </c>
      <c r="L404" s="432" t="s">
        <v>10262</v>
      </c>
    </row>
    <row r="405" spans="1:12" s="8" customFormat="1" ht="18.5" x14ac:dyDescent="0.35">
      <c r="A405" s="271">
        <v>381</v>
      </c>
      <c r="B405" s="276">
        <v>1</v>
      </c>
      <c r="C405" s="17">
        <v>3</v>
      </c>
      <c r="D405" s="17">
        <v>9</v>
      </c>
      <c r="E405" s="17">
        <v>3</v>
      </c>
      <c r="F405" s="17">
        <v>7</v>
      </c>
      <c r="G405" s="17" t="str">
        <f t="shared" si="5"/>
        <v>1.3.9.3.7</v>
      </c>
      <c r="H405" s="119"/>
      <c r="I405" s="120"/>
      <c r="J405" s="17" t="s">
        <v>19</v>
      </c>
      <c r="K405" s="431" t="s">
        <v>11726</v>
      </c>
      <c r="L405" s="432" t="s">
        <v>10262</v>
      </c>
    </row>
    <row r="406" spans="1:12" s="8" customFormat="1" ht="35" x14ac:dyDescent="0.35">
      <c r="A406" s="271">
        <v>382</v>
      </c>
      <c r="B406" s="276">
        <v>1</v>
      </c>
      <c r="C406" s="17">
        <v>3</v>
      </c>
      <c r="D406" s="17">
        <v>9</v>
      </c>
      <c r="E406" s="17">
        <v>3</v>
      </c>
      <c r="F406" s="17">
        <v>8</v>
      </c>
      <c r="G406" s="17" t="str">
        <f t="shared" si="5"/>
        <v>1.3.9.3.8</v>
      </c>
      <c r="H406" s="119"/>
      <c r="I406" s="120"/>
      <c r="J406" s="17" t="s">
        <v>19</v>
      </c>
      <c r="K406" s="431" t="s">
        <v>11727</v>
      </c>
      <c r="L406" s="432" t="s">
        <v>10262</v>
      </c>
    </row>
    <row r="407" spans="1:12" s="8" customFormat="1" ht="18.5" x14ac:dyDescent="0.35">
      <c r="A407" s="271">
        <v>383</v>
      </c>
      <c r="B407" s="276">
        <v>1</v>
      </c>
      <c r="C407" s="17">
        <v>3</v>
      </c>
      <c r="D407" s="17">
        <v>9</v>
      </c>
      <c r="E407" s="17">
        <v>3</v>
      </c>
      <c r="F407" s="17">
        <v>9</v>
      </c>
      <c r="G407" s="17" t="str">
        <f t="shared" si="5"/>
        <v>1.3.9.3.9</v>
      </c>
      <c r="H407" s="119"/>
      <c r="I407" s="120"/>
      <c r="J407" s="17" t="s">
        <v>19</v>
      </c>
      <c r="K407" s="431" t="s">
        <v>11728</v>
      </c>
      <c r="L407" s="432" t="s">
        <v>10262</v>
      </c>
    </row>
    <row r="408" spans="1:12" s="8" customFormat="1" ht="35" x14ac:dyDescent="0.35">
      <c r="A408" s="271">
        <v>384</v>
      </c>
      <c r="B408" s="276">
        <v>1</v>
      </c>
      <c r="C408" s="17">
        <v>3</v>
      </c>
      <c r="D408" s="17">
        <v>9</v>
      </c>
      <c r="E408" s="17">
        <v>3</v>
      </c>
      <c r="F408" s="17">
        <v>10</v>
      </c>
      <c r="G408" s="17" t="str">
        <f t="shared" si="5"/>
        <v>1.3.9.3.10</v>
      </c>
      <c r="H408" s="119"/>
      <c r="I408" s="120"/>
      <c r="J408" s="17" t="s">
        <v>19</v>
      </c>
      <c r="K408" s="431" t="s">
        <v>11729</v>
      </c>
      <c r="L408" s="432" t="s">
        <v>10262</v>
      </c>
    </row>
    <row r="409" spans="1:12" s="8" customFormat="1" ht="18.5" x14ac:dyDescent="0.35">
      <c r="A409" s="271">
        <v>385</v>
      </c>
      <c r="B409" s="276">
        <v>1</v>
      </c>
      <c r="C409" s="17">
        <v>3</v>
      </c>
      <c r="D409" s="17">
        <v>9</v>
      </c>
      <c r="E409" s="17">
        <v>3</v>
      </c>
      <c r="F409" s="17">
        <v>11</v>
      </c>
      <c r="G409" s="17" t="str">
        <f t="shared" si="5"/>
        <v>1.3.9.3.11</v>
      </c>
      <c r="H409" s="119"/>
      <c r="I409" s="120"/>
      <c r="J409" s="17" t="s">
        <v>19</v>
      </c>
      <c r="K409" s="431" t="s">
        <v>11730</v>
      </c>
      <c r="L409" s="432" t="s">
        <v>10262</v>
      </c>
    </row>
    <row r="410" spans="1:12" s="8" customFormat="1" ht="18.5" x14ac:dyDescent="0.35">
      <c r="A410" s="271">
        <v>386</v>
      </c>
      <c r="B410" s="276">
        <v>1</v>
      </c>
      <c r="C410" s="17">
        <v>3</v>
      </c>
      <c r="D410" s="17">
        <v>9</v>
      </c>
      <c r="E410" s="17">
        <v>3</v>
      </c>
      <c r="F410" s="17">
        <v>12</v>
      </c>
      <c r="G410" s="17" t="str">
        <f t="shared" si="5"/>
        <v>1.3.9.3.12</v>
      </c>
      <c r="H410" s="119"/>
      <c r="I410" s="120"/>
      <c r="J410" s="17" t="s">
        <v>19</v>
      </c>
      <c r="K410" s="431" t="s">
        <v>11731</v>
      </c>
      <c r="L410" s="432" t="s">
        <v>10262</v>
      </c>
    </row>
    <row r="411" spans="1:12" s="8" customFormat="1" ht="18.5" x14ac:dyDescent="0.35">
      <c r="A411" s="271">
        <v>387</v>
      </c>
      <c r="B411" s="276">
        <v>1</v>
      </c>
      <c r="C411" s="17">
        <v>3</v>
      </c>
      <c r="D411" s="17">
        <v>9</v>
      </c>
      <c r="E411" s="17">
        <v>3</v>
      </c>
      <c r="F411" s="17">
        <v>13</v>
      </c>
      <c r="G411" s="17" t="str">
        <f t="shared" si="5"/>
        <v>1.3.9.3.13</v>
      </c>
      <c r="H411" s="119"/>
      <c r="I411" s="120"/>
      <c r="J411" s="17" t="s">
        <v>19</v>
      </c>
      <c r="K411" s="431" t="s">
        <v>11732</v>
      </c>
      <c r="L411" s="432" t="s">
        <v>10262</v>
      </c>
    </row>
    <row r="412" spans="1:12" s="8" customFormat="1" ht="18.5" x14ac:dyDescent="0.35">
      <c r="A412" s="271">
        <v>388</v>
      </c>
      <c r="B412" s="276">
        <v>1</v>
      </c>
      <c r="C412" s="17">
        <v>3</v>
      </c>
      <c r="D412" s="17">
        <v>9</v>
      </c>
      <c r="E412" s="17">
        <v>3</v>
      </c>
      <c r="F412" s="17">
        <v>14</v>
      </c>
      <c r="G412" s="17" t="str">
        <f t="shared" si="5"/>
        <v>1.3.9.3.14</v>
      </c>
      <c r="H412" s="119"/>
      <c r="I412" s="120"/>
      <c r="J412" s="17" t="s">
        <v>19</v>
      </c>
      <c r="K412" s="431" t="s">
        <v>11733</v>
      </c>
      <c r="L412" s="432" t="s">
        <v>10262</v>
      </c>
    </row>
    <row r="413" spans="1:12" s="8" customFormat="1" ht="18.5" x14ac:dyDescent="0.35">
      <c r="A413" s="271">
        <v>389</v>
      </c>
      <c r="B413" s="276">
        <v>1</v>
      </c>
      <c r="C413" s="17">
        <v>3</v>
      </c>
      <c r="D413" s="17">
        <v>9</v>
      </c>
      <c r="E413" s="17">
        <v>3</v>
      </c>
      <c r="F413" s="17">
        <v>15</v>
      </c>
      <c r="G413" s="17" t="str">
        <f t="shared" si="5"/>
        <v>1.3.9.3.15</v>
      </c>
      <c r="H413" s="119"/>
      <c r="I413" s="120"/>
      <c r="J413" s="17" t="s">
        <v>19</v>
      </c>
      <c r="K413" s="431" t="s">
        <v>11734</v>
      </c>
      <c r="L413" s="432" t="s">
        <v>10262</v>
      </c>
    </row>
    <row r="414" spans="1:12" ht="18.5" x14ac:dyDescent="0.25">
      <c r="A414" s="271">
        <v>393</v>
      </c>
      <c r="B414" s="275">
        <v>1</v>
      </c>
      <c r="C414" s="14">
        <v>3</v>
      </c>
      <c r="D414" s="14">
        <v>9</v>
      </c>
      <c r="E414" s="14">
        <v>4</v>
      </c>
      <c r="F414" s="14">
        <v>0</v>
      </c>
      <c r="G414" s="14" t="str">
        <f t="shared" si="5"/>
        <v>1.3.9.4.0</v>
      </c>
      <c r="I414" s="135"/>
      <c r="J414" s="14" t="s">
        <v>16</v>
      </c>
      <c r="K414" s="422" t="s">
        <v>11735</v>
      </c>
      <c r="L414" s="145" t="s">
        <v>10262</v>
      </c>
    </row>
    <row r="415" spans="1:12" ht="35" x14ac:dyDescent="0.25">
      <c r="A415" s="271">
        <v>394</v>
      </c>
      <c r="B415" s="276">
        <v>1</v>
      </c>
      <c r="C415" s="17">
        <v>3</v>
      </c>
      <c r="D415" s="17">
        <v>9</v>
      </c>
      <c r="E415" s="17">
        <v>4</v>
      </c>
      <c r="F415" s="17">
        <v>1</v>
      </c>
      <c r="G415" s="17" t="str">
        <f t="shared" si="5"/>
        <v>1.3.9.4.1</v>
      </c>
      <c r="I415" s="135"/>
      <c r="J415" s="17" t="s">
        <v>19</v>
      </c>
      <c r="K415" s="431" t="s">
        <v>11736</v>
      </c>
      <c r="L415" s="432" t="s">
        <v>10262</v>
      </c>
    </row>
    <row r="416" spans="1:12" ht="35" x14ac:dyDescent="0.25">
      <c r="A416" s="271">
        <v>395</v>
      </c>
      <c r="B416" s="276">
        <v>1</v>
      </c>
      <c r="C416" s="17">
        <v>3</v>
      </c>
      <c r="D416" s="17">
        <v>9</v>
      </c>
      <c r="E416" s="17">
        <v>4</v>
      </c>
      <c r="F416" s="17">
        <v>2</v>
      </c>
      <c r="G416" s="17" t="str">
        <f t="shared" si="5"/>
        <v>1.3.9.4.2</v>
      </c>
      <c r="I416" s="135"/>
      <c r="J416" s="17" t="s">
        <v>19</v>
      </c>
      <c r="K416" s="431" t="s">
        <v>11737</v>
      </c>
      <c r="L416" s="432" t="s">
        <v>10262</v>
      </c>
    </row>
    <row r="417" spans="1:12" ht="35" x14ac:dyDescent="0.25">
      <c r="A417" s="271">
        <v>396</v>
      </c>
      <c r="B417" s="276">
        <v>1</v>
      </c>
      <c r="C417" s="17">
        <v>3</v>
      </c>
      <c r="D417" s="17">
        <v>9</v>
      </c>
      <c r="E417" s="17">
        <v>4</v>
      </c>
      <c r="F417" s="17">
        <v>3</v>
      </c>
      <c r="G417" s="17" t="str">
        <f t="shared" si="5"/>
        <v>1.3.9.4.3</v>
      </c>
      <c r="I417" s="135"/>
      <c r="J417" s="17" t="s">
        <v>19</v>
      </c>
      <c r="K417" s="431" t="s">
        <v>11738</v>
      </c>
      <c r="L417" s="432" t="s">
        <v>10262</v>
      </c>
    </row>
    <row r="418" spans="1:12" ht="35" x14ac:dyDescent="0.25">
      <c r="A418" s="271">
        <v>397</v>
      </c>
      <c r="B418" s="276">
        <v>1</v>
      </c>
      <c r="C418" s="17">
        <v>3</v>
      </c>
      <c r="D418" s="17">
        <v>9</v>
      </c>
      <c r="E418" s="17">
        <v>4</v>
      </c>
      <c r="F418" s="17">
        <v>4</v>
      </c>
      <c r="G418" s="17" t="str">
        <f t="shared" si="5"/>
        <v>1.3.9.4.4</v>
      </c>
      <c r="I418" s="135"/>
      <c r="J418" s="17" t="s">
        <v>19</v>
      </c>
      <c r="K418" s="431" t="s">
        <v>11739</v>
      </c>
      <c r="L418" s="432" t="s">
        <v>10262</v>
      </c>
    </row>
    <row r="419" spans="1:12" ht="35" x14ac:dyDescent="0.25">
      <c r="A419" s="271">
        <v>398</v>
      </c>
      <c r="B419" s="276">
        <v>1</v>
      </c>
      <c r="C419" s="17">
        <v>3</v>
      </c>
      <c r="D419" s="17">
        <v>9</v>
      </c>
      <c r="E419" s="17">
        <v>4</v>
      </c>
      <c r="F419" s="17">
        <v>5</v>
      </c>
      <c r="G419" s="17" t="str">
        <f t="shared" si="5"/>
        <v>1.3.9.4.5</v>
      </c>
      <c r="I419" s="135"/>
      <c r="J419" s="17" t="s">
        <v>19</v>
      </c>
      <c r="K419" s="431" t="s">
        <v>11740</v>
      </c>
      <c r="L419" s="432" t="s">
        <v>10262</v>
      </c>
    </row>
    <row r="420" spans="1:12" ht="35" x14ac:dyDescent="0.25">
      <c r="A420" s="271">
        <v>399</v>
      </c>
      <c r="B420" s="276">
        <v>1</v>
      </c>
      <c r="C420" s="17">
        <v>3</v>
      </c>
      <c r="D420" s="17">
        <v>9</v>
      </c>
      <c r="E420" s="17">
        <v>4</v>
      </c>
      <c r="F420" s="17">
        <v>6</v>
      </c>
      <c r="G420" s="17" t="str">
        <f t="shared" si="5"/>
        <v>1.3.9.4.6</v>
      </c>
      <c r="I420" s="135"/>
      <c r="J420" s="17" t="s">
        <v>19</v>
      </c>
      <c r="K420" s="431" t="s">
        <v>11741</v>
      </c>
      <c r="L420" s="432" t="s">
        <v>10262</v>
      </c>
    </row>
    <row r="421" spans="1:12" ht="35" x14ac:dyDescent="0.25">
      <c r="A421" s="271">
        <v>400</v>
      </c>
      <c r="B421" s="276">
        <v>1</v>
      </c>
      <c r="C421" s="17">
        <v>3</v>
      </c>
      <c r="D421" s="17">
        <v>9</v>
      </c>
      <c r="E421" s="17">
        <v>4</v>
      </c>
      <c r="F421" s="17">
        <v>7</v>
      </c>
      <c r="G421" s="17" t="str">
        <f t="shared" si="5"/>
        <v>1.3.9.4.7</v>
      </c>
      <c r="I421" s="135"/>
      <c r="J421" s="17" t="s">
        <v>19</v>
      </c>
      <c r="K421" s="431" t="s">
        <v>11742</v>
      </c>
      <c r="L421" s="432" t="s">
        <v>10262</v>
      </c>
    </row>
    <row r="422" spans="1:12" ht="35" x14ac:dyDescent="0.25">
      <c r="A422" s="271">
        <v>401</v>
      </c>
      <c r="B422" s="276">
        <v>1</v>
      </c>
      <c r="C422" s="17">
        <v>3</v>
      </c>
      <c r="D422" s="17">
        <v>9</v>
      </c>
      <c r="E422" s="17">
        <v>4</v>
      </c>
      <c r="F422" s="17">
        <v>8</v>
      </c>
      <c r="G422" s="17" t="str">
        <f t="shared" si="5"/>
        <v>1.3.9.4.8</v>
      </c>
      <c r="I422" s="135"/>
      <c r="J422" s="17" t="s">
        <v>19</v>
      </c>
      <c r="K422" s="431" t="s">
        <v>11743</v>
      </c>
      <c r="L422" s="432" t="s">
        <v>10262</v>
      </c>
    </row>
    <row r="423" spans="1:12" ht="35" x14ac:dyDescent="0.25">
      <c r="A423" s="271">
        <v>402</v>
      </c>
      <c r="B423" s="276">
        <v>1</v>
      </c>
      <c r="C423" s="17">
        <v>3</v>
      </c>
      <c r="D423" s="17">
        <v>9</v>
      </c>
      <c r="E423" s="17">
        <v>4</v>
      </c>
      <c r="F423" s="17">
        <v>9</v>
      </c>
      <c r="G423" s="17" t="str">
        <f t="shared" si="5"/>
        <v>1.3.9.4.9</v>
      </c>
      <c r="I423" s="135"/>
      <c r="J423" s="17" t="s">
        <v>19</v>
      </c>
      <c r="K423" s="431" t="s">
        <v>11744</v>
      </c>
      <c r="L423" s="432" t="s">
        <v>10262</v>
      </c>
    </row>
    <row r="424" spans="1:12" ht="35" x14ac:dyDescent="0.25">
      <c r="A424" s="271">
        <v>403</v>
      </c>
      <c r="B424" s="276">
        <v>1</v>
      </c>
      <c r="C424" s="17">
        <v>3</v>
      </c>
      <c r="D424" s="17">
        <v>9</v>
      </c>
      <c r="E424" s="17">
        <v>4</v>
      </c>
      <c r="F424" s="17">
        <v>10</v>
      </c>
      <c r="G424" s="17" t="str">
        <f t="shared" si="5"/>
        <v>1.3.9.4.10</v>
      </c>
      <c r="I424" s="135"/>
      <c r="J424" s="17" t="s">
        <v>19</v>
      </c>
      <c r="K424" s="431" t="s">
        <v>11745</v>
      </c>
      <c r="L424" s="432" t="s">
        <v>10262</v>
      </c>
    </row>
    <row r="425" spans="1:12" ht="35" x14ac:dyDescent="0.25">
      <c r="A425" s="271">
        <v>404</v>
      </c>
      <c r="B425" s="276">
        <v>1</v>
      </c>
      <c r="C425" s="17">
        <v>3</v>
      </c>
      <c r="D425" s="17">
        <v>9</v>
      </c>
      <c r="E425" s="17">
        <v>4</v>
      </c>
      <c r="F425" s="17">
        <v>11</v>
      </c>
      <c r="G425" s="17" t="str">
        <f t="shared" si="5"/>
        <v>1.3.9.4.11</v>
      </c>
      <c r="I425" s="135"/>
      <c r="J425" s="17" t="s">
        <v>19</v>
      </c>
      <c r="K425" s="431" t="s">
        <v>11746</v>
      </c>
      <c r="L425" s="432" t="s">
        <v>10262</v>
      </c>
    </row>
    <row r="426" spans="1:12" s="8" customFormat="1" ht="18.5" x14ac:dyDescent="0.35">
      <c r="A426" s="271">
        <v>405</v>
      </c>
      <c r="B426" s="275">
        <v>1</v>
      </c>
      <c r="C426" s="14">
        <v>3</v>
      </c>
      <c r="D426" s="14">
        <v>9</v>
      </c>
      <c r="E426" s="14">
        <v>5</v>
      </c>
      <c r="F426" s="14">
        <v>0</v>
      </c>
      <c r="G426" s="14" t="str">
        <f t="shared" si="5"/>
        <v>1.3.9.5.0</v>
      </c>
      <c r="H426" s="119"/>
      <c r="I426" s="120"/>
      <c r="J426" s="14" t="s">
        <v>16</v>
      </c>
      <c r="K426" s="422" t="s">
        <v>10257</v>
      </c>
      <c r="L426" s="145" t="s">
        <v>10262</v>
      </c>
    </row>
    <row r="427" spans="1:12" s="8" customFormat="1" ht="26" x14ac:dyDescent="0.35">
      <c r="A427" s="271">
        <v>406</v>
      </c>
      <c r="B427" s="279">
        <v>1</v>
      </c>
      <c r="C427" s="16">
        <v>4</v>
      </c>
      <c r="D427" s="16">
        <v>0</v>
      </c>
      <c r="E427" s="16">
        <v>0</v>
      </c>
      <c r="F427" s="16">
        <v>0</v>
      </c>
      <c r="G427" s="16" t="str">
        <f t="shared" si="5"/>
        <v>1.4.0.0.0</v>
      </c>
      <c r="H427" s="11" t="s">
        <v>10</v>
      </c>
      <c r="I427" s="12" t="s">
        <v>10259</v>
      </c>
      <c r="J427" s="16"/>
      <c r="K427" s="423"/>
      <c r="L427" s="416" t="s">
        <v>10260</v>
      </c>
    </row>
    <row r="428" spans="1:12" s="8" customFormat="1" ht="33.5" x14ac:dyDescent="0.35">
      <c r="A428" s="271">
        <v>407</v>
      </c>
      <c r="B428" s="272">
        <v>2</v>
      </c>
      <c r="C428" s="4">
        <v>0</v>
      </c>
      <c r="D428" s="4">
        <v>0</v>
      </c>
      <c r="E428" s="4">
        <v>0</v>
      </c>
      <c r="F428" s="4">
        <v>0</v>
      </c>
      <c r="G428" s="4" t="str">
        <f t="shared" si="5"/>
        <v>2.0.0.0.0</v>
      </c>
      <c r="H428" s="4" t="s">
        <v>8</v>
      </c>
      <c r="I428" s="6" t="s">
        <v>10261</v>
      </c>
      <c r="J428" s="7"/>
      <c r="K428" s="414"/>
      <c r="L428" s="4" t="s">
        <v>10262</v>
      </c>
    </row>
    <row r="429" spans="1:12" s="8" customFormat="1" ht="26" x14ac:dyDescent="0.35">
      <c r="A429" s="271">
        <v>408</v>
      </c>
      <c r="B429" s="273">
        <v>2</v>
      </c>
      <c r="C429" s="10">
        <v>1</v>
      </c>
      <c r="D429" s="10">
        <v>0</v>
      </c>
      <c r="E429" s="10">
        <v>0</v>
      </c>
      <c r="F429" s="10">
        <v>0</v>
      </c>
      <c r="G429" s="10" t="str">
        <f t="shared" si="5"/>
        <v>2.1.0.0.0</v>
      </c>
      <c r="H429" s="11" t="s">
        <v>10</v>
      </c>
      <c r="I429" s="12" t="s">
        <v>10263</v>
      </c>
      <c r="J429" s="16"/>
      <c r="K429" s="423"/>
      <c r="L429" s="416" t="s">
        <v>11747</v>
      </c>
    </row>
    <row r="430" spans="1:12" s="8" customFormat="1" ht="51.65" customHeight="1" collapsed="1" x14ac:dyDescent="0.35">
      <c r="A430" s="271">
        <v>409</v>
      </c>
      <c r="B430" s="274">
        <v>2</v>
      </c>
      <c r="C430" s="13">
        <v>1</v>
      </c>
      <c r="D430" s="13">
        <v>1</v>
      </c>
      <c r="E430" s="13">
        <v>0</v>
      </c>
      <c r="F430" s="13">
        <v>0</v>
      </c>
      <c r="G430" s="13" t="str">
        <f t="shared" si="5"/>
        <v>2.1.1.0.0</v>
      </c>
      <c r="H430" s="13" t="s">
        <v>13</v>
      </c>
      <c r="I430" s="117" t="s">
        <v>10264</v>
      </c>
      <c r="J430" s="118"/>
      <c r="K430" s="417"/>
      <c r="L430" s="418" t="s">
        <v>10265</v>
      </c>
    </row>
    <row r="431" spans="1:12" s="8" customFormat="1" ht="23.5" x14ac:dyDescent="0.35">
      <c r="A431" s="271">
        <v>410</v>
      </c>
      <c r="B431" s="274">
        <v>2</v>
      </c>
      <c r="C431" s="13">
        <v>1</v>
      </c>
      <c r="D431" s="13">
        <v>2</v>
      </c>
      <c r="E431" s="13">
        <v>0</v>
      </c>
      <c r="F431" s="13">
        <v>0</v>
      </c>
      <c r="G431" s="13" t="str">
        <f t="shared" si="5"/>
        <v>2.1.2.0.0</v>
      </c>
      <c r="H431" s="13" t="s">
        <v>13</v>
      </c>
      <c r="I431" s="117" t="s">
        <v>10266</v>
      </c>
      <c r="J431" s="118"/>
      <c r="K431" s="417"/>
      <c r="L431" s="418" t="s">
        <v>10267</v>
      </c>
    </row>
    <row r="432" spans="1:12" s="8" customFormat="1" ht="23.5" x14ac:dyDescent="0.35">
      <c r="A432" s="271">
        <v>412</v>
      </c>
      <c r="B432" s="274">
        <v>2</v>
      </c>
      <c r="C432" s="13">
        <v>1</v>
      </c>
      <c r="D432" s="13">
        <v>3</v>
      </c>
      <c r="E432" s="13">
        <v>0</v>
      </c>
      <c r="F432" s="13">
        <v>0</v>
      </c>
      <c r="G432" s="13" t="str">
        <f t="shared" si="5"/>
        <v>2.1.3.0.0</v>
      </c>
      <c r="H432" s="13" t="s">
        <v>13</v>
      </c>
      <c r="I432" s="117" t="s">
        <v>10268</v>
      </c>
      <c r="J432" s="118"/>
      <c r="K432" s="417"/>
      <c r="L432" s="418" t="s">
        <v>10269</v>
      </c>
    </row>
    <row r="433" spans="1:12" s="8" customFormat="1" ht="18.5" x14ac:dyDescent="0.35">
      <c r="A433" s="271">
        <v>414</v>
      </c>
      <c r="B433" s="275">
        <v>2</v>
      </c>
      <c r="C433" s="14">
        <v>1</v>
      </c>
      <c r="D433" s="14">
        <v>3</v>
      </c>
      <c r="E433" s="14">
        <v>1</v>
      </c>
      <c r="F433" s="14">
        <v>0</v>
      </c>
      <c r="G433" s="14" t="str">
        <f t="shared" si="5"/>
        <v>2.1.3.1.0</v>
      </c>
      <c r="H433" s="119"/>
      <c r="I433" s="120"/>
      <c r="J433" s="14" t="s">
        <v>16</v>
      </c>
      <c r="K433" s="422" t="s">
        <v>11748</v>
      </c>
      <c r="L433" s="145" t="s">
        <v>10262</v>
      </c>
    </row>
    <row r="434" spans="1:12" s="8" customFormat="1" ht="18.5" x14ac:dyDescent="0.35">
      <c r="A434" s="271">
        <v>415</v>
      </c>
      <c r="B434" s="275">
        <v>2</v>
      </c>
      <c r="C434" s="14">
        <v>1</v>
      </c>
      <c r="D434" s="14">
        <v>3</v>
      </c>
      <c r="E434" s="14">
        <v>2</v>
      </c>
      <c r="F434" s="14">
        <v>0</v>
      </c>
      <c r="G434" s="14" t="str">
        <f t="shared" si="5"/>
        <v>2.1.3.2.0</v>
      </c>
      <c r="H434" s="119"/>
      <c r="I434" s="120"/>
      <c r="J434" s="14" t="s">
        <v>16</v>
      </c>
      <c r="K434" s="422" t="s">
        <v>11749</v>
      </c>
      <c r="L434" s="145" t="s">
        <v>10262</v>
      </c>
    </row>
    <row r="435" spans="1:12" s="8" customFormat="1" ht="23.5" x14ac:dyDescent="0.35">
      <c r="A435" s="271">
        <v>416</v>
      </c>
      <c r="B435" s="274">
        <v>2</v>
      </c>
      <c r="C435" s="13">
        <v>1</v>
      </c>
      <c r="D435" s="13">
        <v>4</v>
      </c>
      <c r="E435" s="13">
        <v>0</v>
      </c>
      <c r="F435" s="13">
        <v>0</v>
      </c>
      <c r="G435" s="13" t="str">
        <f t="shared" si="5"/>
        <v>2.1.4.0.0</v>
      </c>
      <c r="H435" s="13" t="s">
        <v>13</v>
      </c>
      <c r="I435" s="117" t="s">
        <v>10270</v>
      </c>
      <c r="J435" s="118"/>
      <c r="K435" s="417"/>
      <c r="L435" s="418" t="s">
        <v>10271</v>
      </c>
    </row>
    <row r="436" spans="1:12" s="8" customFormat="1" ht="23.5" x14ac:dyDescent="0.35">
      <c r="A436" s="271">
        <v>421</v>
      </c>
      <c r="B436" s="274">
        <v>2</v>
      </c>
      <c r="C436" s="13">
        <v>1</v>
      </c>
      <c r="D436" s="13">
        <v>5</v>
      </c>
      <c r="E436" s="13">
        <v>0</v>
      </c>
      <c r="F436" s="13">
        <v>0</v>
      </c>
      <c r="G436" s="13" t="str">
        <f t="shared" si="5"/>
        <v>2.1.5.0.0</v>
      </c>
      <c r="H436" s="13" t="s">
        <v>13</v>
      </c>
      <c r="I436" s="117" t="s">
        <v>5961</v>
      </c>
      <c r="J436" s="118"/>
      <c r="K436" s="417"/>
      <c r="L436" s="418" t="s">
        <v>10272</v>
      </c>
    </row>
    <row r="437" spans="1:12" ht="23.5" x14ac:dyDescent="0.25">
      <c r="A437" s="271">
        <v>422</v>
      </c>
      <c r="B437" s="274">
        <v>2</v>
      </c>
      <c r="C437" s="13">
        <v>1</v>
      </c>
      <c r="D437" s="13">
        <v>6</v>
      </c>
      <c r="E437" s="13">
        <v>0</v>
      </c>
      <c r="F437" s="13">
        <v>0</v>
      </c>
      <c r="G437" s="13" t="str">
        <f t="shared" si="5"/>
        <v>2.1.6.0.0</v>
      </c>
      <c r="H437" s="13" t="s">
        <v>13</v>
      </c>
      <c r="I437" s="117" t="s">
        <v>10273</v>
      </c>
      <c r="J437" s="118"/>
      <c r="K437" s="417"/>
      <c r="L437" s="418" t="s">
        <v>10274</v>
      </c>
    </row>
    <row r="438" spans="1:12" s="8" customFormat="1" ht="26" x14ac:dyDescent="0.35">
      <c r="A438" s="271">
        <v>423</v>
      </c>
      <c r="B438" s="273">
        <v>2</v>
      </c>
      <c r="C438" s="10">
        <v>2</v>
      </c>
      <c r="D438" s="10">
        <v>0</v>
      </c>
      <c r="E438" s="10">
        <v>0</v>
      </c>
      <c r="F438" s="10">
        <v>0</v>
      </c>
      <c r="G438" s="10" t="str">
        <f t="shared" si="5"/>
        <v>2.2.0.0.0</v>
      </c>
      <c r="H438" s="11" t="s">
        <v>10</v>
      </c>
      <c r="I438" s="12" t="s">
        <v>10275</v>
      </c>
      <c r="J438" s="16"/>
      <c r="K438" s="423"/>
      <c r="L438" s="416" t="s">
        <v>11750</v>
      </c>
    </row>
    <row r="439" spans="1:12" s="8" customFormat="1" ht="23.5" collapsed="1" x14ac:dyDescent="0.35">
      <c r="A439" s="271">
        <v>424</v>
      </c>
      <c r="B439" s="274">
        <v>2</v>
      </c>
      <c r="C439" s="13">
        <v>2</v>
      </c>
      <c r="D439" s="13">
        <v>1</v>
      </c>
      <c r="E439" s="13">
        <v>0</v>
      </c>
      <c r="F439" s="13">
        <v>0</v>
      </c>
      <c r="G439" s="13" t="str">
        <f t="shared" si="5"/>
        <v>2.2.1.0.0</v>
      </c>
      <c r="H439" s="13" t="s">
        <v>13</v>
      </c>
      <c r="I439" s="117" t="s">
        <v>10276</v>
      </c>
      <c r="J439" s="118"/>
      <c r="K439" s="417"/>
      <c r="L439" s="418" t="s">
        <v>10277</v>
      </c>
    </row>
    <row r="440" spans="1:12" s="8" customFormat="1" ht="23.5" x14ac:dyDescent="0.35">
      <c r="A440" s="271">
        <v>425</v>
      </c>
      <c r="B440" s="274">
        <v>2</v>
      </c>
      <c r="C440" s="13">
        <v>2</v>
      </c>
      <c r="D440" s="13">
        <v>2</v>
      </c>
      <c r="E440" s="13">
        <v>0</v>
      </c>
      <c r="F440" s="13">
        <v>0</v>
      </c>
      <c r="G440" s="13" t="str">
        <f t="shared" si="5"/>
        <v>2.2.2.0.0</v>
      </c>
      <c r="H440" s="13" t="s">
        <v>13</v>
      </c>
      <c r="I440" s="117" t="s">
        <v>10278</v>
      </c>
      <c r="J440" s="118"/>
      <c r="K440" s="417"/>
      <c r="L440" s="418" t="s">
        <v>10279</v>
      </c>
    </row>
    <row r="441" spans="1:12" s="8" customFormat="1" ht="23.5" x14ac:dyDescent="0.35">
      <c r="A441" s="271">
        <v>426</v>
      </c>
      <c r="B441" s="274">
        <v>2</v>
      </c>
      <c r="C441" s="13">
        <v>2</v>
      </c>
      <c r="D441" s="13">
        <v>3</v>
      </c>
      <c r="E441" s="13">
        <v>0</v>
      </c>
      <c r="F441" s="13">
        <v>0</v>
      </c>
      <c r="G441" s="13" t="str">
        <f t="shared" si="5"/>
        <v>2.2.3.0.0</v>
      </c>
      <c r="H441" s="13" t="s">
        <v>13</v>
      </c>
      <c r="I441" s="117" t="s">
        <v>10280</v>
      </c>
      <c r="J441" s="118"/>
      <c r="K441" s="417"/>
      <c r="L441" s="418" t="s">
        <v>10281</v>
      </c>
    </row>
    <row r="442" spans="1:12" ht="26" x14ac:dyDescent="0.25">
      <c r="A442" s="271">
        <v>427</v>
      </c>
      <c r="B442" s="273">
        <v>2</v>
      </c>
      <c r="C442" s="10">
        <v>3</v>
      </c>
      <c r="D442" s="10">
        <v>0</v>
      </c>
      <c r="E442" s="10">
        <v>0</v>
      </c>
      <c r="F442" s="10">
        <v>0</v>
      </c>
      <c r="G442" s="10" t="str">
        <f t="shared" si="5"/>
        <v>2.3.0.0.0</v>
      </c>
      <c r="H442" s="11" t="s">
        <v>10</v>
      </c>
      <c r="I442" s="12" t="s">
        <v>10282</v>
      </c>
      <c r="J442" s="16"/>
      <c r="K442" s="423"/>
      <c r="L442" s="416" t="s">
        <v>11751</v>
      </c>
    </row>
    <row r="443" spans="1:12" ht="23.5" x14ac:dyDescent="0.25">
      <c r="A443" s="271">
        <v>428</v>
      </c>
      <c r="B443" s="274">
        <v>2</v>
      </c>
      <c r="C443" s="13">
        <v>3</v>
      </c>
      <c r="D443" s="13">
        <v>1</v>
      </c>
      <c r="E443" s="13">
        <v>0</v>
      </c>
      <c r="F443" s="13">
        <v>0</v>
      </c>
      <c r="G443" s="13" t="str">
        <f t="shared" si="5"/>
        <v>2.3.1.0.0</v>
      </c>
      <c r="H443" s="13" t="s">
        <v>13</v>
      </c>
      <c r="I443" s="117" t="s">
        <v>10283</v>
      </c>
      <c r="J443" s="118"/>
      <c r="K443" s="417"/>
      <c r="L443" s="418" t="s">
        <v>10284</v>
      </c>
    </row>
    <row r="444" spans="1:12" ht="18.5" x14ac:dyDescent="0.25">
      <c r="A444" s="271">
        <v>429</v>
      </c>
      <c r="B444" s="275">
        <v>2</v>
      </c>
      <c r="C444" s="14">
        <v>3</v>
      </c>
      <c r="D444" s="14">
        <v>1</v>
      </c>
      <c r="E444" s="14">
        <v>1</v>
      </c>
      <c r="F444" s="14">
        <v>0</v>
      </c>
      <c r="G444" s="14" t="str">
        <f t="shared" si="5"/>
        <v>2.3.1.1.0</v>
      </c>
      <c r="H444" s="132"/>
      <c r="I444" s="120"/>
      <c r="J444" s="14" t="s">
        <v>16</v>
      </c>
      <c r="K444" s="422" t="s">
        <v>11752</v>
      </c>
      <c r="L444" s="145" t="s">
        <v>10262</v>
      </c>
    </row>
    <row r="445" spans="1:12" ht="18.5" x14ac:dyDescent="0.25">
      <c r="A445" s="271">
        <v>430</v>
      </c>
      <c r="B445" s="276">
        <v>2</v>
      </c>
      <c r="C445" s="17">
        <v>3</v>
      </c>
      <c r="D445" s="17">
        <v>1</v>
      </c>
      <c r="E445" s="17">
        <v>1</v>
      </c>
      <c r="F445" s="17">
        <v>1</v>
      </c>
      <c r="G445" s="17" t="str">
        <f t="shared" si="5"/>
        <v>2.3.1.1.1</v>
      </c>
      <c r="H445" s="132"/>
      <c r="I445" s="120"/>
      <c r="J445" s="17" t="s">
        <v>19</v>
      </c>
      <c r="K445" s="431" t="s">
        <v>11753</v>
      </c>
      <c r="L445" s="432" t="s">
        <v>10262</v>
      </c>
    </row>
    <row r="446" spans="1:12" ht="18.5" x14ac:dyDescent="0.25">
      <c r="A446" s="271">
        <v>431</v>
      </c>
      <c r="B446" s="276">
        <v>2</v>
      </c>
      <c r="C446" s="17">
        <v>3</v>
      </c>
      <c r="D446" s="17">
        <v>1</v>
      </c>
      <c r="E446" s="17">
        <v>1</v>
      </c>
      <c r="F446" s="17">
        <v>2</v>
      </c>
      <c r="G446" s="17" t="str">
        <f t="shared" si="5"/>
        <v>2.3.1.1.2</v>
      </c>
      <c r="H446" s="132"/>
      <c r="I446" s="120"/>
      <c r="J446" s="17" t="s">
        <v>19</v>
      </c>
      <c r="K446" s="431" t="s">
        <v>11754</v>
      </c>
      <c r="L446" s="432" t="s">
        <v>10262</v>
      </c>
    </row>
    <row r="447" spans="1:12" ht="18.5" x14ac:dyDescent="0.25">
      <c r="A447" s="271">
        <v>432</v>
      </c>
      <c r="B447" s="275">
        <v>2</v>
      </c>
      <c r="C447" s="14">
        <v>3</v>
      </c>
      <c r="D447" s="14">
        <v>1</v>
      </c>
      <c r="E447" s="14">
        <v>2</v>
      </c>
      <c r="F447" s="14">
        <v>0</v>
      </c>
      <c r="G447" s="14" t="str">
        <f t="shared" si="5"/>
        <v>2.3.1.2.0</v>
      </c>
      <c r="H447" s="132"/>
      <c r="I447" s="120"/>
      <c r="J447" s="14" t="s">
        <v>16</v>
      </c>
      <c r="K447" s="422" t="s">
        <v>11755</v>
      </c>
      <c r="L447" s="145" t="s">
        <v>10262</v>
      </c>
    </row>
    <row r="448" spans="1:12" ht="18.5" x14ac:dyDescent="0.25">
      <c r="A448" s="271">
        <v>433</v>
      </c>
      <c r="B448" s="276">
        <v>2</v>
      </c>
      <c r="C448" s="17">
        <v>3</v>
      </c>
      <c r="D448" s="17">
        <v>1</v>
      </c>
      <c r="E448" s="17">
        <v>2</v>
      </c>
      <c r="F448" s="17">
        <v>1</v>
      </c>
      <c r="G448" s="17" t="str">
        <f t="shared" si="5"/>
        <v>2.3.1.2.1</v>
      </c>
      <c r="H448" s="132"/>
      <c r="I448" s="120"/>
      <c r="J448" s="17" t="s">
        <v>19</v>
      </c>
      <c r="K448" s="431" t="s">
        <v>11756</v>
      </c>
      <c r="L448" s="432" t="s">
        <v>10262</v>
      </c>
    </row>
    <row r="449" spans="1:12" ht="18.5" x14ac:dyDescent="0.25">
      <c r="A449" s="271">
        <v>434</v>
      </c>
      <c r="B449" s="276">
        <v>2</v>
      </c>
      <c r="C449" s="17">
        <v>3</v>
      </c>
      <c r="D449" s="17">
        <v>1</v>
      </c>
      <c r="E449" s="17">
        <v>2</v>
      </c>
      <c r="F449" s="17">
        <v>2</v>
      </c>
      <c r="G449" s="17" t="str">
        <f t="shared" si="5"/>
        <v>2.3.1.2.2</v>
      </c>
      <c r="H449" s="132"/>
      <c r="I449" s="120"/>
      <c r="J449" s="17" t="s">
        <v>19</v>
      </c>
      <c r="K449" s="431" t="s">
        <v>11757</v>
      </c>
      <c r="L449" s="432" t="s">
        <v>10262</v>
      </c>
    </row>
    <row r="450" spans="1:12" ht="18.5" x14ac:dyDescent="0.25">
      <c r="A450" s="271">
        <v>435</v>
      </c>
      <c r="B450" s="276">
        <v>2</v>
      </c>
      <c r="C450" s="17">
        <v>3</v>
      </c>
      <c r="D450" s="17">
        <v>1</v>
      </c>
      <c r="E450" s="17">
        <v>2</v>
      </c>
      <c r="F450" s="17">
        <v>3</v>
      </c>
      <c r="G450" s="17" t="str">
        <f t="shared" si="5"/>
        <v>2.3.1.2.3</v>
      </c>
      <c r="H450" s="132"/>
      <c r="I450" s="120"/>
      <c r="J450" s="17" t="s">
        <v>19</v>
      </c>
      <c r="K450" s="431" t="s">
        <v>11758</v>
      </c>
      <c r="L450" s="432" t="s">
        <v>10262</v>
      </c>
    </row>
    <row r="451" spans="1:12" ht="35" x14ac:dyDescent="0.25">
      <c r="A451" s="271">
        <v>436</v>
      </c>
      <c r="B451" s="276">
        <v>2</v>
      </c>
      <c r="C451" s="17">
        <v>3</v>
      </c>
      <c r="D451" s="17">
        <v>1</v>
      </c>
      <c r="E451" s="17">
        <v>2</v>
      </c>
      <c r="F451" s="17">
        <v>4</v>
      </c>
      <c r="G451" s="17" t="str">
        <f t="shared" si="5"/>
        <v>2.3.1.2.4</v>
      </c>
      <c r="H451" s="132"/>
      <c r="I451" s="120"/>
      <c r="J451" s="17" t="s">
        <v>19</v>
      </c>
      <c r="K451" s="431" t="s">
        <v>11759</v>
      </c>
      <c r="L451" s="432" t="s">
        <v>10262</v>
      </c>
    </row>
    <row r="452" spans="1:12" ht="18.5" x14ac:dyDescent="0.25">
      <c r="A452" s="271">
        <v>437</v>
      </c>
      <c r="B452" s="275">
        <v>2</v>
      </c>
      <c r="C452" s="14">
        <v>3</v>
      </c>
      <c r="D452" s="14">
        <v>1</v>
      </c>
      <c r="E452" s="14">
        <v>3</v>
      </c>
      <c r="F452" s="14">
        <v>0</v>
      </c>
      <c r="G452" s="14" t="str">
        <f t="shared" si="5"/>
        <v>2.3.1.3.0</v>
      </c>
      <c r="H452" s="132"/>
      <c r="I452" s="120"/>
      <c r="J452" s="14" t="s">
        <v>16</v>
      </c>
      <c r="K452" s="422" t="s">
        <v>11760</v>
      </c>
      <c r="L452" s="145" t="s">
        <v>10262</v>
      </c>
    </row>
    <row r="453" spans="1:12" ht="18.5" x14ac:dyDescent="0.25">
      <c r="A453" s="271">
        <v>438</v>
      </c>
      <c r="B453" s="275">
        <v>2</v>
      </c>
      <c r="C453" s="14">
        <v>3</v>
      </c>
      <c r="D453" s="14">
        <v>1</v>
      </c>
      <c r="E453" s="14">
        <v>4</v>
      </c>
      <c r="F453" s="14">
        <v>0</v>
      </c>
      <c r="G453" s="14" t="str">
        <f t="shared" si="5"/>
        <v>2.3.1.4.0</v>
      </c>
      <c r="H453" s="132"/>
      <c r="I453" s="120"/>
      <c r="J453" s="14" t="s">
        <v>16</v>
      </c>
      <c r="K453" s="422" t="s">
        <v>11761</v>
      </c>
      <c r="L453" s="145" t="s">
        <v>10262</v>
      </c>
    </row>
    <row r="454" spans="1:12" ht="25.5" customHeight="1" x14ac:dyDescent="0.25">
      <c r="A454" s="271">
        <v>439</v>
      </c>
      <c r="B454" s="275">
        <v>2</v>
      </c>
      <c r="C454" s="14">
        <v>3</v>
      </c>
      <c r="D454" s="14">
        <v>1</v>
      </c>
      <c r="E454" s="14">
        <v>5</v>
      </c>
      <c r="F454" s="14">
        <v>0</v>
      </c>
      <c r="G454" s="14" t="str">
        <f t="shared" si="5"/>
        <v>2.3.1.5.0</v>
      </c>
      <c r="H454" s="132"/>
      <c r="I454" s="120"/>
      <c r="J454" s="14" t="s">
        <v>16</v>
      </c>
      <c r="K454" s="422" t="s">
        <v>11762</v>
      </c>
      <c r="L454" s="145" t="s">
        <v>10262</v>
      </c>
    </row>
    <row r="455" spans="1:12" ht="34.5" customHeight="1" x14ac:dyDescent="0.25">
      <c r="A455" s="271">
        <v>440</v>
      </c>
      <c r="B455" s="275">
        <v>2</v>
      </c>
      <c r="C455" s="14">
        <v>3</v>
      </c>
      <c r="D455" s="14">
        <v>1</v>
      </c>
      <c r="E455" s="14">
        <v>6</v>
      </c>
      <c r="F455" s="14">
        <v>0</v>
      </c>
      <c r="G455" s="14" t="str">
        <f t="shared" si="5"/>
        <v>2.3.1.6.0</v>
      </c>
      <c r="H455" s="132"/>
      <c r="I455" s="120"/>
      <c r="J455" s="14" t="s">
        <v>16</v>
      </c>
      <c r="K455" s="422" t="s">
        <v>11763</v>
      </c>
      <c r="L455" s="145" t="s">
        <v>10262</v>
      </c>
    </row>
    <row r="456" spans="1:12" ht="18.5" x14ac:dyDescent="0.25">
      <c r="A456" s="271">
        <v>441</v>
      </c>
      <c r="B456" s="276">
        <v>2</v>
      </c>
      <c r="C456" s="17">
        <v>3</v>
      </c>
      <c r="D456" s="17">
        <v>1</v>
      </c>
      <c r="E456" s="17">
        <v>6</v>
      </c>
      <c r="F456" s="17">
        <v>1</v>
      </c>
      <c r="G456" s="17" t="str">
        <f t="shared" si="5"/>
        <v>2.3.1.6.1</v>
      </c>
      <c r="H456" s="132"/>
      <c r="I456" s="120"/>
      <c r="J456" s="17" t="s">
        <v>19</v>
      </c>
      <c r="K456" s="431" t="s">
        <v>11764</v>
      </c>
      <c r="L456" s="432" t="s">
        <v>10262</v>
      </c>
    </row>
    <row r="457" spans="1:12" ht="18.5" x14ac:dyDescent="0.25">
      <c r="A457" s="271">
        <v>442</v>
      </c>
      <c r="B457" s="276">
        <v>2</v>
      </c>
      <c r="C457" s="17">
        <v>3</v>
      </c>
      <c r="D457" s="17">
        <v>1</v>
      </c>
      <c r="E457" s="17">
        <v>6</v>
      </c>
      <c r="F457" s="17">
        <v>2</v>
      </c>
      <c r="G457" s="17" t="str">
        <f t="shared" si="5"/>
        <v>2.3.1.6.2</v>
      </c>
      <c r="H457" s="132"/>
      <c r="I457" s="120"/>
      <c r="J457" s="17" t="s">
        <v>19</v>
      </c>
      <c r="K457" s="431" t="s">
        <v>11765</v>
      </c>
      <c r="L457" s="432" t="s">
        <v>10262</v>
      </c>
    </row>
    <row r="458" spans="1:12" ht="18.5" x14ac:dyDescent="0.25">
      <c r="A458" s="271">
        <v>443</v>
      </c>
      <c r="B458" s="276">
        <v>2</v>
      </c>
      <c r="C458" s="17">
        <v>3</v>
      </c>
      <c r="D458" s="17">
        <v>1</v>
      </c>
      <c r="E458" s="17">
        <v>6</v>
      </c>
      <c r="F458" s="17">
        <v>3</v>
      </c>
      <c r="G458" s="17" t="str">
        <f t="shared" si="5"/>
        <v>2.3.1.6.3</v>
      </c>
      <c r="H458" s="132"/>
      <c r="I458" s="120"/>
      <c r="J458" s="17" t="s">
        <v>19</v>
      </c>
      <c r="K458" s="431" t="s">
        <v>11766</v>
      </c>
      <c r="L458" s="432" t="s">
        <v>10262</v>
      </c>
    </row>
    <row r="459" spans="1:12" ht="18.5" x14ac:dyDescent="0.25">
      <c r="A459" s="271">
        <v>444</v>
      </c>
      <c r="B459" s="275">
        <v>2</v>
      </c>
      <c r="C459" s="14">
        <v>3</v>
      </c>
      <c r="D459" s="14">
        <v>1</v>
      </c>
      <c r="E459" s="14">
        <v>7</v>
      </c>
      <c r="F459" s="14">
        <v>0</v>
      </c>
      <c r="G459" s="14" t="str">
        <f t="shared" si="5"/>
        <v>2.3.1.7.0</v>
      </c>
      <c r="H459" s="132"/>
      <c r="I459" s="120"/>
      <c r="J459" s="14" t="s">
        <v>16</v>
      </c>
      <c r="K459" s="422" t="s">
        <v>11767</v>
      </c>
      <c r="L459" s="145" t="s">
        <v>10262</v>
      </c>
    </row>
    <row r="460" spans="1:12" ht="18.5" x14ac:dyDescent="0.25">
      <c r="A460" s="271">
        <v>445</v>
      </c>
      <c r="B460" s="275">
        <v>2</v>
      </c>
      <c r="C460" s="14">
        <v>3</v>
      </c>
      <c r="D460" s="14">
        <v>1</v>
      </c>
      <c r="E460" s="14">
        <v>8</v>
      </c>
      <c r="F460" s="14">
        <v>0</v>
      </c>
      <c r="G460" s="14" t="str">
        <f t="shared" si="5"/>
        <v>2.3.1.8.0</v>
      </c>
      <c r="H460" s="132"/>
      <c r="I460" s="120"/>
      <c r="J460" s="14" t="s">
        <v>16</v>
      </c>
      <c r="K460" s="422" t="s">
        <v>11768</v>
      </c>
      <c r="L460" s="145" t="s">
        <v>10262</v>
      </c>
    </row>
    <row r="461" spans="1:12" ht="18.5" x14ac:dyDescent="0.25">
      <c r="A461" s="271">
        <v>446</v>
      </c>
      <c r="B461" s="276">
        <v>2</v>
      </c>
      <c r="C461" s="17">
        <v>3</v>
      </c>
      <c r="D461" s="17">
        <v>1</v>
      </c>
      <c r="E461" s="17">
        <v>8</v>
      </c>
      <c r="F461" s="17">
        <v>1</v>
      </c>
      <c r="G461" s="17" t="str">
        <f t="shared" si="5"/>
        <v>2.3.1.8.1</v>
      </c>
      <c r="H461" s="132"/>
      <c r="I461" s="120"/>
      <c r="J461" s="17" t="s">
        <v>19</v>
      </c>
      <c r="K461" s="431" t="s">
        <v>11769</v>
      </c>
      <c r="L461" s="432" t="s">
        <v>10262</v>
      </c>
    </row>
    <row r="462" spans="1:12" ht="18.5" x14ac:dyDescent="0.25">
      <c r="A462" s="271">
        <v>447</v>
      </c>
      <c r="B462" s="276">
        <v>2</v>
      </c>
      <c r="C462" s="17">
        <v>3</v>
      </c>
      <c r="D462" s="17">
        <v>1</v>
      </c>
      <c r="E462" s="17">
        <v>8</v>
      </c>
      <c r="F462" s="17">
        <v>2</v>
      </c>
      <c r="G462" s="17" t="str">
        <f t="shared" si="5"/>
        <v>2.3.1.8.2</v>
      </c>
      <c r="H462" s="132"/>
      <c r="I462" s="120"/>
      <c r="J462" s="17" t="s">
        <v>19</v>
      </c>
      <c r="K462" s="431" t="s">
        <v>11770</v>
      </c>
      <c r="L462" s="432" t="s">
        <v>10262</v>
      </c>
    </row>
    <row r="463" spans="1:12" ht="18.5" x14ac:dyDescent="0.25">
      <c r="A463" s="271">
        <v>448</v>
      </c>
      <c r="B463" s="276">
        <v>2</v>
      </c>
      <c r="C463" s="17">
        <v>3</v>
      </c>
      <c r="D463" s="17">
        <v>1</v>
      </c>
      <c r="E463" s="17">
        <v>8</v>
      </c>
      <c r="F463" s="17">
        <v>3</v>
      </c>
      <c r="G463" s="17" t="str">
        <f t="shared" si="5"/>
        <v>2.3.1.8.3</v>
      </c>
      <c r="H463" s="132"/>
      <c r="I463" s="120"/>
      <c r="J463" s="17" t="s">
        <v>19</v>
      </c>
      <c r="K463" s="431" t="s">
        <v>11771</v>
      </c>
      <c r="L463" s="432" t="s">
        <v>10262</v>
      </c>
    </row>
    <row r="464" spans="1:12" ht="18.5" x14ac:dyDescent="0.25">
      <c r="A464" s="271">
        <v>449</v>
      </c>
      <c r="B464" s="276">
        <v>2</v>
      </c>
      <c r="C464" s="17">
        <v>3</v>
      </c>
      <c r="D464" s="17">
        <v>1</v>
      </c>
      <c r="E464" s="17">
        <v>8</v>
      </c>
      <c r="F464" s="17">
        <v>4</v>
      </c>
      <c r="G464" s="17" t="str">
        <f t="shared" si="5"/>
        <v>2.3.1.8.4</v>
      </c>
      <c r="H464" s="132"/>
      <c r="I464" s="120"/>
      <c r="J464" s="17" t="s">
        <v>19</v>
      </c>
      <c r="K464" s="431" t="s">
        <v>11772</v>
      </c>
      <c r="L464" s="432" t="s">
        <v>10262</v>
      </c>
    </row>
    <row r="465" spans="1:12" s="8" customFormat="1" ht="18.5" x14ac:dyDescent="0.35">
      <c r="A465" s="271">
        <v>453</v>
      </c>
      <c r="B465" s="275">
        <v>2</v>
      </c>
      <c r="C465" s="14">
        <v>3</v>
      </c>
      <c r="D465" s="14">
        <v>1</v>
      </c>
      <c r="E465" s="14">
        <v>9</v>
      </c>
      <c r="F465" s="14">
        <v>0</v>
      </c>
      <c r="G465" s="14" t="str">
        <f t="shared" si="5"/>
        <v>2.3.1.9.0</v>
      </c>
      <c r="H465" s="132"/>
      <c r="I465" s="120"/>
      <c r="J465" s="14" t="s">
        <v>16</v>
      </c>
      <c r="K465" s="422" t="s">
        <v>11773</v>
      </c>
      <c r="L465" s="145" t="s">
        <v>10262</v>
      </c>
    </row>
    <row r="466" spans="1:12" s="8" customFormat="1" ht="35" x14ac:dyDescent="0.35">
      <c r="A466" s="271">
        <v>454</v>
      </c>
      <c r="B466" s="276">
        <v>2</v>
      </c>
      <c r="C466" s="17">
        <v>3</v>
      </c>
      <c r="D466" s="17">
        <v>1</v>
      </c>
      <c r="E466" s="17">
        <v>9</v>
      </c>
      <c r="F466" s="17">
        <v>1</v>
      </c>
      <c r="G466" s="17" t="str">
        <f t="shared" si="5"/>
        <v>2.3.1.9.1</v>
      </c>
      <c r="H466" s="132"/>
      <c r="I466" s="120"/>
      <c r="J466" s="17" t="s">
        <v>19</v>
      </c>
      <c r="K466" s="431" t="s">
        <v>11774</v>
      </c>
      <c r="L466" s="432" t="s">
        <v>10262</v>
      </c>
    </row>
    <row r="467" spans="1:12" s="8" customFormat="1" ht="35" x14ac:dyDescent="0.35">
      <c r="A467" s="271">
        <v>455</v>
      </c>
      <c r="B467" s="276">
        <v>2</v>
      </c>
      <c r="C467" s="17">
        <v>3</v>
      </c>
      <c r="D467" s="17">
        <v>1</v>
      </c>
      <c r="E467" s="17">
        <v>9</v>
      </c>
      <c r="F467" s="17">
        <v>2</v>
      </c>
      <c r="G467" s="17" t="str">
        <f t="shared" si="5"/>
        <v>2.3.1.9.2</v>
      </c>
      <c r="H467" s="132"/>
      <c r="I467" s="120"/>
      <c r="J467" s="17" t="s">
        <v>19</v>
      </c>
      <c r="K467" s="431" t="s">
        <v>11775</v>
      </c>
      <c r="L467" s="432" t="s">
        <v>10262</v>
      </c>
    </row>
    <row r="468" spans="1:12" s="8" customFormat="1" ht="18.5" x14ac:dyDescent="0.35">
      <c r="A468" s="271">
        <v>456</v>
      </c>
      <c r="B468" s="276">
        <v>2</v>
      </c>
      <c r="C468" s="17">
        <v>3</v>
      </c>
      <c r="D468" s="17">
        <v>1</v>
      </c>
      <c r="E468" s="17">
        <v>9</v>
      </c>
      <c r="F468" s="17">
        <v>3</v>
      </c>
      <c r="G468" s="17" t="str">
        <f t="shared" si="5"/>
        <v>2.3.1.9.3</v>
      </c>
      <c r="H468" s="132"/>
      <c r="I468" s="120"/>
      <c r="J468" s="17" t="s">
        <v>19</v>
      </c>
      <c r="K468" s="431" t="s">
        <v>11776</v>
      </c>
      <c r="L468" s="432" t="s">
        <v>10262</v>
      </c>
    </row>
    <row r="469" spans="1:12" s="8" customFormat="1" ht="18.5" x14ac:dyDescent="0.35">
      <c r="A469" s="271">
        <v>457</v>
      </c>
      <c r="B469" s="276">
        <v>2</v>
      </c>
      <c r="C469" s="17">
        <v>3</v>
      </c>
      <c r="D469" s="17">
        <v>1</v>
      </c>
      <c r="E469" s="17">
        <v>9</v>
      </c>
      <c r="F469" s="17">
        <v>4</v>
      </c>
      <c r="G469" s="17" t="str">
        <f t="shared" si="5"/>
        <v>2.3.1.9.4</v>
      </c>
      <c r="H469" s="132"/>
      <c r="I469" s="120"/>
      <c r="J469" s="17" t="s">
        <v>19</v>
      </c>
      <c r="K469" s="431" t="s">
        <v>11777</v>
      </c>
      <c r="L469" s="432" t="s">
        <v>10262</v>
      </c>
    </row>
    <row r="470" spans="1:12" ht="23.5" x14ac:dyDescent="0.25">
      <c r="A470" s="271">
        <v>458</v>
      </c>
      <c r="B470" s="274">
        <v>2</v>
      </c>
      <c r="C470" s="13">
        <v>3</v>
      </c>
      <c r="D470" s="13">
        <v>2</v>
      </c>
      <c r="E470" s="13">
        <v>0</v>
      </c>
      <c r="F470" s="13">
        <v>0</v>
      </c>
      <c r="G470" s="13" t="str">
        <f t="shared" si="5"/>
        <v>2.3.2.0.0</v>
      </c>
      <c r="H470" s="13" t="s">
        <v>13</v>
      </c>
      <c r="I470" s="117" t="s">
        <v>10285</v>
      </c>
      <c r="J470" s="118"/>
      <c r="K470" s="417"/>
      <c r="L470" s="418" t="s">
        <v>10286</v>
      </c>
    </row>
    <row r="471" spans="1:12" ht="18.5" x14ac:dyDescent="0.25">
      <c r="A471" s="271">
        <v>459</v>
      </c>
      <c r="B471" s="275">
        <v>2</v>
      </c>
      <c r="C471" s="14">
        <v>3</v>
      </c>
      <c r="D471" s="14">
        <v>2</v>
      </c>
      <c r="E471" s="14">
        <v>1</v>
      </c>
      <c r="F471" s="14">
        <v>0</v>
      </c>
      <c r="G471" s="14" t="str">
        <f t="shared" si="5"/>
        <v>2.3.2.1.0</v>
      </c>
      <c r="H471" s="132"/>
      <c r="I471" s="120"/>
      <c r="J471" s="14" t="s">
        <v>16</v>
      </c>
      <c r="K471" s="422" t="s">
        <v>11778</v>
      </c>
      <c r="L471" s="145" t="s">
        <v>10262</v>
      </c>
    </row>
    <row r="472" spans="1:12" ht="52.5" x14ac:dyDescent="0.25">
      <c r="A472" s="271">
        <v>460</v>
      </c>
      <c r="B472" s="276">
        <v>2</v>
      </c>
      <c r="C472" s="17">
        <v>3</v>
      </c>
      <c r="D472" s="17">
        <v>2</v>
      </c>
      <c r="E472" s="17">
        <v>1</v>
      </c>
      <c r="F472" s="17">
        <v>1</v>
      </c>
      <c r="G472" s="17" t="str">
        <f t="shared" si="5"/>
        <v>2.3.2.1.1</v>
      </c>
      <c r="H472" s="132"/>
      <c r="I472" s="120"/>
      <c r="J472" s="17" t="s">
        <v>19</v>
      </c>
      <c r="K472" s="431" t="s">
        <v>11779</v>
      </c>
      <c r="L472" s="129" t="s">
        <v>10262</v>
      </c>
    </row>
    <row r="473" spans="1:12" ht="18.5" x14ac:dyDescent="0.25">
      <c r="A473" s="271">
        <v>461</v>
      </c>
      <c r="B473" s="276">
        <v>2</v>
      </c>
      <c r="C473" s="17">
        <v>3</v>
      </c>
      <c r="D473" s="17">
        <v>2</v>
      </c>
      <c r="E473" s="17">
        <v>1</v>
      </c>
      <c r="F473" s="17">
        <v>2</v>
      </c>
      <c r="G473" s="17" t="str">
        <f t="shared" si="5"/>
        <v>2.3.2.1.2</v>
      </c>
      <c r="H473" s="132"/>
      <c r="I473" s="120"/>
      <c r="J473" s="17" t="s">
        <v>19</v>
      </c>
      <c r="K473" s="431" t="s">
        <v>11780</v>
      </c>
      <c r="L473" s="129" t="s">
        <v>10262</v>
      </c>
    </row>
    <row r="474" spans="1:12" ht="18.5" x14ac:dyDescent="0.25">
      <c r="A474" s="271">
        <v>462</v>
      </c>
      <c r="B474" s="276">
        <v>2</v>
      </c>
      <c r="C474" s="17">
        <v>3</v>
      </c>
      <c r="D474" s="17">
        <v>2</v>
      </c>
      <c r="E474" s="17">
        <v>1</v>
      </c>
      <c r="F474" s="17">
        <v>3</v>
      </c>
      <c r="G474" s="17" t="str">
        <f t="shared" si="5"/>
        <v>2.3.2.1.3</v>
      </c>
      <c r="H474" s="132"/>
      <c r="I474" s="120"/>
      <c r="J474" s="17" t="s">
        <v>19</v>
      </c>
      <c r="K474" s="431" t="s">
        <v>11781</v>
      </c>
      <c r="L474" s="129" t="s">
        <v>10262</v>
      </c>
    </row>
    <row r="475" spans="1:12" ht="35" x14ac:dyDescent="0.25">
      <c r="A475" s="271">
        <v>463</v>
      </c>
      <c r="B475" s="276">
        <v>2</v>
      </c>
      <c r="C475" s="17">
        <v>3</v>
      </c>
      <c r="D475" s="17">
        <v>2</v>
      </c>
      <c r="E475" s="17">
        <v>1</v>
      </c>
      <c r="F475" s="17">
        <v>4</v>
      </c>
      <c r="G475" s="17" t="str">
        <f t="shared" si="5"/>
        <v>2.3.2.1.4</v>
      </c>
      <c r="H475" s="132"/>
      <c r="I475" s="120"/>
      <c r="J475" s="17" t="s">
        <v>19</v>
      </c>
      <c r="K475" s="431" t="s">
        <v>11782</v>
      </c>
      <c r="L475" s="129" t="s">
        <v>10262</v>
      </c>
    </row>
    <row r="476" spans="1:12" ht="18.5" x14ac:dyDescent="0.25">
      <c r="A476" s="271">
        <v>464</v>
      </c>
      <c r="B476" s="276">
        <v>2</v>
      </c>
      <c r="C476" s="17">
        <v>3</v>
      </c>
      <c r="D476" s="17">
        <v>2</v>
      </c>
      <c r="E476" s="17">
        <v>1</v>
      </c>
      <c r="F476" s="17">
        <v>5</v>
      </c>
      <c r="G476" s="17" t="str">
        <f t="shared" si="5"/>
        <v>2.3.2.1.5</v>
      </c>
      <c r="H476" s="132"/>
      <c r="I476" s="120"/>
      <c r="J476" s="17" t="s">
        <v>19</v>
      </c>
      <c r="K476" s="431" t="s">
        <v>11783</v>
      </c>
      <c r="L476" s="129" t="s">
        <v>10262</v>
      </c>
    </row>
    <row r="477" spans="1:12" ht="18.5" x14ac:dyDescent="0.25">
      <c r="A477" s="271">
        <v>465</v>
      </c>
      <c r="B477" s="276">
        <v>2</v>
      </c>
      <c r="C477" s="17">
        <v>3</v>
      </c>
      <c r="D477" s="17">
        <v>2</v>
      </c>
      <c r="E477" s="17">
        <v>1</v>
      </c>
      <c r="F477" s="17">
        <v>6</v>
      </c>
      <c r="G477" s="17" t="str">
        <f t="shared" si="5"/>
        <v>2.3.2.1.6</v>
      </c>
      <c r="H477" s="132"/>
      <c r="I477" s="120"/>
      <c r="J477" s="17" t="s">
        <v>19</v>
      </c>
      <c r="K477" s="431" t="s">
        <v>11784</v>
      </c>
      <c r="L477" s="129" t="s">
        <v>10262</v>
      </c>
    </row>
    <row r="478" spans="1:12" ht="18.5" x14ac:dyDescent="0.25">
      <c r="A478" s="271">
        <v>466</v>
      </c>
      <c r="B478" s="276">
        <v>2</v>
      </c>
      <c r="C478" s="17">
        <v>3</v>
      </c>
      <c r="D478" s="17">
        <v>2</v>
      </c>
      <c r="E478" s="17">
        <v>1</v>
      </c>
      <c r="F478" s="17">
        <v>7</v>
      </c>
      <c r="G478" s="17" t="str">
        <f t="shared" si="5"/>
        <v>2.3.2.1.7</v>
      </c>
      <c r="H478" s="132"/>
      <c r="I478" s="120"/>
      <c r="J478" s="17" t="s">
        <v>19</v>
      </c>
      <c r="K478" s="431" t="s">
        <v>11785</v>
      </c>
      <c r="L478" s="129" t="s">
        <v>10262</v>
      </c>
    </row>
    <row r="479" spans="1:12" ht="35" x14ac:dyDescent="0.25">
      <c r="A479" s="271">
        <v>467</v>
      </c>
      <c r="B479" s="276">
        <v>2</v>
      </c>
      <c r="C479" s="17">
        <v>3</v>
      </c>
      <c r="D479" s="17">
        <v>2</v>
      </c>
      <c r="E479" s="17">
        <v>1</v>
      </c>
      <c r="F479" s="17">
        <v>8</v>
      </c>
      <c r="G479" s="17" t="str">
        <f t="shared" si="5"/>
        <v>2.3.2.1.8</v>
      </c>
      <c r="H479" s="132"/>
      <c r="I479" s="120"/>
      <c r="J479" s="17" t="s">
        <v>19</v>
      </c>
      <c r="K479" s="431" t="s">
        <v>11786</v>
      </c>
      <c r="L479" s="129" t="s">
        <v>10262</v>
      </c>
    </row>
    <row r="480" spans="1:12" ht="18.5" x14ac:dyDescent="0.25">
      <c r="A480" s="271">
        <v>468</v>
      </c>
      <c r="B480" s="276">
        <v>2</v>
      </c>
      <c r="C480" s="17">
        <v>3</v>
      </c>
      <c r="D480" s="17">
        <v>2</v>
      </c>
      <c r="E480" s="17">
        <v>1</v>
      </c>
      <c r="F480" s="17">
        <v>9</v>
      </c>
      <c r="G480" s="17" t="str">
        <f t="shared" si="5"/>
        <v>2.3.2.1.9</v>
      </c>
      <c r="H480" s="132"/>
      <c r="I480" s="120"/>
      <c r="J480" s="17" t="s">
        <v>19</v>
      </c>
      <c r="K480" s="431" t="s">
        <v>11787</v>
      </c>
      <c r="L480" s="129" t="s">
        <v>10262</v>
      </c>
    </row>
    <row r="481" spans="1:12" ht="35" x14ac:dyDescent="0.25">
      <c r="A481" s="271">
        <v>469</v>
      </c>
      <c r="B481" s="276">
        <v>2</v>
      </c>
      <c r="C481" s="17">
        <v>3</v>
      </c>
      <c r="D481" s="17">
        <v>2</v>
      </c>
      <c r="E481" s="17">
        <v>1</v>
      </c>
      <c r="F481" s="17">
        <v>10</v>
      </c>
      <c r="G481" s="17" t="str">
        <f t="shared" si="5"/>
        <v>2.3.2.1.10</v>
      </c>
      <c r="H481" s="132"/>
      <c r="I481" s="120"/>
      <c r="J481" s="17" t="s">
        <v>19</v>
      </c>
      <c r="K481" s="431" t="s">
        <v>11788</v>
      </c>
      <c r="L481" s="129" t="s">
        <v>10262</v>
      </c>
    </row>
    <row r="482" spans="1:12" ht="18.5" x14ac:dyDescent="0.25">
      <c r="A482" s="271">
        <v>470</v>
      </c>
      <c r="B482" s="276">
        <v>2</v>
      </c>
      <c r="C482" s="17">
        <v>3</v>
      </c>
      <c r="D482" s="17">
        <v>2</v>
      </c>
      <c r="E482" s="17">
        <v>1</v>
      </c>
      <c r="F482" s="17">
        <v>11</v>
      </c>
      <c r="G482" s="17" t="str">
        <f t="shared" si="5"/>
        <v>2.3.2.1.11</v>
      </c>
      <c r="H482" s="132"/>
      <c r="I482" s="120"/>
      <c r="J482" s="17" t="s">
        <v>19</v>
      </c>
      <c r="K482" s="431" t="s">
        <v>11789</v>
      </c>
      <c r="L482" s="129" t="s">
        <v>10262</v>
      </c>
    </row>
    <row r="483" spans="1:12" ht="18.5" x14ac:dyDescent="0.25">
      <c r="A483" s="271">
        <v>471</v>
      </c>
      <c r="B483" s="276">
        <v>2</v>
      </c>
      <c r="C483" s="17">
        <v>3</v>
      </c>
      <c r="D483" s="17">
        <v>2</v>
      </c>
      <c r="E483" s="17">
        <v>1</v>
      </c>
      <c r="F483" s="17">
        <v>12</v>
      </c>
      <c r="G483" s="17" t="str">
        <f t="shared" si="5"/>
        <v>2.3.2.1.12</v>
      </c>
      <c r="H483" s="132"/>
      <c r="I483" s="120"/>
      <c r="J483" s="17" t="s">
        <v>19</v>
      </c>
      <c r="K483" s="431" t="s">
        <v>11790</v>
      </c>
      <c r="L483" s="129" t="s">
        <v>10262</v>
      </c>
    </row>
    <row r="484" spans="1:12" ht="18.5" x14ac:dyDescent="0.25">
      <c r="A484" s="271">
        <v>472</v>
      </c>
      <c r="B484" s="276">
        <v>2</v>
      </c>
      <c r="C484" s="17">
        <v>3</v>
      </c>
      <c r="D484" s="17">
        <v>2</v>
      </c>
      <c r="E484" s="17">
        <v>1</v>
      </c>
      <c r="F484" s="17">
        <v>13</v>
      </c>
      <c r="G484" s="17" t="str">
        <f t="shared" si="5"/>
        <v>2.3.2.1.13</v>
      </c>
      <c r="H484" s="132"/>
      <c r="I484" s="120"/>
      <c r="J484" s="17" t="s">
        <v>19</v>
      </c>
      <c r="K484" s="431" t="s">
        <v>11791</v>
      </c>
      <c r="L484" s="129" t="s">
        <v>10262</v>
      </c>
    </row>
    <row r="485" spans="1:12" ht="18.5" x14ac:dyDescent="0.25">
      <c r="A485" s="271">
        <v>473</v>
      </c>
      <c r="B485" s="276">
        <v>2</v>
      </c>
      <c r="C485" s="17">
        <v>3</v>
      </c>
      <c r="D485" s="17">
        <v>2</v>
      </c>
      <c r="E485" s="17">
        <v>1</v>
      </c>
      <c r="F485" s="17">
        <v>14</v>
      </c>
      <c r="G485" s="17" t="str">
        <f t="shared" si="5"/>
        <v>2.3.2.1.14</v>
      </c>
      <c r="H485" s="132"/>
      <c r="I485" s="120"/>
      <c r="J485" s="17" t="s">
        <v>19</v>
      </c>
      <c r="K485" s="431" t="s">
        <v>11792</v>
      </c>
      <c r="L485" s="129" t="s">
        <v>10262</v>
      </c>
    </row>
    <row r="486" spans="1:12" ht="18.5" x14ac:dyDescent="0.25">
      <c r="A486" s="271">
        <v>474</v>
      </c>
      <c r="B486" s="276">
        <v>2</v>
      </c>
      <c r="C486" s="17">
        <v>3</v>
      </c>
      <c r="D486" s="17">
        <v>2</v>
      </c>
      <c r="E486" s="17">
        <v>1</v>
      </c>
      <c r="F486" s="17">
        <v>15</v>
      </c>
      <c r="G486" s="17" t="str">
        <f t="shared" si="5"/>
        <v>2.3.2.1.15</v>
      </c>
      <c r="H486" s="132"/>
      <c r="I486" s="120"/>
      <c r="J486" s="17" t="s">
        <v>19</v>
      </c>
      <c r="K486" s="431" t="s">
        <v>11793</v>
      </c>
      <c r="L486" s="129" t="s">
        <v>10262</v>
      </c>
    </row>
    <row r="487" spans="1:12" ht="18.5" x14ac:dyDescent="0.25">
      <c r="A487" s="271">
        <v>475</v>
      </c>
      <c r="B487" s="275">
        <v>2</v>
      </c>
      <c r="C487" s="14">
        <v>3</v>
      </c>
      <c r="D487" s="14">
        <v>2</v>
      </c>
      <c r="E487" s="14">
        <v>2</v>
      </c>
      <c r="F487" s="14">
        <v>0</v>
      </c>
      <c r="G487" s="14" t="str">
        <f t="shared" si="5"/>
        <v>2.3.2.2.0</v>
      </c>
      <c r="H487" s="132"/>
      <c r="I487" s="120"/>
      <c r="J487" s="14" t="s">
        <v>16</v>
      </c>
      <c r="K487" s="422" t="s">
        <v>11794</v>
      </c>
      <c r="L487" s="145" t="s">
        <v>10262</v>
      </c>
    </row>
    <row r="488" spans="1:12" ht="52.5" x14ac:dyDescent="0.25">
      <c r="A488" s="271">
        <v>476</v>
      </c>
      <c r="B488" s="276">
        <v>2</v>
      </c>
      <c r="C488" s="17">
        <v>3</v>
      </c>
      <c r="D488" s="17">
        <v>2</v>
      </c>
      <c r="E488" s="17">
        <v>2</v>
      </c>
      <c r="F488" s="17">
        <v>1</v>
      </c>
      <c r="G488" s="17" t="str">
        <f t="shared" si="5"/>
        <v>2.3.2.2.1</v>
      </c>
      <c r="H488" s="132"/>
      <c r="I488" s="120"/>
      <c r="J488" s="17" t="s">
        <v>19</v>
      </c>
      <c r="K488" s="431" t="s">
        <v>11795</v>
      </c>
      <c r="L488" s="129" t="s">
        <v>10262</v>
      </c>
    </row>
    <row r="489" spans="1:12" ht="35" x14ac:dyDescent="0.25">
      <c r="A489" s="271">
        <v>477</v>
      </c>
      <c r="B489" s="276">
        <v>2</v>
      </c>
      <c r="C489" s="17">
        <v>3</v>
      </c>
      <c r="D489" s="17">
        <v>2</v>
      </c>
      <c r="E489" s="17">
        <v>2</v>
      </c>
      <c r="F489" s="17">
        <v>2</v>
      </c>
      <c r="G489" s="17" t="str">
        <f t="shared" si="5"/>
        <v>2.3.2.2.2</v>
      </c>
      <c r="H489" s="132"/>
      <c r="I489" s="120"/>
      <c r="J489" s="17" t="s">
        <v>19</v>
      </c>
      <c r="K489" s="431" t="s">
        <v>11796</v>
      </c>
      <c r="L489" s="129" t="s">
        <v>10262</v>
      </c>
    </row>
    <row r="490" spans="1:12" ht="35" x14ac:dyDescent="0.25">
      <c r="A490" s="271">
        <v>478</v>
      </c>
      <c r="B490" s="276">
        <v>2</v>
      </c>
      <c r="C490" s="17">
        <v>3</v>
      </c>
      <c r="D490" s="17">
        <v>2</v>
      </c>
      <c r="E490" s="17">
        <v>2</v>
      </c>
      <c r="F490" s="17">
        <v>3</v>
      </c>
      <c r="G490" s="17" t="str">
        <f t="shared" si="5"/>
        <v>2.3.2.2.3</v>
      </c>
      <c r="H490" s="132"/>
      <c r="I490" s="120"/>
      <c r="J490" s="17" t="s">
        <v>19</v>
      </c>
      <c r="K490" s="431" t="s">
        <v>11797</v>
      </c>
      <c r="L490" s="129" t="s">
        <v>10262</v>
      </c>
    </row>
    <row r="491" spans="1:12" ht="35" x14ac:dyDescent="0.25">
      <c r="A491" s="271">
        <v>479</v>
      </c>
      <c r="B491" s="276">
        <v>2</v>
      </c>
      <c r="C491" s="17">
        <v>3</v>
      </c>
      <c r="D491" s="17">
        <v>2</v>
      </c>
      <c r="E491" s="17">
        <v>2</v>
      </c>
      <c r="F491" s="17">
        <v>4</v>
      </c>
      <c r="G491" s="17" t="str">
        <f t="shared" si="5"/>
        <v>2.3.2.2.4</v>
      </c>
      <c r="H491" s="132"/>
      <c r="I491" s="120"/>
      <c r="J491" s="17" t="s">
        <v>19</v>
      </c>
      <c r="K491" s="431" t="s">
        <v>11798</v>
      </c>
      <c r="L491" s="129" t="s">
        <v>10262</v>
      </c>
    </row>
    <row r="492" spans="1:12" ht="35" x14ac:dyDescent="0.25">
      <c r="A492" s="271">
        <v>480</v>
      </c>
      <c r="B492" s="276">
        <v>2</v>
      </c>
      <c r="C492" s="17">
        <v>3</v>
      </c>
      <c r="D492" s="17">
        <v>2</v>
      </c>
      <c r="E492" s="17">
        <v>2</v>
      </c>
      <c r="F492" s="17">
        <v>5</v>
      </c>
      <c r="G492" s="17" t="str">
        <f t="shared" si="5"/>
        <v>2.3.2.2.5</v>
      </c>
      <c r="H492" s="132"/>
      <c r="I492" s="120"/>
      <c r="J492" s="17" t="s">
        <v>19</v>
      </c>
      <c r="K492" s="431" t="s">
        <v>11799</v>
      </c>
      <c r="L492" s="129" t="s">
        <v>10262</v>
      </c>
    </row>
    <row r="493" spans="1:12" ht="35" x14ac:dyDescent="0.25">
      <c r="A493" s="271">
        <v>481</v>
      </c>
      <c r="B493" s="276">
        <v>2</v>
      </c>
      <c r="C493" s="17">
        <v>3</v>
      </c>
      <c r="D493" s="17">
        <v>2</v>
      </c>
      <c r="E493" s="17">
        <v>2</v>
      </c>
      <c r="F493" s="17">
        <v>6</v>
      </c>
      <c r="G493" s="17" t="str">
        <f t="shared" si="5"/>
        <v>2.3.2.2.6</v>
      </c>
      <c r="H493" s="132"/>
      <c r="I493" s="120"/>
      <c r="J493" s="17" t="s">
        <v>19</v>
      </c>
      <c r="K493" s="431" t="s">
        <v>11800</v>
      </c>
      <c r="L493" s="129" t="s">
        <v>10262</v>
      </c>
    </row>
    <row r="494" spans="1:12" ht="35" x14ac:dyDescent="0.25">
      <c r="A494" s="271">
        <v>482</v>
      </c>
      <c r="B494" s="276">
        <v>2</v>
      </c>
      <c r="C494" s="17">
        <v>3</v>
      </c>
      <c r="D494" s="17">
        <v>2</v>
      </c>
      <c r="E494" s="17">
        <v>2</v>
      </c>
      <c r="F494" s="17">
        <v>7</v>
      </c>
      <c r="G494" s="17" t="str">
        <f t="shared" si="5"/>
        <v>2.3.2.2.7</v>
      </c>
      <c r="H494" s="132"/>
      <c r="I494" s="120"/>
      <c r="J494" s="17" t="s">
        <v>19</v>
      </c>
      <c r="K494" s="431" t="s">
        <v>11801</v>
      </c>
      <c r="L494" s="129" t="s">
        <v>10262</v>
      </c>
    </row>
    <row r="495" spans="1:12" ht="35" x14ac:dyDescent="0.25">
      <c r="A495" s="271">
        <v>483</v>
      </c>
      <c r="B495" s="276">
        <v>2</v>
      </c>
      <c r="C495" s="17">
        <v>3</v>
      </c>
      <c r="D495" s="17">
        <v>2</v>
      </c>
      <c r="E495" s="17">
        <v>2</v>
      </c>
      <c r="F495" s="17">
        <v>8</v>
      </c>
      <c r="G495" s="17" t="str">
        <f t="shared" si="5"/>
        <v>2.3.2.2.8</v>
      </c>
      <c r="H495" s="132"/>
      <c r="I495" s="120"/>
      <c r="J495" s="17" t="s">
        <v>19</v>
      </c>
      <c r="K495" s="431" t="s">
        <v>11802</v>
      </c>
      <c r="L495" s="129" t="s">
        <v>10262</v>
      </c>
    </row>
    <row r="496" spans="1:12" ht="18.5" x14ac:dyDescent="0.25">
      <c r="A496" s="271">
        <v>484</v>
      </c>
      <c r="B496" s="276">
        <v>2</v>
      </c>
      <c r="C496" s="17">
        <v>3</v>
      </c>
      <c r="D496" s="17">
        <v>2</v>
      </c>
      <c r="E496" s="17">
        <v>2</v>
      </c>
      <c r="F496" s="17">
        <v>9</v>
      </c>
      <c r="G496" s="17" t="str">
        <f t="shared" si="5"/>
        <v>2.3.2.2.9</v>
      </c>
      <c r="H496" s="132"/>
      <c r="I496" s="120"/>
      <c r="J496" s="17" t="s">
        <v>19</v>
      </c>
      <c r="K496" s="431" t="s">
        <v>11803</v>
      </c>
      <c r="L496" s="129" t="s">
        <v>10262</v>
      </c>
    </row>
    <row r="497" spans="1:12" ht="35" x14ac:dyDescent="0.25">
      <c r="A497" s="271">
        <v>485</v>
      </c>
      <c r="B497" s="276">
        <v>2</v>
      </c>
      <c r="C497" s="17">
        <v>3</v>
      </c>
      <c r="D497" s="17">
        <v>2</v>
      </c>
      <c r="E497" s="17">
        <v>2</v>
      </c>
      <c r="F497" s="17">
        <v>10</v>
      </c>
      <c r="G497" s="17" t="str">
        <f t="shared" si="5"/>
        <v>2.3.2.2.10</v>
      </c>
      <c r="H497" s="132"/>
      <c r="I497" s="120"/>
      <c r="J497" s="17" t="s">
        <v>19</v>
      </c>
      <c r="K497" s="431" t="s">
        <v>11804</v>
      </c>
      <c r="L497" s="129" t="s">
        <v>10262</v>
      </c>
    </row>
    <row r="498" spans="1:12" ht="18.5" x14ac:dyDescent="0.25">
      <c r="A498" s="271">
        <v>486</v>
      </c>
      <c r="B498" s="276">
        <v>2</v>
      </c>
      <c r="C498" s="17">
        <v>3</v>
      </c>
      <c r="D498" s="17">
        <v>2</v>
      </c>
      <c r="E498" s="17">
        <v>2</v>
      </c>
      <c r="F498" s="17">
        <v>11</v>
      </c>
      <c r="G498" s="17" t="str">
        <f t="shared" si="5"/>
        <v>2.3.2.2.11</v>
      </c>
      <c r="H498" s="132"/>
      <c r="I498" s="120"/>
      <c r="J498" s="17" t="s">
        <v>19</v>
      </c>
      <c r="K498" s="431" t="s">
        <v>11805</v>
      </c>
      <c r="L498" s="129" t="s">
        <v>10262</v>
      </c>
    </row>
    <row r="499" spans="1:12" ht="35" x14ac:dyDescent="0.25">
      <c r="A499" s="271">
        <v>487</v>
      </c>
      <c r="B499" s="276">
        <v>2</v>
      </c>
      <c r="C499" s="17">
        <v>3</v>
      </c>
      <c r="D499" s="17">
        <v>2</v>
      </c>
      <c r="E499" s="17">
        <v>2</v>
      </c>
      <c r="F499" s="17">
        <v>12</v>
      </c>
      <c r="G499" s="17" t="str">
        <f t="shared" ref="G499:G562" si="6">CONCATENATE(B499,".",C499,".",D499,".",E499,".",F499)</f>
        <v>2.3.2.2.12</v>
      </c>
      <c r="H499" s="132"/>
      <c r="I499" s="120"/>
      <c r="J499" s="17" t="s">
        <v>19</v>
      </c>
      <c r="K499" s="431" t="s">
        <v>11806</v>
      </c>
      <c r="L499" s="129" t="s">
        <v>10262</v>
      </c>
    </row>
    <row r="500" spans="1:12" ht="18.5" x14ac:dyDescent="0.25">
      <c r="A500" s="271">
        <v>488</v>
      </c>
      <c r="B500" s="276">
        <v>2</v>
      </c>
      <c r="C500" s="17">
        <v>3</v>
      </c>
      <c r="D500" s="17">
        <v>2</v>
      </c>
      <c r="E500" s="17">
        <v>2</v>
      </c>
      <c r="F500" s="17">
        <v>13</v>
      </c>
      <c r="G500" s="17" t="str">
        <f t="shared" si="6"/>
        <v>2.3.2.2.13</v>
      </c>
      <c r="H500" s="132"/>
      <c r="I500" s="120"/>
      <c r="J500" s="17" t="s">
        <v>19</v>
      </c>
      <c r="K500" s="431" t="s">
        <v>11807</v>
      </c>
      <c r="L500" s="129" t="s">
        <v>10262</v>
      </c>
    </row>
    <row r="501" spans="1:12" ht="18.5" x14ac:dyDescent="0.25">
      <c r="A501" s="271">
        <v>489</v>
      </c>
      <c r="B501" s="276">
        <v>2</v>
      </c>
      <c r="C501" s="17">
        <v>3</v>
      </c>
      <c r="D501" s="17">
        <v>2</v>
      </c>
      <c r="E501" s="17">
        <v>2</v>
      </c>
      <c r="F501" s="17">
        <v>14</v>
      </c>
      <c r="G501" s="17" t="str">
        <f t="shared" si="6"/>
        <v>2.3.2.2.14</v>
      </c>
      <c r="H501" s="132"/>
      <c r="I501" s="120"/>
      <c r="J501" s="17" t="s">
        <v>19</v>
      </c>
      <c r="K501" s="431" t="s">
        <v>11808</v>
      </c>
      <c r="L501" s="129" t="s">
        <v>10262</v>
      </c>
    </row>
    <row r="502" spans="1:12" ht="18.5" x14ac:dyDescent="0.25">
      <c r="A502" s="271">
        <v>490</v>
      </c>
      <c r="B502" s="276">
        <v>2</v>
      </c>
      <c r="C502" s="17">
        <v>3</v>
      </c>
      <c r="D502" s="17">
        <v>2</v>
      </c>
      <c r="E502" s="17">
        <v>2</v>
      </c>
      <c r="F502" s="17">
        <v>15</v>
      </c>
      <c r="G502" s="17" t="str">
        <f t="shared" si="6"/>
        <v>2.3.2.2.15</v>
      </c>
      <c r="H502" s="132"/>
      <c r="I502" s="120"/>
      <c r="J502" s="17" t="s">
        <v>19</v>
      </c>
      <c r="K502" s="431" t="s">
        <v>11809</v>
      </c>
      <c r="L502" s="129" t="s">
        <v>10262</v>
      </c>
    </row>
    <row r="503" spans="1:12" ht="18.5" x14ac:dyDescent="0.25">
      <c r="A503" s="271">
        <v>491</v>
      </c>
      <c r="B503" s="275">
        <v>2</v>
      </c>
      <c r="C503" s="14">
        <v>3</v>
      </c>
      <c r="D503" s="14">
        <v>2</v>
      </c>
      <c r="E503" s="14">
        <v>3</v>
      </c>
      <c r="F503" s="14">
        <v>0</v>
      </c>
      <c r="G503" s="14" t="str">
        <f t="shared" si="6"/>
        <v>2.3.2.3.0</v>
      </c>
      <c r="H503" s="132"/>
      <c r="I503" s="120"/>
      <c r="J503" s="14" t="s">
        <v>16</v>
      </c>
      <c r="K503" s="422" t="s">
        <v>11810</v>
      </c>
      <c r="L503" s="145" t="s">
        <v>10262</v>
      </c>
    </row>
    <row r="504" spans="1:12" ht="52.5" x14ac:dyDescent="0.25">
      <c r="A504" s="271">
        <v>492</v>
      </c>
      <c r="B504" s="276">
        <v>2</v>
      </c>
      <c r="C504" s="17">
        <v>3</v>
      </c>
      <c r="D504" s="17">
        <v>2</v>
      </c>
      <c r="E504" s="17">
        <v>3</v>
      </c>
      <c r="F504" s="17">
        <v>1</v>
      </c>
      <c r="G504" s="17" t="str">
        <f t="shared" si="6"/>
        <v>2.3.2.3.1</v>
      </c>
      <c r="H504" s="132"/>
      <c r="I504" s="120"/>
      <c r="J504" s="17" t="s">
        <v>19</v>
      </c>
      <c r="K504" s="431" t="s">
        <v>11811</v>
      </c>
      <c r="L504" s="129" t="s">
        <v>10262</v>
      </c>
    </row>
    <row r="505" spans="1:12" ht="35" x14ac:dyDescent="0.25">
      <c r="A505" s="271">
        <v>493</v>
      </c>
      <c r="B505" s="276">
        <v>2</v>
      </c>
      <c r="C505" s="17">
        <v>3</v>
      </c>
      <c r="D505" s="17">
        <v>2</v>
      </c>
      <c r="E505" s="17">
        <v>3</v>
      </c>
      <c r="F505" s="17">
        <v>2</v>
      </c>
      <c r="G505" s="17" t="str">
        <f t="shared" si="6"/>
        <v>2.3.2.3.2</v>
      </c>
      <c r="H505" s="132"/>
      <c r="I505" s="120"/>
      <c r="J505" s="17" t="s">
        <v>19</v>
      </c>
      <c r="K505" s="431" t="s">
        <v>11812</v>
      </c>
      <c r="L505" s="129" t="s">
        <v>10262</v>
      </c>
    </row>
    <row r="506" spans="1:12" ht="35" x14ac:dyDescent="0.25">
      <c r="A506" s="271">
        <v>494</v>
      </c>
      <c r="B506" s="276">
        <v>2</v>
      </c>
      <c r="C506" s="17">
        <v>3</v>
      </c>
      <c r="D506" s="17">
        <v>2</v>
      </c>
      <c r="E506" s="17">
        <v>3</v>
      </c>
      <c r="F506" s="17">
        <v>3</v>
      </c>
      <c r="G506" s="17" t="str">
        <f t="shared" si="6"/>
        <v>2.3.2.3.3</v>
      </c>
      <c r="H506" s="132"/>
      <c r="I506" s="120"/>
      <c r="J506" s="17" t="s">
        <v>19</v>
      </c>
      <c r="K506" s="431" t="s">
        <v>11813</v>
      </c>
      <c r="L506" s="129" t="s">
        <v>10262</v>
      </c>
    </row>
    <row r="507" spans="1:12" ht="35" x14ac:dyDescent="0.25">
      <c r="A507" s="271">
        <v>495</v>
      </c>
      <c r="B507" s="276">
        <v>2</v>
      </c>
      <c r="C507" s="17">
        <v>3</v>
      </c>
      <c r="D507" s="17">
        <v>2</v>
      </c>
      <c r="E507" s="17">
        <v>3</v>
      </c>
      <c r="F507" s="17">
        <v>4</v>
      </c>
      <c r="G507" s="17" t="str">
        <f t="shared" si="6"/>
        <v>2.3.2.3.4</v>
      </c>
      <c r="H507" s="132"/>
      <c r="I507" s="120"/>
      <c r="J507" s="17" t="s">
        <v>19</v>
      </c>
      <c r="K507" s="431" t="s">
        <v>11814</v>
      </c>
      <c r="L507" s="129" t="s">
        <v>10262</v>
      </c>
    </row>
    <row r="508" spans="1:12" ht="35" x14ac:dyDescent="0.25">
      <c r="A508" s="271">
        <v>496</v>
      </c>
      <c r="B508" s="276">
        <v>2</v>
      </c>
      <c r="C508" s="17">
        <v>3</v>
      </c>
      <c r="D508" s="17">
        <v>2</v>
      </c>
      <c r="E508" s="17">
        <v>3</v>
      </c>
      <c r="F508" s="17">
        <v>5</v>
      </c>
      <c r="G508" s="17" t="str">
        <f t="shared" si="6"/>
        <v>2.3.2.3.5</v>
      </c>
      <c r="H508" s="132"/>
      <c r="I508" s="120"/>
      <c r="J508" s="17" t="s">
        <v>19</v>
      </c>
      <c r="K508" s="431" t="s">
        <v>11815</v>
      </c>
      <c r="L508" s="129" t="s">
        <v>10262</v>
      </c>
    </row>
    <row r="509" spans="1:12" ht="35" x14ac:dyDescent="0.25">
      <c r="A509" s="271">
        <v>497</v>
      </c>
      <c r="B509" s="276">
        <v>2</v>
      </c>
      <c r="C509" s="17">
        <v>3</v>
      </c>
      <c r="D509" s="17">
        <v>2</v>
      </c>
      <c r="E509" s="17">
        <v>3</v>
      </c>
      <c r="F509" s="17">
        <v>6</v>
      </c>
      <c r="G509" s="17" t="str">
        <f t="shared" si="6"/>
        <v>2.3.2.3.6</v>
      </c>
      <c r="H509" s="132"/>
      <c r="I509" s="120"/>
      <c r="J509" s="17" t="s">
        <v>19</v>
      </c>
      <c r="K509" s="431" t="s">
        <v>11816</v>
      </c>
      <c r="L509" s="129" t="s">
        <v>10262</v>
      </c>
    </row>
    <row r="510" spans="1:12" ht="35" x14ac:dyDescent="0.25">
      <c r="A510" s="271">
        <v>498</v>
      </c>
      <c r="B510" s="276">
        <v>2</v>
      </c>
      <c r="C510" s="17">
        <v>3</v>
      </c>
      <c r="D510" s="17">
        <v>2</v>
      </c>
      <c r="E510" s="17">
        <v>3</v>
      </c>
      <c r="F510" s="17">
        <v>7</v>
      </c>
      <c r="G510" s="17" t="str">
        <f t="shared" si="6"/>
        <v>2.3.2.3.7</v>
      </c>
      <c r="H510" s="132"/>
      <c r="I510" s="120"/>
      <c r="J510" s="17" t="s">
        <v>19</v>
      </c>
      <c r="K510" s="431" t="s">
        <v>11817</v>
      </c>
      <c r="L510" s="129" t="s">
        <v>10262</v>
      </c>
    </row>
    <row r="511" spans="1:12" ht="35" x14ac:dyDescent="0.25">
      <c r="A511" s="271">
        <v>499</v>
      </c>
      <c r="B511" s="276">
        <v>2</v>
      </c>
      <c r="C511" s="17">
        <v>3</v>
      </c>
      <c r="D511" s="17">
        <v>2</v>
      </c>
      <c r="E511" s="17">
        <v>3</v>
      </c>
      <c r="F511" s="17">
        <v>8</v>
      </c>
      <c r="G511" s="17" t="str">
        <f t="shared" si="6"/>
        <v>2.3.2.3.8</v>
      </c>
      <c r="H511" s="132"/>
      <c r="I511" s="120"/>
      <c r="J511" s="17" t="s">
        <v>19</v>
      </c>
      <c r="K511" s="431" t="s">
        <v>11818</v>
      </c>
      <c r="L511" s="129" t="s">
        <v>10262</v>
      </c>
    </row>
    <row r="512" spans="1:12" ht="18.5" x14ac:dyDescent="0.25">
      <c r="A512" s="271">
        <v>500</v>
      </c>
      <c r="B512" s="276">
        <v>2</v>
      </c>
      <c r="C512" s="17">
        <v>3</v>
      </c>
      <c r="D512" s="17">
        <v>2</v>
      </c>
      <c r="E512" s="17">
        <v>3</v>
      </c>
      <c r="F512" s="17">
        <v>9</v>
      </c>
      <c r="G512" s="17" t="str">
        <f t="shared" si="6"/>
        <v>2.3.2.3.9</v>
      </c>
      <c r="H512" s="132"/>
      <c r="I512" s="120"/>
      <c r="J512" s="17" t="s">
        <v>19</v>
      </c>
      <c r="K512" s="431" t="s">
        <v>11819</v>
      </c>
      <c r="L512" s="129" t="s">
        <v>10262</v>
      </c>
    </row>
    <row r="513" spans="1:12" ht="35" x14ac:dyDescent="0.25">
      <c r="A513" s="271">
        <v>501</v>
      </c>
      <c r="B513" s="276">
        <v>2</v>
      </c>
      <c r="C513" s="17">
        <v>3</v>
      </c>
      <c r="D513" s="17">
        <v>2</v>
      </c>
      <c r="E513" s="17">
        <v>3</v>
      </c>
      <c r="F513" s="17">
        <v>10</v>
      </c>
      <c r="G513" s="17" t="str">
        <f t="shared" si="6"/>
        <v>2.3.2.3.10</v>
      </c>
      <c r="H513" s="132"/>
      <c r="I513" s="120"/>
      <c r="J513" s="17" t="s">
        <v>19</v>
      </c>
      <c r="K513" s="431" t="s">
        <v>11820</v>
      </c>
      <c r="L513" s="129" t="s">
        <v>10262</v>
      </c>
    </row>
    <row r="514" spans="1:12" ht="18.5" x14ac:dyDescent="0.25">
      <c r="A514" s="271">
        <v>502</v>
      </c>
      <c r="B514" s="276">
        <v>2</v>
      </c>
      <c r="C514" s="17">
        <v>3</v>
      </c>
      <c r="D514" s="17">
        <v>2</v>
      </c>
      <c r="E514" s="17">
        <v>3</v>
      </c>
      <c r="F514" s="17">
        <v>11</v>
      </c>
      <c r="G514" s="17" t="str">
        <f t="shared" si="6"/>
        <v>2.3.2.3.11</v>
      </c>
      <c r="H514" s="132"/>
      <c r="I514" s="120"/>
      <c r="J514" s="17" t="s">
        <v>19</v>
      </c>
      <c r="K514" s="431" t="s">
        <v>11821</v>
      </c>
      <c r="L514" s="129" t="s">
        <v>10262</v>
      </c>
    </row>
    <row r="515" spans="1:12" ht="35" x14ac:dyDescent="0.25">
      <c r="A515" s="271">
        <v>503</v>
      </c>
      <c r="B515" s="276">
        <v>2</v>
      </c>
      <c r="C515" s="17">
        <v>3</v>
      </c>
      <c r="D515" s="17">
        <v>2</v>
      </c>
      <c r="E515" s="17">
        <v>3</v>
      </c>
      <c r="F515" s="17">
        <v>12</v>
      </c>
      <c r="G515" s="17" t="str">
        <f t="shared" si="6"/>
        <v>2.3.2.3.12</v>
      </c>
      <c r="H515" s="132"/>
      <c r="I515" s="120"/>
      <c r="J515" s="17" t="s">
        <v>19</v>
      </c>
      <c r="K515" s="431" t="s">
        <v>11822</v>
      </c>
      <c r="L515" s="129" t="s">
        <v>10262</v>
      </c>
    </row>
    <row r="516" spans="1:12" ht="18.5" x14ac:dyDescent="0.25">
      <c r="A516" s="271">
        <v>504</v>
      </c>
      <c r="B516" s="276">
        <v>2</v>
      </c>
      <c r="C516" s="17">
        <v>3</v>
      </c>
      <c r="D516" s="17">
        <v>2</v>
      </c>
      <c r="E516" s="17">
        <v>3</v>
      </c>
      <c r="F516" s="17">
        <v>13</v>
      </c>
      <c r="G516" s="17" t="str">
        <f t="shared" si="6"/>
        <v>2.3.2.3.13</v>
      </c>
      <c r="H516" s="132"/>
      <c r="I516" s="120"/>
      <c r="J516" s="17" t="s">
        <v>19</v>
      </c>
      <c r="K516" s="431" t="s">
        <v>11823</v>
      </c>
      <c r="L516" s="129" t="s">
        <v>10262</v>
      </c>
    </row>
    <row r="517" spans="1:12" ht="18.5" x14ac:dyDescent="0.25">
      <c r="A517" s="271">
        <v>505</v>
      </c>
      <c r="B517" s="276">
        <v>2</v>
      </c>
      <c r="C517" s="17">
        <v>3</v>
      </c>
      <c r="D517" s="17">
        <v>2</v>
      </c>
      <c r="E517" s="17">
        <v>3</v>
      </c>
      <c r="F517" s="17">
        <v>14</v>
      </c>
      <c r="G517" s="17" t="str">
        <f t="shared" si="6"/>
        <v>2.3.2.3.14</v>
      </c>
      <c r="H517" s="132"/>
      <c r="I517" s="120"/>
      <c r="J517" s="17" t="s">
        <v>19</v>
      </c>
      <c r="K517" s="431" t="s">
        <v>11824</v>
      </c>
      <c r="L517" s="129" t="s">
        <v>10262</v>
      </c>
    </row>
    <row r="518" spans="1:12" ht="18.5" x14ac:dyDescent="0.25">
      <c r="A518" s="271">
        <v>506</v>
      </c>
      <c r="B518" s="276">
        <v>2</v>
      </c>
      <c r="C518" s="17">
        <v>3</v>
      </c>
      <c r="D518" s="17">
        <v>2</v>
      </c>
      <c r="E518" s="17">
        <v>3</v>
      </c>
      <c r="F518" s="17">
        <v>15</v>
      </c>
      <c r="G518" s="17" t="str">
        <f t="shared" si="6"/>
        <v>2.3.2.3.15</v>
      </c>
      <c r="H518" s="132"/>
      <c r="I518" s="120"/>
      <c r="J518" s="17" t="s">
        <v>19</v>
      </c>
      <c r="K518" s="431" t="s">
        <v>11825</v>
      </c>
      <c r="L518" s="129" t="s">
        <v>10262</v>
      </c>
    </row>
    <row r="519" spans="1:12" ht="18.5" x14ac:dyDescent="0.25">
      <c r="A519" s="271">
        <v>507</v>
      </c>
      <c r="B519" s="275">
        <v>2</v>
      </c>
      <c r="C519" s="14">
        <v>3</v>
      </c>
      <c r="D519" s="14">
        <v>2</v>
      </c>
      <c r="E519" s="14">
        <v>4</v>
      </c>
      <c r="F519" s="14">
        <v>0</v>
      </c>
      <c r="G519" s="14" t="str">
        <f t="shared" si="6"/>
        <v>2.3.2.4.0</v>
      </c>
      <c r="H519" s="132"/>
      <c r="I519" s="120"/>
      <c r="J519" s="14" t="s">
        <v>16</v>
      </c>
      <c r="K519" s="422" t="s">
        <v>11826</v>
      </c>
      <c r="L519" s="145" t="s">
        <v>10262</v>
      </c>
    </row>
    <row r="520" spans="1:12" ht="52.5" x14ac:dyDescent="0.25">
      <c r="A520" s="271">
        <v>508</v>
      </c>
      <c r="B520" s="276">
        <v>2</v>
      </c>
      <c r="C520" s="17">
        <v>3</v>
      </c>
      <c r="D520" s="17">
        <v>2</v>
      </c>
      <c r="E520" s="17">
        <v>4</v>
      </c>
      <c r="F520" s="17">
        <v>1</v>
      </c>
      <c r="G520" s="17" t="str">
        <f t="shared" si="6"/>
        <v>2.3.2.4.1</v>
      </c>
      <c r="H520" s="132"/>
      <c r="I520" s="120"/>
      <c r="J520" s="17" t="s">
        <v>19</v>
      </c>
      <c r="K520" s="431" t="s">
        <v>11827</v>
      </c>
      <c r="L520" s="129" t="s">
        <v>10262</v>
      </c>
    </row>
    <row r="521" spans="1:12" ht="35" x14ac:dyDescent="0.25">
      <c r="A521" s="271">
        <v>509</v>
      </c>
      <c r="B521" s="276">
        <v>2</v>
      </c>
      <c r="C521" s="17">
        <v>3</v>
      </c>
      <c r="D521" s="17">
        <v>2</v>
      </c>
      <c r="E521" s="17">
        <v>4</v>
      </c>
      <c r="F521" s="17">
        <v>2</v>
      </c>
      <c r="G521" s="17" t="str">
        <f t="shared" si="6"/>
        <v>2.3.2.4.2</v>
      </c>
      <c r="H521" s="132"/>
      <c r="I521" s="120"/>
      <c r="J521" s="17" t="s">
        <v>19</v>
      </c>
      <c r="K521" s="431" t="s">
        <v>11828</v>
      </c>
      <c r="L521" s="129" t="s">
        <v>10262</v>
      </c>
    </row>
    <row r="522" spans="1:12" ht="35" x14ac:dyDescent="0.25">
      <c r="A522" s="271">
        <v>510</v>
      </c>
      <c r="B522" s="276">
        <v>2</v>
      </c>
      <c r="C522" s="17">
        <v>3</v>
      </c>
      <c r="D522" s="17">
        <v>2</v>
      </c>
      <c r="E522" s="17">
        <v>4</v>
      </c>
      <c r="F522" s="17">
        <v>3</v>
      </c>
      <c r="G522" s="17" t="str">
        <f t="shared" si="6"/>
        <v>2.3.2.4.3</v>
      </c>
      <c r="H522" s="132"/>
      <c r="I522" s="120"/>
      <c r="J522" s="17" t="s">
        <v>19</v>
      </c>
      <c r="K522" s="431" t="s">
        <v>11829</v>
      </c>
      <c r="L522" s="129" t="s">
        <v>10262</v>
      </c>
    </row>
    <row r="523" spans="1:12" ht="35" x14ac:dyDescent="0.25">
      <c r="A523" s="271">
        <v>511</v>
      </c>
      <c r="B523" s="276">
        <v>2</v>
      </c>
      <c r="C523" s="17">
        <v>3</v>
      </c>
      <c r="D523" s="17">
        <v>2</v>
      </c>
      <c r="E523" s="17">
        <v>4</v>
      </c>
      <c r="F523" s="17">
        <v>4</v>
      </c>
      <c r="G523" s="17" t="str">
        <f t="shared" si="6"/>
        <v>2.3.2.4.4</v>
      </c>
      <c r="H523" s="132"/>
      <c r="I523" s="120"/>
      <c r="J523" s="17" t="s">
        <v>19</v>
      </c>
      <c r="K523" s="431" t="s">
        <v>11830</v>
      </c>
      <c r="L523" s="129" t="s">
        <v>10262</v>
      </c>
    </row>
    <row r="524" spans="1:12" ht="35" x14ac:dyDescent="0.25">
      <c r="A524" s="271">
        <v>512</v>
      </c>
      <c r="B524" s="276">
        <v>2</v>
      </c>
      <c r="C524" s="17">
        <v>3</v>
      </c>
      <c r="D524" s="17">
        <v>2</v>
      </c>
      <c r="E524" s="17">
        <v>4</v>
      </c>
      <c r="F524" s="17">
        <v>5</v>
      </c>
      <c r="G524" s="17" t="str">
        <f t="shared" si="6"/>
        <v>2.3.2.4.5</v>
      </c>
      <c r="H524" s="132"/>
      <c r="I524" s="120"/>
      <c r="J524" s="17" t="s">
        <v>19</v>
      </c>
      <c r="K524" s="431" t="s">
        <v>11831</v>
      </c>
      <c r="L524" s="129" t="s">
        <v>10262</v>
      </c>
    </row>
    <row r="525" spans="1:12" ht="35" x14ac:dyDescent="0.25">
      <c r="A525" s="271">
        <v>513</v>
      </c>
      <c r="B525" s="276">
        <v>2</v>
      </c>
      <c r="C525" s="17">
        <v>3</v>
      </c>
      <c r="D525" s="17">
        <v>2</v>
      </c>
      <c r="E525" s="17">
        <v>4</v>
      </c>
      <c r="F525" s="17">
        <v>6</v>
      </c>
      <c r="G525" s="17" t="str">
        <f t="shared" si="6"/>
        <v>2.3.2.4.6</v>
      </c>
      <c r="H525" s="132"/>
      <c r="I525" s="120"/>
      <c r="J525" s="17" t="s">
        <v>19</v>
      </c>
      <c r="K525" s="431" t="s">
        <v>11832</v>
      </c>
      <c r="L525" s="129" t="s">
        <v>10262</v>
      </c>
    </row>
    <row r="526" spans="1:12" ht="35" x14ac:dyDescent="0.25">
      <c r="A526" s="271">
        <v>514</v>
      </c>
      <c r="B526" s="276">
        <v>2</v>
      </c>
      <c r="C526" s="17">
        <v>3</v>
      </c>
      <c r="D526" s="17">
        <v>2</v>
      </c>
      <c r="E526" s="17">
        <v>4</v>
      </c>
      <c r="F526" s="17">
        <v>7</v>
      </c>
      <c r="G526" s="17" t="str">
        <f t="shared" si="6"/>
        <v>2.3.2.4.7</v>
      </c>
      <c r="H526" s="132"/>
      <c r="I526" s="120"/>
      <c r="J526" s="17" t="s">
        <v>19</v>
      </c>
      <c r="K526" s="431" t="s">
        <v>11833</v>
      </c>
      <c r="L526" s="129" t="s">
        <v>10262</v>
      </c>
    </row>
    <row r="527" spans="1:12" ht="35" x14ac:dyDescent="0.25">
      <c r="A527" s="271">
        <v>515</v>
      </c>
      <c r="B527" s="276">
        <v>2</v>
      </c>
      <c r="C527" s="17">
        <v>3</v>
      </c>
      <c r="D527" s="17">
        <v>2</v>
      </c>
      <c r="E527" s="17">
        <v>4</v>
      </c>
      <c r="F527" s="17">
        <v>8</v>
      </c>
      <c r="G527" s="17" t="str">
        <f t="shared" si="6"/>
        <v>2.3.2.4.8</v>
      </c>
      <c r="H527" s="132"/>
      <c r="I527" s="120"/>
      <c r="J527" s="17" t="s">
        <v>19</v>
      </c>
      <c r="K527" s="431" t="s">
        <v>11834</v>
      </c>
      <c r="L527" s="129" t="s">
        <v>10262</v>
      </c>
    </row>
    <row r="528" spans="1:12" ht="18.5" x14ac:dyDescent="0.25">
      <c r="A528" s="271">
        <v>516</v>
      </c>
      <c r="B528" s="276">
        <v>2</v>
      </c>
      <c r="C528" s="17">
        <v>3</v>
      </c>
      <c r="D528" s="17">
        <v>2</v>
      </c>
      <c r="E528" s="17">
        <v>4</v>
      </c>
      <c r="F528" s="17">
        <v>9</v>
      </c>
      <c r="G528" s="17" t="str">
        <f t="shared" si="6"/>
        <v>2.3.2.4.9</v>
      </c>
      <c r="H528" s="132"/>
      <c r="I528" s="120"/>
      <c r="J528" s="17" t="s">
        <v>19</v>
      </c>
      <c r="K528" s="431" t="s">
        <v>11835</v>
      </c>
      <c r="L528" s="129" t="s">
        <v>10262</v>
      </c>
    </row>
    <row r="529" spans="1:12" ht="35" x14ac:dyDescent="0.25">
      <c r="A529" s="271">
        <v>517</v>
      </c>
      <c r="B529" s="276">
        <v>2</v>
      </c>
      <c r="C529" s="17">
        <v>3</v>
      </c>
      <c r="D529" s="17">
        <v>2</v>
      </c>
      <c r="E529" s="17">
        <v>4</v>
      </c>
      <c r="F529" s="17">
        <v>10</v>
      </c>
      <c r="G529" s="17" t="str">
        <f t="shared" si="6"/>
        <v>2.3.2.4.10</v>
      </c>
      <c r="H529" s="132"/>
      <c r="I529" s="120"/>
      <c r="J529" s="17" t="s">
        <v>19</v>
      </c>
      <c r="K529" s="431" t="s">
        <v>11836</v>
      </c>
      <c r="L529" s="129" t="s">
        <v>10262</v>
      </c>
    </row>
    <row r="530" spans="1:12" ht="18.5" x14ac:dyDescent="0.25">
      <c r="A530" s="271">
        <v>518</v>
      </c>
      <c r="B530" s="276">
        <v>2</v>
      </c>
      <c r="C530" s="17">
        <v>3</v>
      </c>
      <c r="D530" s="17">
        <v>2</v>
      </c>
      <c r="E530" s="17">
        <v>4</v>
      </c>
      <c r="F530" s="17">
        <v>11</v>
      </c>
      <c r="G530" s="17" t="str">
        <f t="shared" si="6"/>
        <v>2.3.2.4.11</v>
      </c>
      <c r="H530" s="132"/>
      <c r="I530" s="120"/>
      <c r="J530" s="17" t="s">
        <v>19</v>
      </c>
      <c r="K530" s="431" t="s">
        <v>11837</v>
      </c>
      <c r="L530" s="129" t="s">
        <v>10262</v>
      </c>
    </row>
    <row r="531" spans="1:12" ht="35" x14ac:dyDescent="0.25">
      <c r="A531" s="271">
        <v>519</v>
      </c>
      <c r="B531" s="276">
        <v>2</v>
      </c>
      <c r="C531" s="17">
        <v>3</v>
      </c>
      <c r="D531" s="17">
        <v>2</v>
      </c>
      <c r="E531" s="17">
        <v>4</v>
      </c>
      <c r="F531" s="17">
        <v>12</v>
      </c>
      <c r="G531" s="17" t="str">
        <f t="shared" si="6"/>
        <v>2.3.2.4.12</v>
      </c>
      <c r="H531" s="132"/>
      <c r="I531" s="120"/>
      <c r="J531" s="17" t="s">
        <v>19</v>
      </c>
      <c r="K531" s="431" t="s">
        <v>11838</v>
      </c>
      <c r="L531" s="129" t="s">
        <v>10262</v>
      </c>
    </row>
    <row r="532" spans="1:12" ht="18.5" x14ac:dyDescent="0.25">
      <c r="A532" s="271">
        <v>520</v>
      </c>
      <c r="B532" s="276">
        <v>2</v>
      </c>
      <c r="C532" s="17">
        <v>3</v>
      </c>
      <c r="D532" s="17">
        <v>2</v>
      </c>
      <c r="E532" s="17">
        <v>4</v>
      </c>
      <c r="F532" s="17">
        <v>13</v>
      </c>
      <c r="G532" s="17" t="str">
        <f t="shared" si="6"/>
        <v>2.3.2.4.13</v>
      </c>
      <c r="H532" s="132"/>
      <c r="I532" s="120"/>
      <c r="J532" s="17" t="s">
        <v>19</v>
      </c>
      <c r="K532" s="431" t="s">
        <v>11839</v>
      </c>
      <c r="L532" s="129" t="s">
        <v>10262</v>
      </c>
    </row>
    <row r="533" spans="1:12" ht="18.5" x14ac:dyDescent="0.25">
      <c r="A533" s="271">
        <v>521</v>
      </c>
      <c r="B533" s="276">
        <v>2</v>
      </c>
      <c r="C533" s="17">
        <v>3</v>
      </c>
      <c r="D533" s="17">
        <v>2</v>
      </c>
      <c r="E533" s="17">
        <v>4</v>
      </c>
      <c r="F533" s="17">
        <v>14</v>
      </c>
      <c r="G533" s="17" t="str">
        <f t="shared" si="6"/>
        <v>2.3.2.4.14</v>
      </c>
      <c r="H533" s="132"/>
      <c r="I533" s="120"/>
      <c r="J533" s="17" t="s">
        <v>19</v>
      </c>
      <c r="K533" s="431" t="s">
        <v>11840</v>
      </c>
      <c r="L533" s="129" t="s">
        <v>10262</v>
      </c>
    </row>
    <row r="534" spans="1:12" ht="18.5" x14ac:dyDescent="0.25">
      <c r="A534" s="271">
        <v>522</v>
      </c>
      <c r="B534" s="276">
        <v>2</v>
      </c>
      <c r="C534" s="17">
        <v>3</v>
      </c>
      <c r="D534" s="17">
        <v>2</v>
      </c>
      <c r="E534" s="17">
        <v>4</v>
      </c>
      <c r="F534" s="17">
        <v>15</v>
      </c>
      <c r="G534" s="17" t="str">
        <f t="shared" si="6"/>
        <v>2.3.2.4.15</v>
      </c>
      <c r="H534" s="132"/>
      <c r="I534" s="120"/>
      <c r="J534" s="17" t="s">
        <v>19</v>
      </c>
      <c r="K534" s="431" t="s">
        <v>11841</v>
      </c>
      <c r="L534" s="129" t="s">
        <v>10262</v>
      </c>
    </row>
    <row r="535" spans="1:12" ht="18.5" x14ac:dyDescent="0.25">
      <c r="A535" s="271">
        <v>523</v>
      </c>
      <c r="B535" s="275">
        <v>2</v>
      </c>
      <c r="C535" s="14">
        <v>3</v>
      </c>
      <c r="D535" s="14">
        <v>2</v>
      </c>
      <c r="E535" s="14">
        <v>5</v>
      </c>
      <c r="F535" s="14">
        <v>0</v>
      </c>
      <c r="G535" s="14" t="str">
        <f t="shared" si="6"/>
        <v>2.3.2.5.0</v>
      </c>
      <c r="H535" s="132"/>
      <c r="I535" s="120"/>
      <c r="J535" s="14" t="s">
        <v>16</v>
      </c>
      <c r="K535" s="422" t="s">
        <v>11842</v>
      </c>
      <c r="L535" s="145" t="s">
        <v>10262</v>
      </c>
    </row>
    <row r="536" spans="1:12" ht="52.5" x14ac:dyDescent="0.25">
      <c r="A536" s="271">
        <v>524</v>
      </c>
      <c r="B536" s="276">
        <v>2</v>
      </c>
      <c r="C536" s="17">
        <v>3</v>
      </c>
      <c r="D536" s="17">
        <v>2</v>
      </c>
      <c r="E536" s="17">
        <v>5</v>
      </c>
      <c r="F536" s="17">
        <v>1</v>
      </c>
      <c r="G536" s="17" t="str">
        <f t="shared" si="6"/>
        <v>2.3.2.5.1</v>
      </c>
      <c r="H536" s="132"/>
      <c r="I536" s="120"/>
      <c r="J536" s="17" t="s">
        <v>19</v>
      </c>
      <c r="K536" s="431" t="s">
        <v>11843</v>
      </c>
      <c r="L536" s="129" t="s">
        <v>10262</v>
      </c>
    </row>
    <row r="537" spans="1:12" ht="35" x14ac:dyDescent="0.25">
      <c r="A537" s="271">
        <v>525</v>
      </c>
      <c r="B537" s="276">
        <v>2</v>
      </c>
      <c r="C537" s="17">
        <v>3</v>
      </c>
      <c r="D537" s="17">
        <v>2</v>
      </c>
      <c r="E537" s="17">
        <v>5</v>
      </c>
      <c r="F537" s="17">
        <v>2</v>
      </c>
      <c r="G537" s="17" t="str">
        <f t="shared" si="6"/>
        <v>2.3.2.5.2</v>
      </c>
      <c r="H537" s="132"/>
      <c r="I537" s="120"/>
      <c r="J537" s="17" t="s">
        <v>19</v>
      </c>
      <c r="K537" s="431" t="s">
        <v>11844</v>
      </c>
      <c r="L537" s="129" t="s">
        <v>10262</v>
      </c>
    </row>
    <row r="538" spans="1:12" ht="35" x14ac:dyDescent="0.25">
      <c r="A538" s="271">
        <v>526</v>
      </c>
      <c r="B538" s="276">
        <v>2</v>
      </c>
      <c r="C538" s="17">
        <v>3</v>
      </c>
      <c r="D538" s="17">
        <v>2</v>
      </c>
      <c r="E538" s="17">
        <v>5</v>
      </c>
      <c r="F538" s="17">
        <v>3</v>
      </c>
      <c r="G538" s="17" t="str">
        <f t="shared" si="6"/>
        <v>2.3.2.5.3</v>
      </c>
      <c r="H538" s="132"/>
      <c r="I538" s="120"/>
      <c r="J538" s="17" t="s">
        <v>19</v>
      </c>
      <c r="K538" s="431" t="s">
        <v>11845</v>
      </c>
      <c r="L538" s="129" t="s">
        <v>10262</v>
      </c>
    </row>
    <row r="539" spans="1:12" ht="35" x14ac:dyDescent="0.25">
      <c r="A539" s="271">
        <v>527</v>
      </c>
      <c r="B539" s="276">
        <v>2</v>
      </c>
      <c r="C539" s="17">
        <v>3</v>
      </c>
      <c r="D539" s="17">
        <v>2</v>
      </c>
      <c r="E539" s="17">
        <v>5</v>
      </c>
      <c r="F539" s="17">
        <v>4</v>
      </c>
      <c r="G539" s="17" t="str">
        <f t="shared" si="6"/>
        <v>2.3.2.5.4</v>
      </c>
      <c r="H539" s="132"/>
      <c r="I539" s="120"/>
      <c r="J539" s="17" t="s">
        <v>19</v>
      </c>
      <c r="K539" s="431" t="s">
        <v>11846</v>
      </c>
      <c r="L539" s="129" t="s">
        <v>10262</v>
      </c>
    </row>
    <row r="540" spans="1:12" ht="35" x14ac:dyDescent="0.25">
      <c r="A540" s="271">
        <v>528</v>
      </c>
      <c r="B540" s="276">
        <v>2</v>
      </c>
      <c r="C540" s="17">
        <v>3</v>
      </c>
      <c r="D540" s="17">
        <v>2</v>
      </c>
      <c r="E540" s="17">
        <v>5</v>
      </c>
      <c r="F540" s="17">
        <v>5</v>
      </c>
      <c r="G540" s="17" t="str">
        <f t="shared" si="6"/>
        <v>2.3.2.5.5</v>
      </c>
      <c r="H540" s="132"/>
      <c r="I540" s="120"/>
      <c r="J540" s="17" t="s">
        <v>19</v>
      </c>
      <c r="K540" s="431" t="s">
        <v>11847</v>
      </c>
      <c r="L540" s="129" t="s">
        <v>10262</v>
      </c>
    </row>
    <row r="541" spans="1:12" ht="35" x14ac:dyDescent="0.25">
      <c r="A541" s="271">
        <v>529</v>
      </c>
      <c r="B541" s="276">
        <v>2</v>
      </c>
      <c r="C541" s="17">
        <v>3</v>
      </c>
      <c r="D541" s="17">
        <v>2</v>
      </c>
      <c r="E541" s="17">
        <v>5</v>
      </c>
      <c r="F541" s="17">
        <v>6</v>
      </c>
      <c r="G541" s="17" t="str">
        <f t="shared" si="6"/>
        <v>2.3.2.5.6</v>
      </c>
      <c r="H541" s="132"/>
      <c r="I541" s="120"/>
      <c r="J541" s="17" t="s">
        <v>19</v>
      </c>
      <c r="K541" s="431" t="s">
        <v>11848</v>
      </c>
      <c r="L541" s="129" t="s">
        <v>10262</v>
      </c>
    </row>
    <row r="542" spans="1:12" ht="35" x14ac:dyDescent="0.25">
      <c r="A542" s="271">
        <v>530</v>
      </c>
      <c r="B542" s="276">
        <v>2</v>
      </c>
      <c r="C542" s="17">
        <v>3</v>
      </c>
      <c r="D542" s="17">
        <v>2</v>
      </c>
      <c r="E542" s="17">
        <v>5</v>
      </c>
      <c r="F542" s="17">
        <v>7</v>
      </c>
      <c r="G542" s="17" t="str">
        <f t="shared" si="6"/>
        <v>2.3.2.5.7</v>
      </c>
      <c r="H542" s="132"/>
      <c r="I542" s="120"/>
      <c r="J542" s="17" t="s">
        <v>19</v>
      </c>
      <c r="K542" s="431" t="s">
        <v>11849</v>
      </c>
      <c r="L542" s="129" t="s">
        <v>10262</v>
      </c>
    </row>
    <row r="543" spans="1:12" ht="35" x14ac:dyDescent="0.25">
      <c r="A543" s="271">
        <v>531</v>
      </c>
      <c r="B543" s="276">
        <v>2</v>
      </c>
      <c r="C543" s="17">
        <v>3</v>
      </c>
      <c r="D543" s="17">
        <v>2</v>
      </c>
      <c r="E543" s="17">
        <v>5</v>
      </c>
      <c r="F543" s="17">
        <v>8</v>
      </c>
      <c r="G543" s="17" t="str">
        <f t="shared" si="6"/>
        <v>2.3.2.5.8</v>
      </c>
      <c r="H543" s="132"/>
      <c r="I543" s="120"/>
      <c r="J543" s="17" t="s">
        <v>19</v>
      </c>
      <c r="K543" s="431" t="s">
        <v>11850</v>
      </c>
      <c r="L543" s="129" t="s">
        <v>10262</v>
      </c>
    </row>
    <row r="544" spans="1:12" ht="18.5" x14ac:dyDescent="0.25">
      <c r="A544" s="271">
        <v>532</v>
      </c>
      <c r="B544" s="276">
        <v>2</v>
      </c>
      <c r="C544" s="17">
        <v>3</v>
      </c>
      <c r="D544" s="17">
        <v>2</v>
      </c>
      <c r="E544" s="17">
        <v>5</v>
      </c>
      <c r="F544" s="17">
        <v>9</v>
      </c>
      <c r="G544" s="17" t="str">
        <f t="shared" si="6"/>
        <v>2.3.2.5.9</v>
      </c>
      <c r="H544" s="132"/>
      <c r="I544" s="120"/>
      <c r="J544" s="17" t="s">
        <v>19</v>
      </c>
      <c r="K544" s="431" t="s">
        <v>11851</v>
      </c>
      <c r="L544" s="129" t="s">
        <v>10262</v>
      </c>
    </row>
    <row r="545" spans="1:12" ht="35" x14ac:dyDescent="0.25">
      <c r="A545" s="271">
        <v>533</v>
      </c>
      <c r="B545" s="276">
        <v>2</v>
      </c>
      <c r="C545" s="17">
        <v>3</v>
      </c>
      <c r="D545" s="17">
        <v>2</v>
      </c>
      <c r="E545" s="17">
        <v>5</v>
      </c>
      <c r="F545" s="17">
        <v>10</v>
      </c>
      <c r="G545" s="17" t="str">
        <f t="shared" si="6"/>
        <v>2.3.2.5.10</v>
      </c>
      <c r="H545" s="132"/>
      <c r="I545" s="120"/>
      <c r="J545" s="17" t="s">
        <v>19</v>
      </c>
      <c r="K545" s="431" t="s">
        <v>11852</v>
      </c>
      <c r="L545" s="129" t="s">
        <v>10262</v>
      </c>
    </row>
    <row r="546" spans="1:12" ht="18.5" x14ac:dyDescent="0.25">
      <c r="A546" s="271">
        <v>534</v>
      </c>
      <c r="B546" s="276">
        <v>2</v>
      </c>
      <c r="C546" s="17">
        <v>3</v>
      </c>
      <c r="D546" s="17">
        <v>2</v>
      </c>
      <c r="E546" s="17">
        <v>5</v>
      </c>
      <c r="F546" s="17">
        <v>11</v>
      </c>
      <c r="G546" s="17" t="str">
        <f t="shared" si="6"/>
        <v>2.3.2.5.11</v>
      </c>
      <c r="H546" s="132"/>
      <c r="I546" s="120"/>
      <c r="J546" s="17" t="s">
        <v>19</v>
      </c>
      <c r="K546" s="431" t="s">
        <v>11853</v>
      </c>
      <c r="L546" s="129" t="s">
        <v>10262</v>
      </c>
    </row>
    <row r="547" spans="1:12" ht="18.5" x14ac:dyDescent="0.25">
      <c r="A547" s="271">
        <v>535</v>
      </c>
      <c r="B547" s="276">
        <v>2</v>
      </c>
      <c r="C547" s="17">
        <v>3</v>
      </c>
      <c r="D547" s="17">
        <v>2</v>
      </c>
      <c r="E547" s="17">
        <v>5</v>
      </c>
      <c r="F547" s="17">
        <v>12</v>
      </c>
      <c r="G547" s="17" t="str">
        <f t="shared" si="6"/>
        <v>2.3.2.5.12</v>
      </c>
      <c r="H547" s="132"/>
      <c r="I547" s="120"/>
      <c r="J547" s="17" t="s">
        <v>19</v>
      </c>
      <c r="K547" s="431" t="s">
        <v>11854</v>
      </c>
      <c r="L547" s="129" t="s">
        <v>10262</v>
      </c>
    </row>
    <row r="548" spans="1:12" ht="18.5" x14ac:dyDescent="0.25">
      <c r="A548" s="271">
        <v>536</v>
      </c>
      <c r="B548" s="276">
        <v>2</v>
      </c>
      <c r="C548" s="17">
        <v>3</v>
      </c>
      <c r="D548" s="17">
        <v>2</v>
      </c>
      <c r="E548" s="17">
        <v>5</v>
      </c>
      <c r="F548" s="17">
        <v>13</v>
      </c>
      <c r="G548" s="17" t="str">
        <f t="shared" si="6"/>
        <v>2.3.2.5.13</v>
      </c>
      <c r="H548" s="132"/>
      <c r="I548" s="120"/>
      <c r="J548" s="17" t="s">
        <v>19</v>
      </c>
      <c r="K548" s="431" t="s">
        <v>11855</v>
      </c>
      <c r="L548" s="129" t="s">
        <v>10262</v>
      </c>
    </row>
    <row r="549" spans="1:12" ht="18.5" x14ac:dyDescent="0.25">
      <c r="A549" s="271">
        <v>537</v>
      </c>
      <c r="B549" s="276">
        <v>2</v>
      </c>
      <c r="C549" s="17">
        <v>3</v>
      </c>
      <c r="D549" s="17">
        <v>2</v>
      </c>
      <c r="E549" s="17">
        <v>5</v>
      </c>
      <c r="F549" s="17">
        <v>14</v>
      </c>
      <c r="G549" s="17" t="str">
        <f t="shared" si="6"/>
        <v>2.3.2.5.14</v>
      </c>
      <c r="H549" s="132"/>
      <c r="I549" s="120"/>
      <c r="J549" s="17" t="s">
        <v>19</v>
      </c>
      <c r="K549" s="431" t="s">
        <v>11856</v>
      </c>
      <c r="L549" s="129" t="s">
        <v>10262</v>
      </c>
    </row>
    <row r="550" spans="1:12" ht="18.5" x14ac:dyDescent="0.25">
      <c r="A550" s="271">
        <v>538</v>
      </c>
      <c r="B550" s="276">
        <v>2</v>
      </c>
      <c r="C550" s="17">
        <v>3</v>
      </c>
      <c r="D550" s="17">
        <v>2</v>
      </c>
      <c r="E550" s="17">
        <v>5</v>
      </c>
      <c r="F550" s="17">
        <v>15</v>
      </c>
      <c r="G550" s="17" t="str">
        <f t="shared" si="6"/>
        <v>2.3.2.5.15</v>
      </c>
      <c r="H550" s="132"/>
      <c r="I550" s="120"/>
      <c r="J550" s="17" t="s">
        <v>19</v>
      </c>
      <c r="K550" s="431" t="s">
        <v>11857</v>
      </c>
      <c r="L550" s="129" t="s">
        <v>10262</v>
      </c>
    </row>
    <row r="551" spans="1:12" ht="18.5" x14ac:dyDescent="0.25">
      <c r="A551" s="271">
        <v>539</v>
      </c>
      <c r="B551" s="275">
        <v>2</v>
      </c>
      <c r="C551" s="14">
        <v>3</v>
      </c>
      <c r="D551" s="14">
        <v>2</v>
      </c>
      <c r="E551" s="14">
        <v>6</v>
      </c>
      <c r="F551" s="14">
        <v>0</v>
      </c>
      <c r="G551" s="14" t="str">
        <f t="shared" si="6"/>
        <v>2.3.2.6.0</v>
      </c>
      <c r="H551" s="132"/>
      <c r="I551" s="120"/>
      <c r="J551" s="14" t="s">
        <v>16</v>
      </c>
      <c r="K551" s="422" t="s">
        <v>11858</v>
      </c>
      <c r="L551" s="145" t="s">
        <v>10262</v>
      </c>
    </row>
    <row r="552" spans="1:12" ht="18.5" x14ac:dyDescent="0.25">
      <c r="A552" s="271">
        <v>540</v>
      </c>
      <c r="B552" s="276">
        <v>2</v>
      </c>
      <c r="C552" s="17">
        <v>3</v>
      </c>
      <c r="D552" s="17">
        <v>2</v>
      </c>
      <c r="E552" s="17">
        <v>6</v>
      </c>
      <c r="F552" s="17">
        <v>1</v>
      </c>
      <c r="G552" s="17" t="str">
        <f t="shared" si="6"/>
        <v>2.3.2.6.1</v>
      </c>
      <c r="H552" s="132"/>
      <c r="I552" s="120"/>
      <c r="J552" s="17" t="s">
        <v>19</v>
      </c>
      <c r="K552" s="431" t="s">
        <v>11859</v>
      </c>
      <c r="L552" s="432" t="s">
        <v>10262</v>
      </c>
    </row>
    <row r="553" spans="1:12" ht="18.5" x14ac:dyDescent="0.25">
      <c r="A553" s="271">
        <v>541</v>
      </c>
      <c r="B553" s="276">
        <v>2</v>
      </c>
      <c r="C553" s="17">
        <v>3</v>
      </c>
      <c r="D553" s="17">
        <v>2</v>
      </c>
      <c r="E553" s="17">
        <v>6</v>
      </c>
      <c r="F553" s="17">
        <v>2</v>
      </c>
      <c r="G553" s="17" t="str">
        <f t="shared" si="6"/>
        <v>2.3.2.6.2</v>
      </c>
      <c r="H553" s="132"/>
      <c r="I553" s="120"/>
      <c r="J553" s="17" t="s">
        <v>19</v>
      </c>
      <c r="K553" s="431" t="s">
        <v>11860</v>
      </c>
      <c r="L553" s="432" t="s">
        <v>10262</v>
      </c>
    </row>
    <row r="554" spans="1:12" ht="35" x14ac:dyDescent="0.25">
      <c r="A554" s="271">
        <v>542</v>
      </c>
      <c r="B554" s="276">
        <v>2</v>
      </c>
      <c r="C554" s="17">
        <v>3</v>
      </c>
      <c r="D554" s="17">
        <v>2</v>
      </c>
      <c r="E554" s="17">
        <v>6</v>
      </c>
      <c r="F554" s="17">
        <v>3</v>
      </c>
      <c r="G554" s="17" t="str">
        <f t="shared" si="6"/>
        <v>2.3.2.6.3</v>
      </c>
      <c r="H554" s="132"/>
      <c r="I554" s="120"/>
      <c r="J554" s="17" t="s">
        <v>19</v>
      </c>
      <c r="K554" s="431" t="s">
        <v>11861</v>
      </c>
      <c r="L554" s="432" t="s">
        <v>10262</v>
      </c>
    </row>
    <row r="555" spans="1:12" ht="18.5" x14ac:dyDescent="0.25">
      <c r="A555" s="271">
        <v>543</v>
      </c>
      <c r="B555" s="275">
        <v>2</v>
      </c>
      <c r="C555" s="14">
        <v>3</v>
      </c>
      <c r="D555" s="14">
        <v>2</v>
      </c>
      <c r="E555" s="14">
        <v>7</v>
      </c>
      <c r="F555" s="14">
        <v>0</v>
      </c>
      <c r="G555" s="14" t="str">
        <f t="shared" si="6"/>
        <v>2.3.2.7.0</v>
      </c>
      <c r="H555" s="132"/>
      <c r="I555" s="120"/>
      <c r="J555" s="14" t="s">
        <v>16</v>
      </c>
      <c r="K555" s="422" t="s">
        <v>11862</v>
      </c>
      <c r="L555" s="145" t="s">
        <v>10262</v>
      </c>
    </row>
    <row r="556" spans="1:12" ht="18.5" x14ac:dyDescent="0.25">
      <c r="A556" s="271">
        <v>544</v>
      </c>
      <c r="B556" s="276">
        <v>2</v>
      </c>
      <c r="C556" s="17">
        <v>3</v>
      </c>
      <c r="D556" s="17">
        <v>2</v>
      </c>
      <c r="E556" s="17">
        <v>7</v>
      </c>
      <c r="F556" s="17">
        <v>1</v>
      </c>
      <c r="G556" s="17" t="str">
        <f t="shared" si="6"/>
        <v>2.3.2.7.1</v>
      </c>
      <c r="H556" s="132"/>
      <c r="I556" s="120"/>
      <c r="J556" s="17" t="s">
        <v>19</v>
      </c>
      <c r="K556" s="431" t="s">
        <v>11863</v>
      </c>
      <c r="L556" s="432" t="s">
        <v>10262</v>
      </c>
    </row>
    <row r="557" spans="1:12" ht="18.5" x14ac:dyDescent="0.25">
      <c r="A557" s="271">
        <v>545</v>
      </c>
      <c r="B557" s="276">
        <v>2</v>
      </c>
      <c r="C557" s="17">
        <v>3</v>
      </c>
      <c r="D557" s="17">
        <v>2</v>
      </c>
      <c r="E557" s="17">
        <v>7</v>
      </c>
      <c r="F557" s="17">
        <v>2</v>
      </c>
      <c r="G557" s="17" t="str">
        <f t="shared" si="6"/>
        <v>2.3.2.7.2</v>
      </c>
      <c r="H557" s="132"/>
      <c r="I557" s="120"/>
      <c r="J557" s="17" t="s">
        <v>19</v>
      </c>
      <c r="K557" s="431" t="s">
        <v>11864</v>
      </c>
      <c r="L557" s="432" t="s">
        <v>10262</v>
      </c>
    </row>
    <row r="558" spans="1:12" ht="18.5" x14ac:dyDescent="0.25">
      <c r="A558" s="271">
        <v>546</v>
      </c>
      <c r="B558" s="276">
        <v>2</v>
      </c>
      <c r="C558" s="17">
        <v>3</v>
      </c>
      <c r="D558" s="17">
        <v>2</v>
      </c>
      <c r="E558" s="17">
        <v>7</v>
      </c>
      <c r="F558" s="17">
        <v>3</v>
      </c>
      <c r="G558" s="17" t="str">
        <f t="shared" si="6"/>
        <v>2.3.2.7.3</v>
      </c>
      <c r="H558" s="132"/>
      <c r="I558" s="120"/>
      <c r="J558" s="17" t="s">
        <v>19</v>
      </c>
      <c r="K558" s="431" t="s">
        <v>11865</v>
      </c>
      <c r="L558" s="432" t="s">
        <v>10262</v>
      </c>
    </row>
    <row r="559" spans="1:12" ht="40.5" customHeight="1" x14ac:dyDescent="0.25">
      <c r="A559" s="271">
        <v>547</v>
      </c>
      <c r="B559" s="275">
        <v>2</v>
      </c>
      <c r="C559" s="14">
        <v>3</v>
      </c>
      <c r="D559" s="14">
        <v>2</v>
      </c>
      <c r="E559" s="14">
        <v>8</v>
      </c>
      <c r="F559" s="14">
        <v>0</v>
      </c>
      <c r="G559" s="14" t="str">
        <f t="shared" si="6"/>
        <v>2.3.2.8.0</v>
      </c>
      <c r="H559" s="132"/>
      <c r="I559" s="120"/>
      <c r="J559" s="14" t="s">
        <v>16</v>
      </c>
      <c r="K559" s="422" t="s">
        <v>11866</v>
      </c>
      <c r="L559" s="145" t="s">
        <v>10262</v>
      </c>
    </row>
    <row r="560" spans="1:12" ht="18.5" x14ac:dyDescent="0.25">
      <c r="A560" s="271">
        <v>548</v>
      </c>
      <c r="B560" s="276">
        <v>2</v>
      </c>
      <c r="C560" s="17">
        <v>3</v>
      </c>
      <c r="D560" s="17">
        <v>2</v>
      </c>
      <c r="E560" s="17">
        <v>8</v>
      </c>
      <c r="F560" s="17">
        <v>1</v>
      </c>
      <c r="G560" s="17" t="str">
        <f t="shared" si="6"/>
        <v>2.3.2.8.1</v>
      </c>
      <c r="H560" s="132"/>
      <c r="I560" s="120"/>
      <c r="J560" s="17" t="s">
        <v>19</v>
      </c>
      <c r="K560" s="431" t="s">
        <v>11867</v>
      </c>
      <c r="L560" s="432" t="s">
        <v>10262</v>
      </c>
    </row>
    <row r="561" spans="1:12" ht="35" x14ac:dyDescent="0.25">
      <c r="A561" s="271">
        <v>549</v>
      </c>
      <c r="B561" s="276">
        <v>2</v>
      </c>
      <c r="C561" s="17">
        <v>3</v>
      </c>
      <c r="D561" s="17">
        <v>2</v>
      </c>
      <c r="E561" s="17">
        <v>8</v>
      </c>
      <c r="F561" s="17">
        <v>2</v>
      </c>
      <c r="G561" s="17" t="str">
        <f t="shared" si="6"/>
        <v>2.3.2.8.2</v>
      </c>
      <c r="H561" s="132"/>
      <c r="I561" s="120"/>
      <c r="J561" s="17" t="s">
        <v>19</v>
      </c>
      <c r="K561" s="431" t="s">
        <v>11868</v>
      </c>
      <c r="L561" s="432" t="s">
        <v>10262</v>
      </c>
    </row>
    <row r="562" spans="1:12" ht="18.5" x14ac:dyDescent="0.25">
      <c r="A562" s="271">
        <v>550</v>
      </c>
      <c r="B562" s="275">
        <v>2</v>
      </c>
      <c r="C562" s="14">
        <v>3</v>
      </c>
      <c r="D562" s="14">
        <v>2</v>
      </c>
      <c r="E562" s="14">
        <v>9</v>
      </c>
      <c r="F562" s="14">
        <v>0</v>
      </c>
      <c r="G562" s="14" t="str">
        <f t="shared" si="6"/>
        <v>2.3.2.9.0</v>
      </c>
      <c r="H562" s="132"/>
      <c r="I562" s="120"/>
      <c r="J562" s="14" t="s">
        <v>16</v>
      </c>
      <c r="K562" s="422" t="s">
        <v>11869</v>
      </c>
      <c r="L562" s="145" t="s">
        <v>10262</v>
      </c>
    </row>
    <row r="563" spans="1:12" ht="18.5" x14ac:dyDescent="0.25">
      <c r="A563" s="271">
        <v>551</v>
      </c>
      <c r="B563" s="276">
        <v>2</v>
      </c>
      <c r="C563" s="17">
        <v>3</v>
      </c>
      <c r="D563" s="17">
        <v>2</v>
      </c>
      <c r="E563" s="17">
        <v>9</v>
      </c>
      <c r="F563" s="17">
        <v>1</v>
      </c>
      <c r="G563" s="17" t="str">
        <f t="shared" ref="G563:G564" si="7">CONCATENATE(B563,".",C563,".",D563,".",E563,".",F563)</f>
        <v>2.3.2.9.1</v>
      </c>
      <c r="H563" s="132"/>
      <c r="I563" s="120"/>
      <c r="J563" s="17" t="s">
        <v>19</v>
      </c>
      <c r="K563" s="431" t="s">
        <v>11870</v>
      </c>
      <c r="L563" s="432" t="s">
        <v>10262</v>
      </c>
    </row>
    <row r="564" spans="1:12" ht="35" x14ac:dyDescent="0.25">
      <c r="A564" s="271">
        <v>552</v>
      </c>
      <c r="B564" s="276">
        <v>2</v>
      </c>
      <c r="C564" s="17">
        <v>3</v>
      </c>
      <c r="D564" s="17">
        <v>2</v>
      </c>
      <c r="E564" s="17">
        <v>9</v>
      </c>
      <c r="F564" s="17">
        <v>2</v>
      </c>
      <c r="G564" s="17" t="str">
        <f t="shared" si="7"/>
        <v>2.3.2.9.2</v>
      </c>
      <c r="H564" s="132"/>
      <c r="I564" s="120"/>
      <c r="J564" s="17" t="s">
        <v>19</v>
      </c>
      <c r="K564" s="431" t="s">
        <v>11871</v>
      </c>
      <c r="L564" s="432" t="s">
        <v>10262</v>
      </c>
    </row>
    <row r="565" spans="1:12" s="8" customFormat="1" ht="18.5" x14ac:dyDescent="0.35">
      <c r="A565" s="271">
        <v>553</v>
      </c>
      <c r="B565" s="275">
        <v>2</v>
      </c>
      <c r="C565" s="14">
        <v>3</v>
      </c>
      <c r="D565" s="14">
        <v>2</v>
      </c>
      <c r="E565" s="14">
        <v>10</v>
      </c>
      <c r="F565" s="14">
        <v>0</v>
      </c>
      <c r="G565" s="14" t="str">
        <f>CONCATENATE(B565,".",C565,".",D565,".",E565,".",F565)</f>
        <v>2.3.2.10.0</v>
      </c>
      <c r="H565" s="132"/>
      <c r="I565" s="120"/>
      <c r="J565" s="14" t="s">
        <v>16</v>
      </c>
      <c r="K565" s="422" t="s">
        <v>11872</v>
      </c>
      <c r="L565" s="145" t="s">
        <v>10262</v>
      </c>
    </row>
    <row r="566" spans="1:12" s="8" customFormat="1" ht="18.5" x14ac:dyDescent="0.35">
      <c r="A566" s="271">
        <v>554</v>
      </c>
      <c r="B566" s="275">
        <v>2</v>
      </c>
      <c r="C566" s="14">
        <v>3</v>
      </c>
      <c r="D566" s="14">
        <v>2</v>
      </c>
      <c r="E566" s="14">
        <v>11</v>
      </c>
      <c r="F566" s="14">
        <v>0</v>
      </c>
      <c r="G566" s="14" t="str">
        <f>CONCATENATE(B566,".",C566,".",D566,".",E566,".",F566)</f>
        <v>2.3.2.11.0</v>
      </c>
      <c r="H566" s="132"/>
      <c r="I566" s="120"/>
      <c r="J566" s="14" t="s">
        <v>16</v>
      </c>
      <c r="K566" s="422" t="s">
        <v>11873</v>
      </c>
      <c r="L566" s="145" t="s">
        <v>10262</v>
      </c>
    </row>
    <row r="567" spans="1:12" s="8" customFormat="1" ht="18.5" x14ac:dyDescent="0.35">
      <c r="A567" s="271">
        <v>555</v>
      </c>
      <c r="B567" s="275">
        <v>2</v>
      </c>
      <c r="C567" s="14">
        <v>3</v>
      </c>
      <c r="D567" s="14">
        <v>2</v>
      </c>
      <c r="E567" s="14">
        <v>12</v>
      </c>
      <c r="F567" s="14">
        <v>0</v>
      </c>
      <c r="G567" s="14" t="str">
        <f t="shared" ref="G567:G711" si="8">CONCATENATE(B567,".",C567,".",D567,".",E567,".",F567)</f>
        <v>2.3.2.12.0</v>
      </c>
      <c r="H567" s="132"/>
      <c r="I567" s="120"/>
      <c r="J567" s="14" t="s">
        <v>16</v>
      </c>
      <c r="K567" s="422" t="s">
        <v>11874</v>
      </c>
      <c r="L567" s="145" t="s">
        <v>10262</v>
      </c>
    </row>
    <row r="568" spans="1:12" s="8" customFormat="1" ht="18.5" x14ac:dyDescent="0.35">
      <c r="A568" s="271">
        <v>556</v>
      </c>
      <c r="B568" s="276">
        <v>2</v>
      </c>
      <c r="C568" s="17">
        <v>3</v>
      </c>
      <c r="D568" s="17">
        <v>2</v>
      </c>
      <c r="E568" s="17">
        <v>12</v>
      </c>
      <c r="F568" s="17">
        <v>1</v>
      </c>
      <c r="G568" s="17" t="str">
        <f t="shared" si="8"/>
        <v>2.3.2.12.1</v>
      </c>
      <c r="H568" s="132"/>
      <c r="I568" s="120"/>
      <c r="J568" s="17" t="s">
        <v>19</v>
      </c>
      <c r="K568" s="431" t="s">
        <v>11875</v>
      </c>
      <c r="L568" s="432" t="s">
        <v>10262</v>
      </c>
    </row>
    <row r="569" spans="1:12" s="8" customFormat="1" ht="18.5" x14ac:dyDescent="0.35">
      <c r="A569" s="271">
        <v>557</v>
      </c>
      <c r="B569" s="276">
        <v>2</v>
      </c>
      <c r="C569" s="17">
        <v>3</v>
      </c>
      <c r="D569" s="17">
        <v>2</v>
      </c>
      <c r="E569" s="17">
        <v>12</v>
      </c>
      <c r="F569" s="17">
        <v>2</v>
      </c>
      <c r="G569" s="17" t="str">
        <f t="shared" si="8"/>
        <v>2.3.2.12.2</v>
      </c>
      <c r="H569" s="132"/>
      <c r="I569" s="120"/>
      <c r="J569" s="17" t="s">
        <v>19</v>
      </c>
      <c r="K569" s="431" t="s">
        <v>11876</v>
      </c>
      <c r="L569" s="432" t="s">
        <v>10262</v>
      </c>
    </row>
    <row r="570" spans="1:12" ht="23.5" x14ac:dyDescent="0.25">
      <c r="A570" s="271">
        <v>558</v>
      </c>
      <c r="B570" s="274">
        <v>2</v>
      </c>
      <c r="C570" s="13">
        <v>3</v>
      </c>
      <c r="D570" s="13">
        <v>3</v>
      </c>
      <c r="E570" s="13">
        <v>0</v>
      </c>
      <c r="F570" s="13">
        <v>0</v>
      </c>
      <c r="G570" s="13" t="str">
        <f t="shared" si="8"/>
        <v>2.3.3.0.0</v>
      </c>
      <c r="H570" s="13" t="s">
        <v>13</v>
      </c>
      <c r="I570" s="117" t="s">
        <v>10287</v>
      </c>
      <c r="J570" s="118"/>
      <c r="K570" s="417"/>
      <c r="L570" s="418" t="s">
        <v>10286</v>
      </c>
    </row>
    <row r="571" spans="1:12" ht="18.5" x14ac:dyDescent="0.25">
      <c r="A571" s="271">
        <v>559</v>
      </c>
      <c r="B571" s="275">
        <v>2</v>
      </c>
      <c r="C571" s="14">
        <v>3</v>
      </c>
      <c r="D571" s="14">
        <v>3</v>
      </c>
      <c r="E571" s="14">
        <v>1</v>
      </c>
      <c r="F571" s="14">
        <v>0</v>
      </c>
      <c r="G571" s="14" t="str">
        <f t="shared" si="8"/>
        <v>2.3.3.1.0</v>
      </c>
      <c r="H571" s="132"/>
      <c r="I571" s="120"/>
      <c r="J571" s="14" t="s">
        <v>16</v>
      </c>
      <c r="K571" s="422" t="s">
        <v>11877</v>
      </c>
      <c r="L571" s="145" t="s">
        <v>10262</v>
      </c>
    </row>
    <row r="572" spans="1:12" ht="52.5" x14ac:dyDescent="0.25">
      <c r="A572" s="271">
        <v>560</v>
      </c>
      <c r="B572" s="276">
        <v>2</v>
      </c>
      <c r="C572" s="17">
        <v>3</v>
      </c>
      <c r="D572" s="17">
        <v>3</v>
      </c>
      <c r="E572" s="17">
        <v>1</v>
      </c>
      <c r="F572" s="17">
        <v>1</v>
      </c>
      <c r="G572" s="17" t="str">
        <f t="shared" si="8"/>
        <v>2.3.3.1.1</v>
      </c>
      <c r="H572" s="132"/>
      <c r="I572" s="120"/>
      <c r="J572" s="17" t="s">
        <v>19</v>
      </c>
      <c r="K572" s="431" t="s">
        <v>11878</v>
      </c>
      <c r="L572" s="432" t="s">
        <v>10262</v>
      </c>
    </row>
    <row r="573" spans="1:12" ht="35" x14ac:dyDescent="0.25">
      <c r="A573" s="271">
        <v>561</v>
      </c>
      <c r="B573" s="276">
        <v>2</v>
      </c>
      <c r="C573" s="17">
        <v>3</v>
      </c>
      <c r="D573" s="17">
        <v>3</v>
      </c>
      <c r="E573" s="17">
        <v>1</v>
      </c>
      <c r="F573" s="17">
        <v>2</v>
      </c>
      <c r="G573" s="17" t="str">
        <f t="shared" si="8"/>
        <v>2.3.3.1.2</v>
      </c>
      <c r="H573" s="132"/>
      <c r="I573" s="120"/>
      <c r="J573" s="17" t="s">
        <v>19</v>
      </c>
      <c r="K573" s="431" t="s">
        <v>11879</v>
      </c>
      <c r="L573" s="432" t="s">
        <v>10262</v>
      </c>
    </row>
    <row r="574" spans="1:12" ht="35" x14ac:dyDescent="0.25">
      <c r="A574" s="271">
        <v>562</v>
      </c>
      <c r="B574" s="276">
        <v>2</v>
      </c>
      <c r="C574" s="17">
        <v>3</v>
      </c>
      <c r="D574" s="17">
        <v>3</v>
      </c>
      <c r="E574" s="17">
        <v>1</v>
      </c>
      <c r="F574" s="17">
        <v>3</v>
      </c>
      <c r="G574" s="17" t="str">
        <f t="shared" si="8"/>
        <v>2.3.3.1.3</v>
      </c>
      <c r="H574" s="132"/>
      <c r="I574" s="120"/>
      <c r="J574" s="17" t="s">
        <v>19</v>
      </c>
      <c r="K574" s="431" t="s">
        <v>11880</v>
      </c>
      <c r="L574" s="432" t="s">
        <v>10262</v>
      </c>
    </row>
    <row r="575" spans="1:12" ht="35" x14ac:dyDescent="0.25">
      <c r="A575" s="271">
        <v>563</v>
      </c>
      <c r="B575" s="276">
        <v>2</v>
      </c>
      <c r="C575" s="17">
        <v>3</v>
      </c>
      <c r="D575" s="17">
        <v>3</v>
      </c>
      <c r="E575" s="17">
        <v>1</v>
      </c>
      <c r="F575" s="17">
        <v>4</v>
      </c>
      <c r="G575" s="17" t="str">
        <f t="shared" si="8"/>
        <v>2.3.3.1.4</v>
      </c>
      <c r="H575" s="132"/>
      <c r="I575" s="120"/>
      <c r="J575" s="17" t="s">
        <v>19</v>
      </c>
      <c r="K575" s="431" t="s">
        <v>11881</v>
      </c>
      <c r="L575" s="432" t="s">
        <v>10262</v>
      </c>
    </row>
    <row r="576" spans="1:12" ht="35" x14ac:dyDescent="0.25">
      <c r="A576" s="271">
        <v>564</v>
      </c>
      <c r="B576" s="276">
        <v>2</v>
      </c>
      <c r="C576" s="17">
        <v>3</v>
      </c>
      <c r="D576" s="17">
        <v>3</v>
      </c>
      <c r="E576" s="17">
        <v>1</v>
      </c>
      <c r="F576" s="17">
        <v>5</v>
      </c>
      <c r="G576" s="17" t="str">
        <f t="shared" si="8"/>
        <v>2.3.3.1.5</v>
      </c>
      <c r="H576" s="132"/>
      <c r="I576" s="120"/>
      <c r="J576" s="17" t="s">
        <v>19</v>
      </c>
      <c r="K576" s="431" t="s">
        <v>11882</v>
      </c>
      <c r="L576" s="432" t="s">
        <v>10262</v>
      </c>
    </row>
    <row r="577" spans="1:12" ht="35" x14ac:dyDescent="0.25">
      <c r="A577" s="271">
        <v>565</v>
      </c>
      <c r="B577" s="276">
        <v>2</v>
      </c>
      <c r="C577" s="17">
        <v>3</v>
      </c>
      <c r="D577" s="17">
        <v>3</v>
      </c>
      <c r="E577" s="17">
        <v>1</v>
      </c>
      <c r="F577" s="17">
        <v>6</v>
      </c>
      <c r="G577" s="17" t="str">
        <f t="shared" si="8"/>
        <v>2.3.3.1.6</v>
      </c>
      <c r="H577" s="132"/>
      <c r="I577" s="120"/>
      <c r="J577" s="17" t="s">
        <v>19</v>
      </c>
      <c r="K577" s="431" t="s">
        <v>11883</v>
      </c>
      <c r="L577" s="432" t="s">
        <v>10262</v>
      </c>
    </row>
    <row r="578" spans="1:12" ht="35" x14ac:dyDescent="0.25">
      <c r="A578" s="271">
        <v>566</v>
      </c>
      <c r="B578" s="276">
        <v>2</v>
      </c>
      <c r="C578" s="17">
        <v>3</v>
      </c>
      <c r="D578" s="17">
        <v>3</v>
      </c>
      <c r="E578" s="17">
        <v>1</v>
      </c>
      <c r="F578" s="17">
        <v>7</v>
      </c>
      <c r="G578" s="17" t="str">
        <f t="shared" si="8"/>
        <v>2.3.3.1.7</v>
      </c>
      <c r="H578" s="132"/>
      <c r="I578" s="120"/>
      <c r="J578" s="17" t="s">
        <v>19</v>
      </c>
      <c r="K578" s="431" t="s">
        <v>11884</v>
      </c>
      <c r="L578" s="432" t="s">
        <v>10262</v>
      </c>
    </row>
    <row r="579" spans="1:12" ht="35" x14ac:dyDescent="0.25">
      <c r="A579" s="271">
        <v>567</v>
      </c>
      <c r="B579" s="276">
        <v>2</v>
      </c>
      <c r="C579" s="17">
        <v>3</v>
      </c>
      <c r="D579" s="17">
        <v>3</v>
      </c>
      <c r="E579" s="17">
        <v>1</v>
      </c>
      <c r="F579" s="17">
        <v>8</v>
      </c>
      <c r="G579" s="17" t="str">
        <f t="shared" si="8"/>
        <v>2.3.3.1.8</v>
      </c>
      <c r="H579" s="132"/>
      <c r="I579" s="120"/>
      <c r="J579" s="17" t="s">
        <v>19</v>
      </c>
      <c r="K579" s="431" t="s">
        <v>11885</v>
      </c>
      <c r="L579" s="432" t="s">
        <v>10262</v>
      </c>
    </row>
    <row r="580" spans="1:12" ht="18.5" x14ac:dyDescent="0.25">
      <c r="A580" s="271">
        <v>568</v>
      </c>
      <c r="B580" s="276">
        <v>2</v>
      </c>
      <c r="C580" s="17">
        <v>3</v>
      </c>
      <c r="D580" s="17">
        <v>3</v>
      </c>
      <c r="E580" s="17">
        <v>1</v>
      </c>
      <c r="F580" s="17">
        <v>9</v>
      </c>
      <c r="G580" s="17" t="str">
        <f t="shared" si="8"/>
        <v>2.3.3.1.9</v>
      </c>
      <c r="H580" s="132"/>
      <c r="I580" s="120"/>
      <c r="J580" s="17" t="s">
        <v>19</v>
      </c>
      <c r="K580" s="431" t="s">
        <v>11886</v>
      </c>
      <c r="L580" s="432" t="s">
        <v>10262</v>
      </c>
    </row>
    <row r="581" spans="1:12" ht="35" x14ac:dyDescent="0.25">
      <c r="A581" s="271">
        <v>569</v>
      </c>
      <c r="B581" s="276">
        <v>2</v>
      </c>
      <c r="C581" s="17">
        <v>3</v>
      </c>
      <c r="D581" s="17">
        <v>3</v>
      </c>
      <c r="E581" s="17">
        <v>1</v>
      </c>
      <c r="F581" s="17">
        <v>10</v>
      </c>
      <c r="G581" s="17" t="str">
        <f t="shared" si="8"/>
        <v>2.3.3.1.10</v>
      </c>
      <c r="H581" s="132"/>
      <c r="I581" s="120"/>
      <c r="J581" s="17" t="s">
        <v>19</v>
      </c>
      <c r="K581" s="431" t="s">
        <v>11887</v>
      </c>
      <c r="L581" s="432" t="s">
        <v>10262</v>
      </c>
    </row>
    <row r="582" spans="1:12" ht="18.5" x14ac:dyDescent="0.25">
      <c r="A582" s="271">
        <v>570</v>
      </c>
      <c r="B582" s="276">
        <v>2</v>
      </c>
      <c r="C582" s="17">
        <v>3</v>
      </c>
      <c r="D582" s="17">
        <v>3</v>
      </c>
      <c r="E582" s="17">
        <v>1</v>
      </c>
      <c r="F582" s="17">
        <v>11</v>
      </c>
      <c r="G582" s="17" t="str">
        <f t="shared" si="8"/>
        <v>2.3.3.1.11</v>
      </c>
      <c r="H582" s="132"/>
      <c r="I582" s="120"/>
      <c r="J582" s="17" t="s">
        <v>19</v>
      </c>
      <c r="K582" s="431" t="s">
        <v>11888</v>
      </c>
      <c r="L582" s="432" t="s">
        <v>10262</v>
      </c>
    </row>
    <row r="583" spans="1:12" ht="35" x14ac:dyDescent="0.25">
      <c r="A583" s="271">
        <v>571</v>
      </c>
      <c r="B583" s="276">
        <v>2</v>
      </c>
      <c r="C583" s="17">
        <v>3</v>
      </c>
      <c r="D583" s="17">
        <v>3</v>
      </c>
      <c r="E583" s="17">
        <v>1</v>
      </c>
      <c r="F583" s="17">
        <v>12</v>
      </c>
      <c r="G583" s="17" t="str">
        <f t="shared" si="8"/>
        <v>2.3.3.1.12</v>
      </c>
      <c r="H583" s="132"/>
      <c r="I583" s="120"/>
      <c r="J583" s="17" t="s">
        <v>19</v>
      </c>
      <c r="K583" s="431" t="s">
        <v>11889</v>
      </c>
      <c r="L583" s="432" t="s">
        <v>10262</v>
      </c>
    </row>
    <row r="584" spans="1:12" ht="18.5" x14ac:dyDescent="0.25">
      <c r="A584" s="271">
        <v>572</v>
      </c>
      <c r="B584" s="276">
        <v>2</v>
      </c>
      <c r="C584" s="17">
        <v>3</v>
      </c>
      <c r="D584" s="17">
        <v>3</v>
      </c>
      <c r="E584" s="17">
        <v>1</v>
      </c>
      <c r="F584" s="17">
        <v>13</v>
      </c>
      <c r="G584" s="17" t="str">
        <f t="shared" si="8"/>
        <v>2.3.3.1.13</v>
      </c>
      <c r="H584" s="132"/>
      <c r="I584" s="120"/>
      <c r="J584" s="17" t="s">
        <v>19</v>
      </c>
      <c r="K584" s="431" t="s">
        <v>11890</v>
      </c>
      <c r="L584" s="432" t="s">
        <v>10262</v>
      </c>
    </row>
    <row r="585" spans="1:12" ht="18.5" x14ac:dyDescent="0.25">
      <c r="A585" s="271">
        <v>573</v>
      </c>
      <c r="B585" s="276">
        <v>2</v>
      </c>
      <c r="C585" s="17">
        <v>3</v>
      </c>
      <c r="D585" s="17">
        <v>3</v>
      </c>
      <c r="E585" s="17">
        <v>1</v>
      </c>
      <c r="F585" s="17">
        <v>14</v>
      </c>
      <c r="G585" s="17" t="str">
        <f t="shared" si="8"/>
        <v>2.3.3.1.14</v>
      </c>
      <c r="H585" s="132"/>
      <c r="I585" s="120"/>
      <c r="J585" s="17" t="s">
        <v>19</v>
      </c>
      <c r="K585" s="431" t="s">
        <v>11891</v>
      </c>
      <c r="L585" s="432" t="s">
        <v>10262</v>
      </c>
    </row>
    <row r="586" spans="1:12" ht="18.5" x14ac:dyDescent="0.25">
      <c r="A586" s="271">
        <v>574</v>
      </c>
      <c r="B586" s="276">
        <v>2</v>
      </c>
      <c r="C586" s="17">
        <v>3</v>
      </c>
      <c r="D586" s="17">
        <v>3</v>
      </c>
      <c r="E586" s="17">
        <v>1</v>
      </c>
      <c r="F586" s="17">
        <v>15</v>
      </c>
      <c r="G586" s="17" t="str">
        <f t="shared" si="8"/>
        <v>2.3.3.1.15</v>
      </c>
      <c r="H586" s="132"/>
      <c r="I586" s="120"/>
      <c r="J586" s="17" t="s">
        <v>19</v>
      </c>
      <c r="K586" s="431" t="s">
        <v>11892</v>
      </c>
      <c r="L586" s="432" t="s">
        <v>10262</v>
      </c>
    </row>
    <row r="587" spans="1:12" ht="18.5" x14ac:dyDescent="0.25">
      <c r="A587" s="271">
        <v>575</v>
      </c>
      <c r="B587" s="275">
        <v>2</v>
      </c>
      <c r="C587" s="14">
        <v>3</v>
      </c>
      <c r="D587" s="14">
        <v>3</v>
      </c>
      <c r="E587" s="14">
        <v>2</v>
      </c>
      <c r="F587" s="14">
        <v>0</v>
      </c>
      <c r="G587" s="14" t="str">
        <f t="shared" si="8"/>
        <v>2.3.3.2.0</v>
      </c>
      <c r="H587" s="132"/>
      <c r="I587" s="120"/>
      <c r="J587" s="14" t="s">
        <v>16</v>
      </c>
      <c r="K587" s="422" t="s">
        <v>11893</v>
      </c>
      <c r="L587" s="145" t="s">
        <v>10262</v>
      </c>
    </row>
    <row r="588" spans="1:12" ht="52.5" x14ac:dyDescent="0.25">
      <c r="A588" s="271">
        <v>576</v>
      </c>
      <c r="B588" s="276">
        <v>2</v>
      </c>
      <c r="C588" s="17">
        <v>3</v>
      </c>
      <c r="D588" s="17">
        <v>3</v>
      </c>
      <c r="E588" s="17">
        <v>2</v>
      </c>
      <c r="F588" s="17">
        <v>1</v>
      </c>
      <c r="G588" s="17" t="str">
        <f t="shared" si="8"/>
        <v>2.3.3.2.1</v>
      </c>
      <c r="H588" s="132"/>
      <c r="I588" s="120"/>
      <c r="J588" s="17" t="s">
        <v>19</v>
      </c>
      <c r="K588" s="431" t="s">
        <v>11894</v>
      </c>
      <c r="L588" s="432" t="s">
        <v>10262</v>
      </c>
    </row>
    <row r="589" spans="1:12" ht="35" x14ac:dyDescent="0.25">
      <c r="A589" s="271">
        <v>577</v>
      </c>
      <c r="B589" s="276">
        <v>2</v>
      </c>
      <c r="C589" s="17">
        <v>3</v>
      </c>
      <c r="D589" s="17">
        <v>3</v>
      </c>
      <c r="E589" s="17">
        <v>2</v>
      </c>
      <c r="F589" s="17">
        <v>2</v>
      </c>
      <c r="G589" s="17" t="str">
        <f t="shared" si="8"/>
        <v>2.3.3.2.2</v>
      </c>
      <c r="H589" s="132"/>
      <c r="I589" s="120"/>
      <c r="J589" s="17" t="s">
        <v>19</v>
      </c>
      <c r="K589" s="431" t="s">
        <v>11895</v>
      </c>
      <c r="L589" s="432" t="s">
        <v>10262</v>
      </c>
    </row>
    <row r="590" spans="1:12" ht="35" x14ac:dyDescent="0.25">
      <c r="A590" s="271">
        <v>578</v>
      </c>
      <c r="B590" s="276">
        <v>2</v>
      </c>
      <c r="C590" s="17">
        <v>3</v>
      </c>
      <c r="D590" s="17">
        <v>3</v>
      </c>
      <c r="E590" s="17">
        <v>2</v>
      </c>
      <c r="F590" s="17">
        <v>3</v>
      </c>
      <c r="G590" s="17" t="str">
        <f t="shared" si="8"/>
        <v>2.3.3.2.3</v>
      </c>
      <c r="H590" s="132"/>
      <c r="I590" s="120"/>
      <c r="J590" s="17" t="s">
        <v>19</v>
      </c>
      <c r="K590" s="431" t="s">
        <v>11896</v>
      </c>
      <c r="L590" s="432" t="s">
        <v>10262</v>
      </c>
    </row>
    <row r="591" spans="1:12" ht="35" x14ac:dyDescent="0.25">
      <c r="A591" s="271">
        <v>579</v>
      </c>
      <c r="B591" s="276">
        <v>2</v>
      </c>
      <c r="C591" s="17">
        <v>3</v>
      </c>
      <c r="D591" s="17">
        <v>3</v>
      </c>
      <c r="E591" s="17">
        <v>2</v>
      </c>
      <c r="F591" s="17">
        <v>4</v>
      </c>
      <c r="G591" s="17" t="str">
        <f t="shared" si="8"/>
        <v>2.3.3.2.4</v>
      </c>
      <c r="H591" s="132"/>
      <c r="I591" s="120"/>
      <c r="J591" s="17" t="s">
        <v>19</v>
      </c>
      <c r="K591" s="431" t="s">
        <v>11897</v>
      </c>
      <c r="L591" s="432" t="s">
        <v>10262</v>
      </c>
    </row>
    <row r="592" spans="1:12" ht="35" x14ac:dyDescent="0.25">
      <c r="A592" s="271">
        <v>580</v>
      </c>
      <c r="B592" s="276">
        <v>2</v>
      </c>
      <c r="C592" s="17">
        <v>3</v>
      </c>
      <c r="D592" s="17">
        <v>3</v>
      </c>
      <c r="E592" s="17">
        <v>2</v>
      </c>
      <c r="F592" s="17">
        <v>5</v>
      </c>
      <c r="G592" s="17" t="str">
        <f t="shared" si="8"/>
        <v>2.3.3.2.5</v>
      </c>
      <c r="H592" s="132"/>
      <c r="I592" s="120"/>
      <c r="J592" s="17" t="s">
        <v>19</v>
      </c>
      <c r="K592" s="431" t="s">
        <v>11898</v>
      </c>
      <c r="L592" s="432" t="s">
        <v>10262</v>
      </c>
    </row>
    <row r="593" spans="1:12" ht="35" x14ac:dyDescent="0.25">
      <c r="A593" s="271">
        <v>581</v>
      </c>
      <c r="B593" s="276">
        <v>2</v>
      </c>
      <c r="C593" s="17">
        <v>3</v>
      </c>
      <c r="D593" s="17">
        <v>3</v>
      </c>
      <c r="E593" s="17">
        <v>2</v>
      </c>
      <c r="F593" s="17">
        <v>6</v>
      </c>
      <c r="G593" s="17" t="str">
        <f t="shared" si="8"/>
        <v>2.3.3.2.6</v>
      </c>
      <c r="H593" s="132"/>
      <c r="I593" s="120"/>
      <c r="J593" s="17" t="s">
        <v>19</v>
      </c>
      <c r="K593" s="431" t="s">
        <v>11899</v>
      </c>
      <c r="L593" s="432" t="s">
        <v>10262</v>
      </c>
    </row>
    <row r="594" spans="1:12" ht="35" x14ac:dyDescent="0.25">
      <c r="A594" s="271">
        <v>582</v>
      </c>
      <c r="B594" s="276">
        <v>2</v>
      </c>
      <c r="C594" s="17">
        <v>3</v>
      </c>
      <c r="D594" s="17">
        <v>3</v>
      </c>
      <c r="E594" s="17">
        <v>2</v>
      </c>
      <c r="F594" s="17">
        <v>7</v>
      </c>
      <c r="G594" s="17" t="str">
        <f t="shared" si="8"/>
        <v>2.3.3.2.7</v>
      </c>
      <c r="H594" s="132"/>
      <c r="I594" s="120"/>
      <c r="J594" s="17" t="s">
        <v>19</v>
      </c>
      <c r="K594" s="431" t="s">
        <v>11900</v>
      </c>
      <c r="L594" s="432" t="s">
        <v>10262</v>
      </c>
    </row>
    <row r="595" spans="1:12" ht="35" x14ac:dyDescent="0.25">
      <c r="A595" s="271">
        <v>583</v>
      </c>
      <c r="B595" s="276">
        <v>2</v>
      </c>
      <c r="C595" s="17">
        <v>3</v>
      </c>
      <c r="D595" s="17">
        <v>3</v>
      </c>
      <c r="E595" s="17">
        <v>2</v>
      </c>
      <c r="F595" s="17">
        <v>8</v>
      </c>
      <c r="G595" s="17" t="str">
        <f t="shared" si="8"/>
        <v>2.3.3.2.8</v>
      </c>
      <c r="H595" s="132"/>
      <c r="I595" s="120"/>
      <c r="J595" s="17" t="s">
        <v>19</v>
      </c>
      <c r="K595" s="431" t="s">
        <v>11901</v>
      </c>
      <c r="L595" s="432" t="s">
        <v>10262</v>
      </c>
    </row>
    <row r="596" spans="1:12" ht="35" x14ac:dyDescent="0.25">
      <c r="A596" s="271">
        <v>584</v>
      </c>
      <c r="B596" s="276">
        <v>2</v>
      </c>
      <c r="C596" s="17">
        <v>3</v>
      </c>
      <c r="D596" s="17">
        <v>3</v>
      </c>
      <c r="E596" s="17">
        <v>2</v>
      </c>
      <c r="F596" s="17">
        <v>9</v>
      </c>
      <c r="G596" s="17" t="str">
        <f t="shared" si="8"/>
        <v>2.3.3.2.9</v>
      </c>
      <c r="H596" s="132"/>
      <c r="I596" s="120"/>
      <c r="J596" s="17" t="s">
        <v>19</v>
      </c>
      <c r="K596" s="431" t="s">
        <v>11902</v>
      </c>
      <c r="L596" s="432" t="s">
        <v>10262</v>
      </c>
    </row>
    <row r="597" spans="1:12" ht="35" x14ac:dyDescent="0.25">
      <c r="A597" s="271">
        <v>585</v>
      </c>
      <c r="B597" s="276">
        <v>2</v>
      </c>
      <c r="C597" s="17">
        <v>3</v>
      </c>
      <c r="D597" s="17">
        <v>3</v>
      </c>
      <c r="E597" s="17">
        <v>2</v>
      </c>
      <c r="F597" s="17">
        <v>10</v>
      </c>
      <c r="G597" s="17" t="str">
        <f t="shared" si="8"/>
        <v>2.3.3.2.10</v>
      </c>
      <c r="H597" s="132"/>
      <c r="I597" s="120"/>
      <c r="J597" s="17" t="s">
        <v>19</v>
      </c>
      <c r="K597" s="431" t="s">
        <v>11903</v>
      </c>
      <c r="L597" s="432" t="s">
        <v>10262</v>
      </c>
    </row>
    <row r="598" spans="1:12" ht="18.5" x14ac:dyDescent="0.25">
      <c r="A598" s="271">
        <v>586</v>
      </c>
      <c r="B598" s="276">
        <v>2</v>
      </c>
      <c r="C598" s="17">
        <v>3</v>
      </c>
      <c r="D598" s="17">
        <v>3</v>
      </c>
      <c r="E598" s="17">
        <v>2</v>
      </c>
      <c r="F598" s="17">
        <v>11</v>
      </c>
      <c r="G598" s="17" t="str">
        <f t="shared" si="8"/>
        <v>2.3.3.2.11</v>
      </c>
      <c r="H598" s="132"/>
      <c r="I598" s="120"/>
      <c r="J598" s="17" t="s">
        <v>19</v>
      </c>
      <c r="K598" s="431" t="s">
        <v>11904</v>
      </c>
      <c r="L598" s="432" t="s">
        <v>10262</v>
      </c>
    </row>
    <row r="599" spans="1:12" ht="35" x14ac:dyDescent="0.25">
      <c r="A599" s="271">
        <v>587</v>
      </c>
      <c r="B599" s="276">
        <v>2</v>
      </c>
      <c r="C599" s="17">
        <v>3</v>
      </c>
      <c r="D599" s="17">
        <v>3</v>
      </c>
      <c r="E599" s="17">
        <v>2</v>
      </c>
      <c r="F599" s="17">
        <v>12</v>
      </c>
      <c r="G599" s="17" t="str">
        <f t="shared" si="8"/>
        <v>2.3.3.2.12</v>
      </c>
      <c r="H599" s="132"/>
      <c r="I599" s="120"/>
      <c r="J599" s="17" t="s">
        <v>19</v>
      </c>
      <c r="K599" s="431" t="s">
        <v>11905</v>
      </c>
      <c r="L599" s="432" t="s">
        <v>10262</v>
      </c>
    </row>
    <row r="600" spans="1:12" ht="35" x14ac:dyDescent="0.25">
      <c r="A600" s="271">
        <v>588</v>
      </c>
      <c r="B600" s="276">
        <v>2</v>
      </c>
      <c r="C600" s="17">
        <v>3</v>
      </c>
      <c r="D600" s="17">
        <v>3</v>
      </c>
      <c r="E600" s="17">
        <v>2</v>
      </c>
      <c r="F600" s="17">
        <v>13</v>
      </c>
      <c r="G600" s="17" t="str">
        <f t="shared" si="8"/>
        <v>2.3.3.2.13</v>
      </c>
      <c r="H600" s="132"/>
      <c r="I600" s="120"/>
      <c r="J600" s="17" t="s">
        <v>19</v>
      </c>
      <c r="K600" s="431" t="s">
        <v>11906</v>
      </c>
      <c r="L600" s="432" t="s">
        <v>10262</v>
      </c>
    </row>
    <row r="601" spans="1:12" ht="35" x14ac:dyDescent="0.25">
      <c r="A601" s="271">
        <v>589</v>
      </c>
      <c r="B601" s="276">
        <v>2</v>
      </c>
      <c r="C601" s="17">
        <v>3</v>
      </c>
      <c r="D601" s="17">
        <v>3</v>
      </c>
      <c r="E601" s="17">
        <v>2</v>
      </c>
      <c r="F601" s="17">
        <v>14</v>
      </c>
      <c r="G601" s="17" t="str">
        <f t="shared" si="8"/>
        <v>2.3.3.2.14</v>
      </c>
      <c r="H601" s="132"/>
      <c r="I601" s="120"/>
      <c r="J601" s="17" t="s">
        <v>19</v>
      </c>
      <c r="K601" s="431" t="s">
        <v>11907</v>
      </c>
      <c r="L601" s="432" t="s">
        <v>10262</v>
      </c>
    </row>
    <row r="602" spans="1:12" ht="35" x14ac:dyDescent="0.25">
      <c r="A602" s="271">
        <v>590</v>
      </c>
      <c r="B602" s="276">
        <v>2</v>
      </c>
      <c r="C602" s="17">
        <v>3</v>
      </c>
      <c r="D602" s="17">
        <v>3</v>
      </c>
      <c r="E602" s="17">
        <v>2</v>
      </c>
      <c r="F602" s="17">
        <v>15</v>
      </c>
      <c r="G602" s="17" t="str">
        <f t="shared" si="8"/>
        <v>2.3.3.2.15</v>
      </c>
      <c r="H602" s="132"/>
      <c r="I602" s="120"/>
      <c r="J602" s="17" t="s">
        <v>19</v>
      </c>
      <c r="K602" s="431" t="s">
        <v>11908</v>
      </c>
      <c r="L602" s="432" t="s">
        <v>10262</v>
      </c>
    </row>
    <row r="603" spans="1:12" ht="18.5" x14ac:dyDescent="0.25">
      <c r="A603" s="271">
        <v>591</v>
      </c>
      <c r="B603" s="275">
        <v>2</v>
      </c>
      <c r="C603" s="14">
        <v>3</v>
      </c>
      <c r="D603" s="14">
        <v>3</v>
      </c>
      <c r="E603" s="14">
        <v>3</v>
      </c>
      <c r="F603" s="14">
        <v>0</v>
      </c>
      <c r="G603" s="14" t="str">
        <f t="shared" si="8"/>
        <v>2.3.3.3.0</v>
      </c>
      <c r="H603" s="132"/>
      <c r="I603" s="120"/>
      <c r="J603" s="14" t="s">
        <v>16</v>
      </c>
      <c r="K603" s="422" t="s">
        <v>11909</v>
      </c>
      <c r="L603" s="145" t="s">
        <v>10262</v>
      </c>
    </row>
    <row r="604" spans="1:12" ht="52.5" x14ac:dyDescent="0.25">
      <c r="A604" s="271">
        <v>592</v>
      </c>
      <c r="B604" s="276">
        <v>2</v>
      </c>
      <c r="C604" s="17">
        <v>3</v>
      </c>
      <c r="D604" s="17">
        <v>3</v>
      </c>
      <c r="E604" s="17">
        <v>3</v>
      </c>
      <c r="F604" s="17">
        <v>1</v>
      </c>
      <c r="G604" s="17" t="str">
        <f t="shared" si="8"/>
        <v>2.3.3.3.1</v>
      </c>
      <c r="H604" s="132"/>
      <c r="I604" s="120"/>
      <c r="J604" s="17" t="s">
        <v>19</v>
      </c>
      <c r="K604" s="431" t="s">
        <v>11910</v>
      </c>
      <c r="L604" s="432" t="s">
        <v>10262</v>
      </c>
    </row>
    <row r="605" spans="1:12" ht="35" x14ac:dyDescent="0.25">
      <c r="A605" s="271">
        <v>593</v>
      </c>
      <c r="B605" s="276">
        <v>2</v>
      </c>
      <c r="C605" s="17">
        <v>3</v>
      </c>
      <c r="D605" s="17">
        <v>3</v>
      </c>
      <c r="E605" s="17">
        <v>3</v>
      </c>
      <c r="F605" s="17">
        <v>2</v>
      </c>
      <c r="G605" s="17" t="str">
        <f t="shared" si="8"/>
        <v>2.3.3.3.2</v>
      </c>
      <c r="H605" s="132"/>
      <c r="I605" s="120"/>
      <c r="J605" s="17" t="s">
        <v>19</v>
      </c>
      <c r="K605" s="431" t="s">
        <v>11911</v>
      </c>
      <c r="L605" s="432" t="s">
        <v>10262</v>
      </c>
    </row>
    <row r="606" spans="1:12" ht="35" x14ac:dyDescent="0.25">
      <c r="A606" s="271">
        <v>594</v>
      </c>
      <c r="B606" s="276">
        <v>2</v>
      </c>
      <c r="C606" s="17">
        <v>3</v>
      </c>
      <c r="D606" s="17">
        <v>3</v>
      </c>
      <c r="E606" s="17">
        <v>3</v>
      </c>
      <c r="F606" s="17">
        <v>3</v>
      </c>
      <c r="G606" s="17" t="str">
        <f t="shared" si="8"/>
        <v>2.3.3.3.3</v>
      </c>
      <c r="H606" s="132"/>
      <c r="I606" s="120"/>
      <c r="J606" s="17" t="s">
        <v>19</v>
      </c>
      <c r="K606" s="431" t="s">
        <v>11912</v>
      </c>
      <c r="L606" s="432" t="s">
        <v>10262</v>
      </c>
    </row>
    <row r="607" spans="1:12" ht="35" x14ac:dyDescent="0.25">
      <c r="A607" s="271">
        <v>595</v>
      </c>
      <c r="B607" s="276">
        <v>2</v>
      </c>
      <c r="C607" s="17">
        <v>3</v>
      </c>
      <c r="D607" s="17">
        <v>3</v>
      </c>
      <c r="E607" s="17">
        <v>3</v>
      </c>
      <c r="F607" s="17">
        <v>4</v>
      </c>
      <c r="G607" s="17" t="str">
        <f t="shared" si="8"/>
        <v>2.3.3.3.4</v>
      </c>
      <c r="H607" s="132"/>
      <c r="I607" s="120"/>
      <c r="J607" s="17" t="s">
        <v>19</v>
      </c>
      <c r="K607" s="431" t="s">
        <v>11913</v>
      </c>
      <c r="L607" s="432" t="s">
        <v>10262</v>
      </c>
    </row>
    <row r="608" spans="1:12" ht="35" x14ac:dyDescent="0.25">
      <c r="A608" s="271">
        <v>596</v>
      </c>
      <c r="B608" s="276">
        <v>2</v>
      </c>
      <c r="C608" s="17">
        <v>3</v>
      </c>
      <c r="D608" s="17">
        <v>3</v>
      </c>
      <c r="E608" s="17">
        <v>3</v>
      </c>
      <c r="F608" s="17">
        <v>5</v>
      </c>
      <c r="G608" s="17" t="str">
        <f t="shared" si="8"/>
        <v>2.3.3.3.5</v>
      </c>
      <c r="H608" s="132"/>
      <c r="I608" s="120"/>
      <c r="J608" s="17" t="s">
        <v>19</v>
      </c>
      <c r="K608" s="431" t="s">
        <v>11914</v>
      </c>
      <c r="L608" s="432" t="s">
        <v>10262</v>
      </c>
    </row>
    <row r="609" spans="1:12" ht="35" x14ac:dyDescent="0.25">
      <c r="A609" s="271">
        <v>597</v>
      </c>
      <c r="B609" s="276">
        <v>2</v>
      </c>
      <c r="C609" s="17">
        <v>3</v>
      </c>
      <c r="D609" s="17">
        <v>3</v>
      </c>
      <c r="E609" s="17">
        <v>3</v>
      </c>
      <c r="F609" s="17">
        <v>6</v>
      </c>
      <c r="G609" s="17" t="str">
        <f t="shared" si="8"/>
        <v>2.3.3.3.6</v>
      </c>
      <c r="H609" s="132"/>
      <c r="I609" s="120"/>
      <c r="J609" s="17" t="s">
        <v>19</v>
      </c>
      <c r="K609" s="431" t="s">
        <v>11915</v>
      </c>
      <c r="L609" s="432" t="s">
        <v>10262</v>
      </c>
    </row>
    <row r="610" spans="1:12" ht="35" x14ac:dyDescent="0.25">
      <c r="A610" s="271">
        <v>598</v>
      </c>
      <c r="B610" s="276">
        <v>2</v>
      </c>
      <c r="C610" s="17">
        <v>3</v>
      </c>
      <c r="D610" s="17">
        <v>3</v>
      </c>
      <c r="E610" s="17">
        <v>3</v>
      </c>
      <c r="F610" s="17">
        <v>7</v>
      </c>
      <c r="G610" s="17" t="str">
        <f t="shared" si="8"/>
        <v>2.3.3.3.7</v>
      </c>
      <c r="H610" s="132"/>
      <c r="I610" s="120"/>
      <c r="J610" s="17" t="s">
        <v>19</v>
      </c>
      <c r="K610" s="431" t="s">
        <v>11916</v>
      </c>
      <c r="L610" s="432" t="s">
        <v>10262</v>
      </c>
    </row>
    <row r="611" spans="1:12" ht="35" x14ac:dyDescent="0.25">
      <c r="A611" s="271">
        <v>599</v>
      </c>
      <c r="B611" s="276">
        <v>2</v>
      </c>
      <c r="C611" s="17">
        <v>3</v>
      </c>
      <c r="D611" s="17">
        <v>3</v>
      </c>
      <c r="E611" s="17">
        <v>3</v>
      </c>
      <c r="F611" s="17">
        <v>8</v>
      </c>
      <c r="G611" s="17" t="str">
        <f t="shared" si="8"/>
        <v>2.3.3.3.8</v>
      </c>
      <c r="H611" s="132"/>
      <c r="I611" s="120"/>
      <c r="J611" s="17" t="s">
        <v>19</v>
      </c>
      <c r="K611" s="431" t="s">
        <v>11917</v>
      </c>
      <c r="L611" s="432" t="s">
        <v>10262</v>
      </c>
    </row>
    <row r="612" spans="1:12" ht="35" x14ac:dyDescent="0.25">
      <c r="A612" s="271">
        <v>600</v>
      </c>
      <c r="B612" s="276">
        <v>2</v>
      </c>
      <c r="C612" s="17">
        <v>3</v>
      </c>
      <c r="D612" s="17">
        <v>3</v>
      </c>
      <c r="E612" s="17">
        <v>3</v>
      </c>
      <c r="F612" s="17">
        <v>9</v>
      </c>
      <c r="G612" s="17" t="str">
        <f t="shared" si="8"/>
        <v>2.3.3.3.9</v>
      </c>
      <c r="H612" s="132"/>
      <c r="I612" s="120"/>
      <c r="J612" s="17" t="s">
        <v>19</v>
      </c>
      <c r="K612" s="431" t="s">
        <v>11918</v>
      </c>
      <c r="L612" s="432" t="s">
        <v>10262</v>
      </c>
    </row>
    <row r="613" spans="1:12" ht="35" x14ac:dyDescent="0.25">
      <c r="A613" s="271">
        <v>601</v>
      </c>
      <c r="B613" s="276">
        <v>2</v>
      </c>
      <c r="C613" s="17">
        <v>3</v>
      </c>
      <c r="D613" s="17">
        <v>3</v>
      </c>
      <c r="E613" s="17">
        <v>3</v>
      </c>
      <c r="F613" s="17">
        <v>10</v>
      </c>
      <c r="G613" s="17" t="str">
        <f t="shared" si="8"/>
        <v>2.3.3.3.10</v>
      </c>
      <c r="H613" s="132"/>
      <c r="I613" s="120"/>
      <c r="J613" s="17" t="s">
        <v>19</v>
      </c>
      <c r="K613" s="431" t="s">
        <v>11919</v>
      </c>
      <c r="L613" s="432" t="s">
        <v>10262</v>
      </c>
    </row>
    <row r="614" spans="1:12" ht="35" x14ac:dyDescent="0.25">
      <c r="A614" s="271">
        <v>602</v>
      </c>
      <c r="B614" s="276">
        <v>2</v>
      </c>
      <c r="C614" s="17">
        <v>3</v>
      </c>
      <c r="D614" s="17">
        <v>3</v>
      </c>
      <c r="E614" s="17">
        <v>3</v>
      </c>
      <c r="F614" s="17">
        <v>11</v>
      </c>
      <c r="G614" s="17" t="str">
        <f t="shared" si="8"/>
        <v>2.3.3.3.11</v>
      </c>
      <c r="H614" s="132"/>
      <c r="I614" s="120"/>
      <c r="J614" s="17" t="s">
        <v>19</v>
      </c>
      <c r="K614" s="431" t="s">
        <v>11920</v>
      </c>
      <c r="L614" s="432" t="s">
        <v>10262</v>
      </c>
    </row>
    <row r="615" spans="1:12" ht="35" x14ac:dyDescent="0.25">
      <c r="A615" s="271">
        <v>603</v>
      </c>
      <c r="B615" s="276">
        <v>2</v>
      </c>
      <c r="C615" s="17">
        <v>3</v>
      </c>
      <c r="D615" s="17">
        <v>3</v>
      </c>
      <c r="E615" s="17">
        <v>3</v>
      </c>
      <c r="F615" s="17">
        <v>12</v>
      </c>
      <c r="G615" s="17" t="str">
        <f t="shared" si="8"/>
        <v>2.3.3.3.12</v>
      </c>
      <c r="H615" s="132"/>
      <c r="I615" s="120"/>
      <c r="J615" s="17" t="s">
        <v>19</v>
      </c>
      <c r="K615" s="431" t="s">
        <v>11921</v>
      </c>
      <c r="L615" s="432" t="s">
        <v>10262</v>
      </c>
    </row>
    <row r="616" spans="1:12" ht="35" x14ac:dyDescent="0.25">
      <c r="A616" s="271">
        <v>604</v>
      </c>
      <c r="B616" s="276">
        <v>2</v>
      </c>
      <c r="C616" s="17">
        <v>3</v>
      </c>
      <c r="D616" s="17">
        <v>3</v>
      </c>
      <c r="E616" s="17">
        <v>3</v>
      </c>
      <c r="F616" s="17">
        <v>13</v>
      </c>
      <c r="G616" s="17" t="str">
        <f t="shared" si="8"/>
        <v>2.3.3.3.13</v>
      </c>
      <c r="H616" s="132"/>
      <c r="I616" s="120"/>
      <c r="J616" s="17" t="s">
        <v>19</v>
      </c>
      <c r="K616" s="431" t="s">
        <v>11922</v>
      </c>
      <c r="L616" s="432" t="s">
        <v>10262</v>
      </c>
    </row>
    <row r="617" spans="1:12" ht="35" x14ac:dyDescent="0.25">
      <c r="A617" s="271">
        <v>605</v>
      </c>
      <c r="B617" s="276">
        <v>2</v>
      </c>
      <c r="C617" s="17">
        <v>3</v>
      </c>
      <c r="D617" s="17">
        <v>3</v>
      </c>
      <c r="E617" s="17">
        <v>3</v>
      </c>
      <c r="F617" s="17">
        <v>14</v>
      </c>
      <c r="G617" s="17" t="str">
        <f t="shared" si="8"/>
        <v>2.3.3.3.14</v>
      </c>
      <c r="H617" s="132"/>
      <c r="I617" s="120"/>
      <c r="J617" s="17" t="s">
        <v>19</v>
      </c>
      <c r="K617" s="431" t="s">
        <v>11923</v>
      </c>
      <c r="L617" s="432" t="s">
        <v>10262</v>
      </c>
    </row>
    <row r="618" spans="1:12" ht="35" x14ac:dyDescent="0.25">
      <c r="A618" s="271">
        <v>606</v>
      </c>
      <c r="B618" s="276">
        <v>2</v>
      </c>
      <c r="C618" s="17">
        <v>3</v>
      </c>
      <c r="D618" s="17">
        <v>3</v>
      </c>
      <c r="E618" s="17">
        <v>3</v>
      </c>
      <c r="F618" s="17">
        <v>15</v>
      </c>
      <c r="G618" s="17" t="str">
        <f t="shared" si="8"/>
        <v>2.3.3.3.15</v>
      </c>
      <c r="H618" s="132"/>
      <c r="I618" s="120"/>
      <c r="J618" s="17" t="s">
        <v>19</v>
      </c>
      <c r="K618" s="431" t="s">
        <v>11924</v>
      </c>
      <c r="L618" s="432" t="s">
        <v>10262</v>
      </c>
    </row>
    <row r="619" spans="1:12" ht="18.5" x14ac:dyDescent="0.25">
      <c r="A619" s="271">
        <v>607</v>
      </c>
      <c r="B619" s="275">
        <v>2</v>
      </c>
      <c r="C619" s="14">
        <v>3</v>
      </c>
      <c r="D619" s="14">
        <v>3</v>
      </c>
      <c r="E619" s="14">
        <v>4</v>
      </c>
      <c r="F619" s="14">
        <v>0</v>
      </c>
      <c r="G619" s="14" t="str">
        <f t="shared" si="8"/>
        <v>2.3.3.4.0</v>
      </c>
      <c r="H619" s="132"/>
      <c r="I619" s="120"/>
      <c r="J619" s="14" t="s">
        <v>16</v>
      </c>
      <c r="K619" s="422" t="s">
        <v>11925</v>
      </c>
      <c r="L619" s="145" t="s">
        <v>10262</v>
      </c>
    </row>
    <row r="620" spans="1:12" ht="52.5" x14ac:dyDescent="0.25">
      <c r="A620" s="271">
        <v>608</v>
      </c>
      <c r="B620" s="276">
        <v>2</v>
      </c>
      <c r="C620" s="17">
        <v>3</v>
      </c>
      <c r="D620" s="17">
        <v>3</v>
      </c>
      <c r="E620" s="17">
        <v>4</v>
      </c>
      <c r="F620" s="17">
        <v>1</v>
      </c>
      <c r="G620" s="17" t="str">
        <f t="shared" si="8"/>
        <v>2.3.3.4.1</v>
      </c>
      <c r="H620" s="132"/>
      <c r="I620" s="120"/>
      <c r="J620" s="17" t="s">
        <v>19</v>
      </c>
      <c r="K620" s="431" t="s">
        <v>11926</v>
      </c>
      <c r="L620" s="432" t="s">
        <v>10262</v>
      </c>
    </row>
    <row r="621" spans="1:12" ht="35" x14ac:dyDescent="0.25">
      <c r="A621" s="271">
        <v>609</v>
      </c>
      <c r="B621" s="276">
        <v>2</v>
      </c>
      <c r="C621" s="17">
        <v>3</v>
      </c>
      <c r="D621" s="17">
        <v>3</v>
      </c>
      <c r="E621" s="17">
        <v>4</v>
      </c>
      <c r="F621" s="17">
        <v>2</v>
      </c>
      <c r="G621" s="17" t="str">
        <f t="shared" si="8"/>
        <v>2.3.3.4.2</v>
      </c>
      <c r="H621" s="132"/>
      <c r="I621" s="120"/>
      <c r="J621" s="17" t="s">
        <v>19</v>
      </c>
      <c r="K621" s="431" t="s">
        <v>11927</v>
      </c>
      <c r="L621" s="432" t="s">
        <v>10262</v>
      </c>
    </row>
    <row r="622" spans="1:12" ht="35" x14ac:dyDescent="0.25">
      <c r="A622" s="271">
        <v>610</v>
      </c>
      <c r="B622" s="276">
        <v>2</v>
      </c>
      <c r="C622" s="17">
        <v>3</v>
      </c>
      <c r="D622" s="17">
        <v>3</v>
      </c>
      <c r="E622" s="17">
        <v>4</v>
      </c>
      <c r="F622" s="17">
        <v>3</v>
      </c>
      <c r="G622" s="17" t="str">
        <f t="shared" si="8"/>
        <v>2.3.3.4.3</v>
      </c>
      <c r="H622" s="132"/>
      <c r="I622" s="120"/>
      <c r="J622" s="17" t="s">
        <v>19</v>
      </c>
      <c r="K622" s="431" t="s">
        <v>11928</v>
      </c>
      <c r="L622" s="432" t="s">
        <v>10262</v>
      </c>
    </row>
    <row r="623" spans="1:12" ht="35" x14ac:dyDescent="0.25">
      <c r="A623" s="271">
        <v>611</v>
      </c>
      <c r="B623" s="276">
        <v>2</v>
      </c>
      <c r="C623" s="17">
        <v>3</v>
      </c>
      <c r="D623" s="17">
        <v>3</v>
      </c>
      <c r="E623" s="17">
        <v>4</v>
      </c>
      <c r="F623" s="17">
        <v>4</v>
      </c>
      <c r="G623" s="17" t="str">
        <f t="shared" si="8"/>
        <v>2.3.3.4.4</v>
      </c>
      <c r="H623" s="132"/>
      <c r="I623" s="120"/>
      <c r="J623" s="17" t="s">
        <v>19</v>
      </c>
      <c r="K623" s="431" t="s">
        <v>11929</v>
      </c>
      <c r="L623" s="432" t="s">
        <v>10262</v>
      </c>
    </row>
    <row r="624" spans="1:12" ht="35" x14ac:dyDescent="0.25">
      <c r="A624" s="271">
        <v>612</v>
      </c>
      <c r="B624" s="276">
        <v>2</v>
      </c>
      <c r="C624" s="17">
        <v>3</v>
      </c>
      <c r="D624" s="17">
        <v>3</v>
      </c>
      <c r="E624" s="17">
        <v>4</v>
      </c>
      <c r="F624" s="17">
        <v>5</v>
      </c>
      <c r="G624" s="17" t="str">
        <f t="shared" si="8"/>
        <v>2.3.3.4.5</v>
      </c>
      <c r="H624" s="132"/>
      <c r="I624" s="120"/>
      <c r="J624" s="17" t="s">
        <v>19</v>
      </c>
      <c r="K624" s="431" t="s">
        <v>11930</v>
      </c>
      <c r="L624" s="432" t="s">
        <v>10262</v>
      </c>
    </row>
    <row r="625" spans="1:12" ht="35" x14ac:dyDescent="0.25">
      <c r="A625" s="271">
        <v>613</v>
      </c>
      <c r="B625" s="276">
        <v>2</v>
      </c>
      <c r="C625" s="17">
        <v>3</v>
      </c>
      <c r="D625" s="17">
        <v>3</v>
      </c>
      <c r="E625" s="17">
        <v>4</v>
      </c>
      <c r="F625" s="17">
        <v>6</v>
      </c>
      <c r="G625" s="17" t="str">
        <f t="shared" si="8"/>
        <v>2.3.3.4.6</v>
      </c>
      <c r="H625" s="132"/>
      <c r="I625" s="120"/>
      <c r="J625" s="17" t="s">
        <v>19</v>
      </c>
      <c r="K625" s="431" t="s">
        <v>11931</v>
      </c>
      <c r="L625" s="432" t="s">
        <v>10262</v>
      </c>
    </row>
    <row r="626" spans="1:12" ht="35" x14ac:dyDescent="0.25">
      <c r="A626" s="271">
        <v>614</v>
      </c>
      <c r="B626" s="276">
        <v>2</v>
      </c>
      <c r="C626" s="17">
        <v>3</v>
      </c>
      <c r="D626" s="17">
        <v>3</v>
      </c>
      <c r="E626" s="17">
        <v>4</v>
      </c>
      <c r="F626" s="17">
        <v>7</v>
      </c>
      <c r="G626" s="17" t="str">
        <f t="shared" si="8"/>
        <v>2.3.3.4.7</v>
      </c>
      <c r="H626" s="132"/>
      <c r="I626" s="120"/>
      <c r="J626" s="17" t="s">
        <v>19</v>
      </c>
      <c r="K626" s="431" t="s">
        <v>11932</v>
      </c>
      <c r="L626" s="432" t="s">
        <v>10262</v>
      </c>
    </row>
    <row r="627" spans="1:12" ht="35" x14ac:dyDescent="0.25">
      <c r="A627" s="271">
        <v>615</v>
      </c>
      <c r="B627" s="276">
        <v>2</v>
      </c>
      <c r="C627" s="17">
        <v>3</v>
      </c>
      <c r="D627" s="17">
        <v>3</v>
      </c>
      <c r="E627" s="17">
        <v>4</v>
      </c>
      <c r="F627" s="17">
        <v>8</v>
      </c>
      <c r="G627" s="17" t="str">
        <f t="shared" si="8"/>
        <v>2.3.3.4.8</v>
      </c>
      <c r="H627" s="132"/>
      <c r="I627" s="120"/>
      <c r="J627" s="17" t="s">
        <v>19</v>
      </c>
      <c r="K627" s="431" t="s">
        <v>11933</v>
      </c>
      <c r="L627" s="432" t="s">
        <v>10262</v>
      </c>
    </row>
    <row r="628" spans="1:12" ht="35" x14ac:dyDescent="0.25">
      <c r="A628" s="271">
        <v>616</v>
      </c>
      <c r="B628" s="276">
        <v>2</v>
      </c>
      <c r="C628" s="17">
        <v>3</v>
      </c>
      <c r="D628" s="17">
        <v>3</v>
      </c>
      <c r="E628" s="17">
        <v>4</v>
      </c>
      <c r="F628" s="17">
        <v>9</v>
      </c>
      <c r="G628" s="17" t="str">
        <f t="shared" si="8"/>
        <v>2.3.3.4.9</v>
      </c>
      <c r="H628" s="132"/>
      <c r="I628" s="120"/>
      <c r="J628" s="17" t="s">
        <v>19</v>
      </c>
      <c r="K628" s="431" t="s">
        <v>11934</v>
      </c>
      <c r="L628" s="432" t="s">
        <v>10262</v>
      </c>
    </row>
    <row r="629" spans="1:12" ht="35" x14ac:dyDescent="0.25">
      <c r="A629" s="271">
        <v>617</v>
      </c>
      <c r="B629" s="276">
        <v>2</v>
      </c>
      <c r="C629" s="17">
        <v>3</v>
      </c>
      <c r="D629" s="17">
        <v>3</v>
      </c>
      <c r="E629" s="17">
        <v>4</v>
      </c>
      <c r="F629" s="17">
        <v>10</v>
      </c>
      <c r="G629" s="17" t="str">
        <f t="shared" si="8"/>
        <v>2.3.3.4.10</v>
      </c>
      <c r="H629" s="132"/>
      <c r="I629" s="120"/>
      <c r="J629" s="17" t="s">
        <v>19</v>
      </c>
      <c r="K629" s="431" t="s">
        <v>11935</v>
      </c>
      <c r="L629" s="432" t="s">
        <v>10262</v>
      </c>
    </row>
    <row r="630" spans="1:12" ht="18.5" x14ac:dyDescent="0.25">
      <c r="A630" s="271">
        <v>618</v>
      </c>
      <c r="B630" s="276">
        <v>2</v>
      </c>
      <c r="C630" s="17">
        <v>3</v>
      </c>
      <c r="D630" s="17">
        <v>3</v>
      </c>
      <c r="E630" s="17">
        <v>4</v>
      </c>
      <c r="F630" s="17">
        <v>11</v>
      </c>
      <c r="G630" s="17" t="str">
        <f t="shared" si="8"/>
        <v>2.3.3.4.11</v>
      </c>
      <c r="H630" s="132"/>
      <c r="I630" s="120"/>
      <c r="J630" s="17" t="s">
        <v>19</v>
      </c>
      <c r="K630" s="431" t="s">
        <v>11936</v>
      </c>
      <c r="L630" s="432" t="s">
        <v>10262</v>
      </c>
    </row>
    <row r="631" spans="1:12" ht="35" x14ac:dyDescent="0.25">
      <c r="A631" s="271">
        <v>619</v>
      </c>
      <c r="B631" s="276">
        <v>2</v>
      </c>
      <c r="C631" s="17">
        <v>3</v>
      </c>
      <c r="D631" s="17">
        <v>3</v>
      </c>
      <c r="E631" s="17">
        <v>4</v>
      </c>
      <c r="F631" s="17">
        <v>12</v>
      </c>
      <c r="G631" s="17" t="str">
        <f t="shared" si="8"/>
        <v>2.3.3.4.12</v>
      </c>
      <c r="H631" s="132"/>
      <c r="I631" s="120"/>
      <c r="J631" s="17" t="s">
        <v>19</v>
      </c>
      <c r="K631" s="431" t="s">
        <v>11937</v>
      </c>
      <c r="L631" s="432" t="s">
        <v>10262</v>
      </c>
    </row>
    <row r="632" spans="1:12" ht="35" x14ac:dyDescent="0.25">
      <c r="A632" s="271">
        <v>620</v>
      </c>
      <c r="B632" s="276">
        <v>2</v>
      </c>
      <c r="C632" s="17">
        <v>3</v>
      </c>
      <c r="D632" s="17">
        <v>3</v>
      </c>
      <c r="E632" s="17">
        <v>4</v>
      </c>
      <c r="F632" s="17">
        <v>13</v>
      </c>
      <c r="G632" s="17" t="str">
        <f t="shared" si="8"/>
        <v>2.3.3.4.13</v>
      </c>
      <c r="H632" s="132"/>
      <c r="I632" s="120"/>
      <c r="J632" s="17" t="s">
        <v>19</v>
      </c>
      <c r="K632" s="431" t="s">
        <v>11938</v>
      </c>
      <c r="L632" s="432" t="s">
        <v>10262</v>
      </c>
    </row>
    <row r="633" spans="1:12" ht="35" x14ac:dyDescent="0.25">
      <c r="A633" s="271">
        <v>621</v>
      </c>
      <c r="B633" s="276">
        <v>2</v>
      </c>
      <c r="C633" s="17">
        <v>3</v>
      </c>
      <c r="D633" s="17">
        <v>3</v>
      </c>
      <c r="E633" s="17">
        <v>4</v>
      </c>
      <c r="F633" s="17">
        <v>14</v>
      </c>
      <c r="G633" s="17" t="str">
        <f t="shared" si="8"/>
        <v>2.3.3.4.14</v>
      </c>
      <c r="H633" s="132"/>
      <c r="I633" s="120"/>
      <c r="J633" s="17" t="s">
        <v>19</v>
      </c>
      <c r="K633" s="431" t="s">
        <v>11939</v>
      </c>
      <c r="L633" s="432" t="s">
        <v>10262</v>
      </c>
    </row>
    <row r="634" spans="1:12" ht="35" x14ac:dyDescent="0.25">
      <c r="A634" s="271">
        <v>622</v>
      </c>
      <c r="B634" s="276">
        <v>2</v>
      </c>
      <c r="C634" s="17">
        <v>3</v>
      </c>
      <c r="D634" s="17">
        <v>3</v>
      </c>
      <c r="E634" s="17">
        <v>4</v>
      </c>
      <c r="F634" s="17">
        <v>15</v>
      </c>
      <c r="G634" s="17" t="str">
        <f t="shared" si="8"/>
        <v>2.3.3.4.15</v>
      </c>
      <c r="H634" s="132"/>
      <c r="I634" s="120"/>
      <c r="J634" s="17" t="s">
        <v>19</v>
      </c>
      <c r="K634" s="431" t="s">
        <v>11940</v>
      </c>
      <c r="L634" s="432" t="s">
        <v>10262</v>
      </c>
    </row>
    <row r="635" spans="1:12" ht="18.5" x14ac:dyDescent="0.25">
      <c r="A635" s="271">
        <v>623</v>
      </c>
      <c r="B635" s="275">
        <v>2</v>
      </c>
      <c r="C635" s="14">
        <v>3</v>
      </c>
      <c r="D635" s="14">
        <v>3</v>
      </c>
      <c r="E635" s="14">
        <v>5</v>
      </c>
      <c r="F635" s="14">
        <v>0</v>
      </c>
      <c r="G635" s="14" t="str">
        <f t="shared" si="8"/>
        <v>2.3.3.5.0</v>
      </c>
      <c r="H635" s="132"/>
      <c r="I635" s="120"/>
      <c r="J635" s="14" t="s">
        <v>16</v>
      </c>
      <c r="K635" s="422" t="s">
        <v>11941</v>
      </c>
      <c r="L635" s="145" t="s">
        <v>10262</v>
      </c>
    </row>
    <row r="636" spans="1:12" ht="52.5" x14ac:dyDescent="0.25">
      <c r="A636" s="271">
        <v>624</v>
      </c>
      <c r="B636" s="276">
        <v>2</v>
      </c>
      <c r="C636" s="17">
        <v>3</v>
      </c>
      <c r="D636" s="17">
        <v>3</v>
      </c>
      <c r="E636" s="17">
        <v>5</v>
      </c>
      <c r="F636" s="17">
        <v>1</v>
      </c>
      <c r="G636" s="17" t="str">
        <f t="shared" si="8"/>
        <v>2.3.3.5.1</v>
      </c>
      <c r="H636" s="132"/>
      <c r="I636" s="120"/>
      <c r="J636" s="17" t="s">
        <v>19</v>
      </c>
      <c r="K636" s="431" t="s">
        <v>11942</v>
      </c>
      <c r="L636" s="432" t="s">
        <v>10262</v>
      </c>
    </row>
    <row r="637" spans="1:12" ht="35" x14ac:dyDescent="0.25">
      <c r="A637" s="271">
        <v>625</v>
      </c>
      <c r="B637" s="276">
        <v>2</v>
      </c>
      <c r="C637" s="17">
        <v>3</v>
      </c>
      <c r="D637" s="17">
        <v>3</v>
      </c>
      <c r="E637" s="17">
        <v>5</v>
      </c>
      <c r="F637" s="17">
        <v>2</v>
      </c>
      <c r="G637" s="17" t="str">
        <f t="shared" si="8"/>
        <v>2.3.3.5.2</v>
      </c>
      <c r="H637" s="132"/>
      <c r="I637" s="120"/>
      <c r="J637" s="17" t="s">
        <v>19</v>
      </c>
      <c r="K637" s="431" t="s">
        <v>11943</v>
      </c>
      <c r="L637" s="432" t="s">
        <v>10262</v>
      </c>
    </row>
    <row r="638" spans="1:12" ht="35" x14ac:dyDescent="0.25">
      <c r="A638" s="271">
        <v>626</v>
      </c>
      <c r="B638" s="276">
        <v>2</v>
      </c>
      <c r="C638" s="17">
        <v>3</v>
      </c>
      <c r="D638" s="17">
        <v>3</v>
      </c>
      <c r="E638" s="17">
        <v>5</v>
      </c>
      <c r="F638" s="17">
        <v>3</v>
      </c>
      <c r="G638" s="17" t="str">
        <f t="shared" si="8"/>
        <v>2.3.3.5.3</v>
      </c>
      <c r="H638" s="132"/>
      <c r="I638" s="120"/>
      <c r="J638" s="17" t="s">
        <v>19</v>
      </c>
      <c r="K638" s="431" t="s">
        <v>11944</v>
      </c>
      <c r="L638" s="432" t="s">
        <v>10262</v>
      </c>
    </row>
    <row r="639" spans="1:12" ht="35" x14ac:dyDescent="0.25">
      <c r="A639" s="271">
        <v>627</v>
      </c>
      <c r="B639" s="276">
        <v>2</v>
      </c>
      <c r="C639" s="17">
        <v>3</v>
      </c>
      <c r="D639" s="17">
        <v>3</v>
      </c>
      <c r="E639" s="17">
        <v>5</v>
      </c>
      <c r="F639" s="17">
        <v>4</v>
      </c>
      <c r="G639" s="17" t="str">
        <f t="shared" si="8"/>
        <v>2.3.3.5.4</v>
      </c>
      <c r="H639" s="132"/>
      <c r="I639" s="120"/>
      <c r="J639" s="17" t="s">
        <v>19</v>
      </c>
      <c r="K639" s="431" t="s">
        <v>11945</v>
      </c>
      <c r="L639" s="432" t="s">
        <v>10262</v>
      </c>
    </row>
    <row r="640" spans="1:12" ht="35" x14ac:dyDescent="0.25">
      <c r="A640" s="271">
        <v>628</v>
      </c>
      <c r="B640" s="276">
        <v>2</v>
      </c>
      <c r="C640" s="17">
        <v>3</v>
      </c>
      <c r="D640" s="17">
        <v>3</v>
      </c>
      <c r="E640" s="17">
        <v>5</v>
      </c>
      <c r="F640" s="17">
        <v>5</v>
      </c>
      <c r="G640" s="17" t="str">
        <f t="shared" si="8"/>
        <v>2.3.3.5.5</v>
      </c>
      <c r="H640" s="132"/>
      <c r="I640" s="120"/>
      <c r="J640" s="17" t="s">
        <v>19</v>
      </c>
      <c r="K640" s="431" t="s">
        <v>11946</v>
      </c>
      <c r="L640" s="432" t="s">
        <v>10262</v>
      </c>
    </row>
    <row r="641" spans="1:12" ht="35" x14ac:dyDescent="0.25">
      <c r="A641" s="271">
        <v>629</v>
      </c>
      <c r="B641" s="276">
        <v>2</v>
      </c>
      <c r="C641" s="17">
        <v>3</v>
      </c>
      <c r="D641" s="17">
        <v>3</v>
      </c>
      <c r="E641" s="17">
        <v>5</v>
      </c>
      <c r="F641" s="17">
        <v>6</v>
      </c>
      <c r="G641" s="17" t="str">
        <f t="shared" si="8"/>
        <v>2.3.3.5.6</v>
      </c>
      <c r="H641" s="132"/>
      <c r="I641" s="120"/>
      <c r="J641" s="17" t="s">
        <v>19</v>
      </c>
      <c r="K641" s="431" t="s">
        <v>11947</v>
      </c>
      <c r="L641" s="432" t="s">
        <v>10262</v>
      </c>
    </row>
    <row r="642" spans="1:12" ht="35" x14ac:dyDescent="0.25">
      <c r="A642" s="271">
        <v>630</v>
      </c>
      <c r="B642" s="276">
        <v>2</v>
      </c>
      <c r="C642" s="17">
        <v>3</v>
      </c>
      <c r="D642" s="17">
        <v>3</v>
      </c>
      <c r="E642" s="17">
        <v>5</v>
      </c>
      <c r="F642" s="17">
        <v>7</v>
      </c>
      <c r="G642" s="17" t="str">
        <f t="shared" si="8"/>
        <v>2.3.3.5.7</v>
      </c>
      <c r="H642" s="132"/>
      <c r="I642" s="120"/>
      <c r="J642" s="17" t="s">
        <v>19</v>
      </c>
      <c r="K642" s="431" t="s">
        <v>11948</v>
      </c>
      <c r="L642" s="432" t="s">
        <v>10262</v>
      </c>
    </row>
    <row r="643" spans="1:12" ht="35" x14ac:dyDescent="0.25">
      <c r="A643" s="271">
        <v>631</v>
      </c>
      <c r="B643" s="276">
        <v>2</v>
      </c>
      <c r="C643" s="17">
        <v>3</v>
      </c>
      <c r="D643" s="17">
        <v>3</v>
      </c>
      <c r="E643" s="17">
        <v>5</v>
      </c>
      <c r="F643" s="17">
        <v>8</v>
      </c>
      <c r="G643" s="17" t="str">
        <f t="shared" si="8"/>
        <v>2.3.3.5.8</v>
      </c>
      <c r="H643" s="132"/>
      <c r="I643" s="120"/>
      <c r="J643" s="17" t="s">
        <v>19</v>
      </c>
      <c r="K643" s="431" t="s">
        <v>11949</v>
      </c>
      <c r="L643" s="432" t="s">
        <v>10262</v>
      </c>
    </row>
    <row r="644" spans="1:12" ht="35" x14ac:dyDescent="0.25">
      <c r="A644" s="271">
        <v>632</v>
      </c>
      <c r="B644" s="276">
        <v>2</v>
      </c>
      <c r="C644" s="17">
        <v>3</v>
      </c>
      <c r="D644" s="17">
        <v>3</v>
      </c>
      <c r="E644" s="17">
        <v>5</v>
      </c>
      <c r="F644" s="17">
        <v>9</v>
      </c>
      <c r="G644" s="17" t="str">
        <f t="shared" si="8"/>
        <v>2.3.3.5.9</v>
      </c>
      <c r="H644" s="132"/>
      <c r="I644" s="120"/>
      <c r="J644" s="17" t="s">
        <v>19</v>
      </c>
      <c r="K644" s="431" t="s">
        <v>11950</v>
      </c>
      <c r="L644" s="432" t="s">
        <v>10262</v>
      </c>
    </row>
    <row r="645" spans="1:12" ht="35" x14ac:dyDescent="0.25">
      <c r="A645" s="271">
        <v>633</v>
      </c>
      <c r="B645" s="276">
        <v>2</v>
      </c>
      <c r="C645" s="17">
        <v>3</v>
      </c>
      <c r="D645" s="17">
        <v>3</v>
      </c>
      <c r="E645" s="17">
        <v>5</v>
      </c>
      <c r="F645" s="17">
        <v>10</v>
      </c>
      <c r="G645" s="17" t="str">
        <f t="shared" si="8"/>
        <v>2.3.3.5.10</v>
      </c>
      <c r="H645" s="132"/>
      <c r="I645" s="120"/>
      <c r="J645" s="17" t="s">
        <v>19</v>
      </c>
      <c r="K645" s="431" t="s">
        <v>11951</v>
      </c>
      <c r="L645" s="432" t="s">
        <v>10262</v>
      </c>
    </row>
    <row r="646" spans="1:12" ht="18.5" x14ac:dyDescent="0.25">
      <c r="A646" s="271">
        <v>634</v>
      </c>
      <c r="B646" s="276">
        <v>2</v>
      </c>
      <c r="C646" s="17">
        <v>3</v>
      </c>
      <c r="D646" s="17">
        <v>3</v>
      </c>
      <c r="E646" s="17">
        <v>5</v>
      </c>
      <c r="F646" s="17">
        <v>11</v>
      </c>
      <c r="G646" s="17" t="str">
        <f t="shared" si="8"/>
        <v>2.3.3.5.11</v>
      </c>
      <c r="H646" s="132"/>
      <c r="I646" s="120"/>
      <c r="J646" s="17" t="s">
        <v>19</v>
      </c>
      <c r="K646" s="431" t="s">
        <v>11952</v>
      </c>
      <c r="L646" s="432" t="s">
        <v>10262</v>
      </c>
    </row>
    <row r="647" spans="1:12" ht="35" x14ac:dyDescent="0.25">
      <c r="A647" s="271">
        <v>635</v>
      </c>
      <c r="B647" s="276">
        <v>2</v>
      </c>
      <c r="C647" s="17">
        <v>3</v>
      </c>
      <c r="D647" s="17">
        <v>3</v>
      </c>
      <c r="E647" s="17">
        <v>5</v>
      </c>
      <c r="F647" s="17">
        <v>12</v>
      </c>
      <c r="G647" s="17" t="str">
        <f t="shared" si="8"/>
        <v>2.3.3.5.12</v>
      </c>
      <c r="H647" s="132"/>
      <c r="I647" s="120"/>
      <c r="J647" s="17" t="s">
        <v>19</v>
      </c>
      <c r="K647" s="431" t="s">
        <v>11953</v>
      </c>
      <c r="L647" s="432" t="s">
        <v>10262</v>
      </c>
    </row>
    <row r="648" spans="1:12" ht="35" x14ac:dyDescent="0.25">
      <c r="A648" s="271">
        <v>636</v>
      </c>
      <c r="B648" s="276">
        <v>2</v>
      </c>
      <c r="C648" s="17">
        <v>3</v>
      </c>
      <c r="D648" s="17">
        <v>3</v>
      </c>
      <c r="E648" s="17">
        <v>5</v>
      </c>
      <c r="F648" s="17">
        <v>13</v>
      </c>
      <c r="G648" s="17" t="str">
        <f t="shared" si="8"/>
        <v>2.3.3.5.13</v>
      </c>
      <c r="H648" s="132"/>
      <c r="I648" s="120"/>
      <c r="J648" s="17" t="s">
        <v>19</v>
      </c>
      <c r="K648" s="431" t="s">
        <v>11954</v>
      </c>
      <c r="L648" s="432" t="s">
        <v>10262</v>
      </c>
    </row>
    <row r="649" spans="1:12" ht="35" x14ac:dyDescent="0.25">
      <c r="A649" s="271">
        <v>637</v>
      </c>
      <c r="B649" s="276">
        <v>2</v>
      </c>
      <c r="C649" s="17">
        <v>3</v>
      </c>
      <c r="D649" s="17">
        <v>3</v>
      </c>
      <c r="E649" s="17">
        <v>5</v>
      </c>
      <c r="F649" s="17">
        <v>14</v>
      </c>
      <c r="G649" s="17" t="str">
        <f t="shared" si="8"/>
        <v>2.3.3.5.14</v>
      </c>
      <c r="H649" s="132"/>
      <c r="I649" s="120"/>
      <c r="J649" s="17" t="s">
        <v>19</v>
      </c>
      <c r="K649" s="431" t="s">
        <v>11955</v>
      </c>
      <c r="L649" s="432" t="s">
        <v>10262</v>
      </c>
    </row>
    <row r="650" spans="1:12" ht="35" x14ac:dyDescent="0.25">
      <c r="A650" s="271">
        <v>638</v>
      </c>
      <c r="B650" s="276">
        <v>2</v>
      </c>
      <c r="C650" s="17">
        <v>3</v>
      </c>
      <c r="D650" s="17">
        <v>3</v>
      </c>
      <c r="E650" s="17">
        <v>5</v>
      </c>
      <c r="F650" s="17">
        <v>15</v>
      </c>
      <c r="G650" s="17" t="str">
        <f t="shared" si="8"/>
        <v>2.3.3.5.15</v>
      </c>
      <c r="H650" s="132"/>
      <c r="I650" s="120"/>
      <c r="J650" s="17" t="s">
        <v>19</v>
      </c>
      <c r="K650" s="431" t="s">
        <v>11956</v>
      </c>
      <c r="L650" s="432" t="s">
        <v>10262</v>
      </c>
    </row>
    <row r="651" spans="1:12" ht="23.5" x14ac:dyDescent="0.25">
      <c r="A651" s="271">
        <v>639</v>
      </c>
      <c r="B651" s="274">
        <v>2</v>
      </c>
      <c r="C651" s="13">
        <v>3</v>
      </c>
      <c r="D651" s="13">
        <v>4</v>
      </c>
      <c r="E651" s="13">
        <v>0</v>
      </c>
      <c r="F651" s="13">
        <v>0</v>
      </c>
      <c r="G651" s="13" t="str">
        <f t="shared" si="8"/>
        <v>2.3.4.0.0</v>
      </c>
      <c r="H651" s="13" t="s">
        <v>13</v>
      </c>
      <c r="I651" s="117" t="s">
        <v>10288</v>
      </c>
      <c r="J651" s="118"/>
      <c r="K651" s="417"/>
      <c r="L651" s="418" t="s">
        <v>10289</v>
      </c>
    </row>
    <row r="652" spans="1:12" ht="18.5" x14ac:dyDescent="0.25">
      <c r="A652" s="271">
        <v>640</v>
      </c>
      <c r="B652" s="275">
        <v>2</v>
      </c>
      <c r="C652" s="14">
        <v>3</v>
      </c>
      <c r="D652" s="14">
        <v>4</v>
      </c>
      <c r="E652" s="14">
        <v>1</v>
      </c>
      <c r="F652" s="14">
        <v>0</v>
      </c>
      <c r="G652" s="14" t="str">
        <f t="shared" si="8"/>
        <v>2.3.4.1.0</v>
      </c>
      <c r="H652" s="119"/>
      <c r="I652" s="120"/>
      <c r="J652" s="14" t="s">
        <v>16</v>
      </c>
      <c r="K652" s="422" t="s">
        <v>11957</v>
      </c>
      <c r="L652" s="145" t="s">
        <v>10262</v>
      </c>
    </row>
    <row r="653" spans="1:12" ht="18.5" x14ac:dyDescent="0.25">
      <c r="A653" s="271">
        <v>641</v>
      </c>
      <c r="B653" s="275">
        <v>2</v>
      </c>
      <c r="C653" s="14">
        <v>3</v>
      </c>
      <c r="D653" s="14">
        <v>4</v>
      </c>
      <c r="E653" s="14">
        <v>2</v>
      </c>
      <c r="F653" s="14">
        <v>0</v>
      </c>
      <c r="G653" s="14" t="str">
        <f t="shared" si="8"/>
        <v>2.3.4.2.0</v>
      </c>
      <c r="H653" s="119"/>
      <c r="I653" s="120"/>
      <c r="J653" s="14" t="s">
        <v>16</v>
      </c>
      <c r="K653" s="422" t="s">
        <v>11958</v>
      </c>
      <c r="L653" s="145" t="s">
        <v>10262</v>
      </c>
    </row>
    <row r="654" spans="1:12" ht="18.5" x14ac:dyDescent="0.25">
      <c r="A654" s="271">
        <v>642</v>
      </c>
      <c r="B654" s="275">
        <v>2</v>
      </c>
      <c r="C654" s="14">
        <v>3</v>
      </c>
      <c r="D654" s="14">
        <v>4</v>
      </c>
      <c r="E654" s="14">
        <v>3</v>
      </c>
      <c r="F654" s="14">
        <v>0</v>
      </c>
      <c r="G654" s="14" t="str">
        <f t="shared" si="8"/>
        <v>2.3.4.3.0</v>
      </c>
      <c r="H654" s="119"/>
      <c r="I654" s="120"/>
      <c r="J654" s="14" t="s">
        <v>16</v>
      </c>
      <c r="K654" s="422" t="s">
        <v>11959</v>
      </c>
      <c r="L654" s="145" t="s">
        <v>10262</v>
      </c>
    </row>
    <row r="655" spans="1:12" ht="18.5" x14ac:dyDescent="0.25">
      <c r="A655" s="271">
        <v>643</v>
      </c>
      <c r="B655" s="275">
        <v>2</v>
      </c>
      <c r="C655" s="14">
        <v>3</v>
      </c>
      <c r="D655" s="14">
        <v>4</v>
      </c>
      <c r="E655" s="14">
        <v>4</v>
      </c>
      <c r="F655" s="14">
        <v>0</v>
      </c>
      <c r="G655" s="14" t="str">
        <f t="shared" si="8"/>
        <v>2.3.4.4.0</v>
      </c>
      <c r="H655" s="119"/>
      <c r="I655" s="120"/>
      <c r="J655" s="14" t="s">
        <v>16</v>
      </c>
      <c r="K655" s="422" t="s">
        <v>11960</v>
      </c>
      <c r="L655" s="145" t="s">
        <v>10262</v>
      </c>
    </row>
    <row r="656" spans="1:12" ht="18.5" x14ac:dyDescent="0.25">
      <c r="A656" s="271">
        <v>644</v>
      </c>
      <c r="B656" s="275">
        <v>2</v>
      </c>
      <c r="C656" s="14">
        <v>3</v>
      </c>
      <c r="D656" s="14">
        <v>4</v>
      </c>
      <c r="E656" s="14">
        <v>5</v>
      </c>
      <c r="F656" s="14">
        <v>0</v>
      </c>
      <c r="G656" s="14" t="str">
        <f t="shared" si="8"/>
        <v>2.3.4.5.0</v>
      </c>
      <c r="H656" s="119"/>
      <c r="I656" s="120"/>
      <c r="J656" s="14" t="s">
        <v>16</v>
      </c>
      <c r="K656" s="422" t="s">
        <v>11961</v>
      </c>
      <c r="L656" s="145" t="s">
        <v>10262</v>
      </c>
    </row>
    <row r="657" spans="1:12" ht="18.5" x14ac:dyDescent="0.25">
      <c r="A657" s="271">
        <v>645</v>
      </c>
      <c r="B657" s="275">
        <v>2</v>
      </c>
      <c r="C657" s="14">
        <v>3</v>
      </c>
      <c r="D657" s="14">
        <v>4</v>
      </c>
      <c r="E657" s="14">
        <v>6</v>
      </c>
      <c r="F657" s="14">
        <v>0</v>
      </c>
      <c r="G657" s="14" t="str">
        <f t="shared" si="8"/>
        <v>2.3.4.6.0</v>
      </c>
      <c r="H657" s="119"/>
      <c r="I657" s="120"/>
      <c r="J657" s="14" t="s">
        <v>16</v>
      </c>
      <c r="K657" s="422" t="s">
        <v>11962</v>
      </c>
      <c r="L657" s="145" t="s">
        <v>10262</v>
      </c>
    </row>
    <row r="658" spans="1:12" ht="18.5" x14ac:dyDescent="0.25">
      <c r="A658" s="271">
        <v>646</v>
      </c>
      <c r="B658" s="275">
        <v>2</v>
      </c>
      <c r="C658" s="14">
        <v>3</v>
      </c>
      <c r="D658" s="14">
        <v>4</v>
      </c>
      <c r="E658" s="14">
        <v>7</v>
      </c>
      <c r="F658" s="14">
        <v>0</v>
      </c>
      <c r="G658" s="14" t="str">
        <f t="shared" si="8"/>
        <v>2.3.4.7.0</v>
      </c>
      <c r="H658" s="119"/>
      <c r="I658" s="120"/>
      <c r="J658" s="14" t="s">
        <v>16</v>
      </c>
      <c r="K658" s="422" t="s">
        <v>11963</v>
      </c>
      <c r="L658" s="145" t="s">
        <v>10262</v>
      </c>
    </row>
    <row r="659" spans="1:12" ht="18.5" x14ac:dyDescent="0.25">
      <c r="A659" s="271">
        <v>647</v>
      </c>
      <c r="B659" s="275">
        <v>2</v>
      </c>
      <c r="C659" s="14">
        <v>3</v>
      </c>
      <c r="D659" s="14">
        <v>4</v>
      </c>
      <c r="E659" s="14">
        <v>8</v>
      </c>
      <c r="F659" s="14">
        <v>0</v>
      </c>
      <c r="G659" s="14" t="str">
        <f t="shared" si="8"/>
        <v>2.3.4.8.0</v>
      </c>
      <c r="H659" s="119"/>
      <c r="I659" s="120"/>
      <c r="J659" s="14" t="s">
        <v>16</v>
      </c>
      <c r="K659" s="422" t="s">
        <v>11964</v>
      </c>
      <c r="L659" s="145" t="s">
        <v>10262</v>
      </c>
    </row>
    <row r="660" spans="1:12" ht="18.5" x14ac:dyDescent="0.25">
      <c r="A660" s="271">
        <v>648</v>
      </c>
      <c r="B660" s="275">
        <v>2</v>
      </c>
      <c r="C660" s="14">
        <v>3</v>
      </c>
      <c r="D660" s="14">
        <v>4</v>
      </c>
      <c r="E660" s="14">
        <v>9</v>
      </c>
      <c r="F660" s="14">
        <v>0</v>
      </c>
      <c r="G660" s="14" t="str">
        <f t="shared" si="8"/>
        <v>2.3.4.9.0</v>
      </c>
      <c r="H660" s="119"/>
      <c r="I660" s="120"/>
      <c r="J660" s="14" t="s">
        <v>16</v>
      </c>
      <c r="K660" s="422" t="s">
        <v>11965</v>
      </c>
      <c r="L660" s="145" t="s">
        <v>10262</v>
      </c>
    </row>
    <row r="661" spans="1:12" ht="18.5" x14ac:dyDescent="0.25">
      <c r="A661" s="271">
        <v>649</v>
      </c>
      <c r="B661" s="275">
        <v>2</v>
      </c>
      <c r="C661" s="14">
        <v>3</v>
      </c>
      <c r="D661" s="14">
        <v>4</v>
      </c>
      <c r="E661" s="14">
        <v>10</v>
      </c>
      <c r="F661" s="14">
        <v>0</v>
      </c>
      <c r="G661" s="14" t="str">
        <f t="shared" si="8"/>
        <v>2.3.4.10.0</v>
      </c>
      <c r="H661" s="119"/>
      <c r="I661" s="120"/>
      <c r="J661" s="14" t="s">
        <v>16</v>
      </c>
      <c r="K661" s="422" t="s">
        <v>7558</v>
      </c>
      <c r="L661" s="145" t="s">
        <v>10262</v>
      </c>
    </row>
    <row r="662" spans="1:12" s="8" customFormat="1" ht="23.5" x14ac:dyDescent="0.35">
      <c r="A662" s="271">
        <v>650</v>
      </c>
      <c r="B662" s="274">
        <v>2</v>
      </c>
      <c r="C662" s="13">
        <v>3</v>
      </c>
      <c r="D662" s="13">
        <v>5</v>
      </c>
      <c r="E662" s="13">
        <v>0</v>
      </c>
      <c r="F662" s="13">
        <v>0</v>
      </c>
      <c r="G662" s="13" t="str">
        <f t="shared" si="8"/>
        <v>2.3.5.0.0</v>
      </c>
      <c r="H662" s="13" t="s">
        <v>13</v>
      </c>
      <c r="I662" s="117" t="s">
        <v>6253</v>
      </c>
      <c r="J662" s="118"/>
      <c r="K662" s="417"/>
      <c r="L662" s="418" t="s">
        <v>10290</v>
      </c>
    </row>
    <row r="663" spans="1:12" s="8" customFormat="1" ht="37" x14ac:dyDescent="0.35">
      <c r="A663" s="271">
        <v>651</v>
      </c>
      <c r="B663" s="275">
        <v>2</v>
      </c>
      <c r="C663" s="14">
        <v>3</v>
      </c>
      <c r="D663" s="14">
        <v>5</v>
      </c>
      <c r="E663" s="14">
        <v>1</v>
      </c>
      <c r="F663" s="14">
        <v>0</v>
      </c>
      <c r="G663" s="14" t="str">
        <f t="shared" si="8"/>
        <v>2.3.5.1.0</v>
      </c>
      <c r="H663" s="131"/>
      <c r="I663" s="120"/>
      <c r="J663" s="14" t="s">
        <v>16</v>
      </c>
      <c r="K663" s="422" t="s">
        <v>11966</v>
      </c>
      <c r="L663" s="145" t="s">
        <v>10262</v>
      </c>
    </row>
    <row r="664" spans="1:12" s="8" customFormat="1" ht="35" x14ac:dyDescent="0.35">
      <c r="A664" s="271">
        <v>652</v>
      </c>
      <c r="B664" s="276">
        <v>2</v>
      </c>
      <c r="C664" s="17">
        <v>3</v>
      </c>
      <c r="D664" s="17">
        <v>5</v>
      </c>
      <c r="E664" s="17">
        <v>1</v>
      </c>
      <c r="F664" s="17">
        <v>1</v>
      </c>
      <c r="G664" s="17" t="str">
        <f t="shared" si="8"/>
        <v>2.3.5.1.1</v>
      </c>
      <c r="H664" s="131"/>
      <c r="I664" s="120"/>
      <c r="J664" s="17" t="s">
        <v>19</v>
      </c>
      <c r="K664" s="431" t="s">
        <v>11774</v>
      </c>
      <c r="L664" s="432" t="s">
        <v>10262</v>
      </c>
    </row>
    <row r="665" spans="1:12" s="8" customFormat="1" ht="35" x14ac:dyDescent="0.35">
      <c r="A665" s="271">
        <v>653</v>
      </c>
      <c r="B665" s="276">
        <v>2</v>
      </c>
      <c r="C665" s="17">
        <v>3</v>
      </c>
      <c r="D665" s="17">
        <v>5</v>
      </c>
      <c r="E665" s="17">
        <v>1</v>
      </c>
      <c r="F665" s="17">
        <v>2</v>
      </c>
      <c r="G665" s="17" t="str">
        <f t="shared" si="8"/>
        <v>2.3.5.1.2</v>
      </c>
      <c r="H665" s="131"/>
      <c r="I665" s="120"/>
      <c r="J665" s="17" t="s">
        <v>19</v>
      </c>
      <c r="K665" s="431" t="s">
        <v>11775</v>
      </c>
      <c r="L665" s="432" t="s">
        <v>10262</v>
      </c>
    </row>
    <row r="666" spans="1:12" s="8" customFormat="1" ht="18.5" x14ac:dyDescent="0.35">
      <c r="A666" s="271">
        <v>654</v>
      </c>
      <c r="B666" s="276">
        <v>2</v>
      </c>
      <c r="C666" s="17">
        <v>3</v>
      </c>
      <c r="D666" s="17">
        <v>5</v>
      </c>
      <c r="E666" s="17">
        <v>1</v>
      </c>
      <c r="F666" s="17">
        <v>3</v>
      </c>
      <c r="G666" s="17" t="str">
        <f t="shared" si="8"/>
        <v>2.3.5.1.3</v>
      </c>
      <c r="H666" s="131"/>
      <c r="I666" s="120"/>
      <c r="J666" s="17" t="s">
        <v>19</v>
      </c>
      <c r="K666" s="431" t="s">
        <v>11776</v>
      </c>
      <c r="L666" s="432" t="s">
        <v>10262</v>
      </c>
    </row>
    <row r="667" spans="1:12" ht="37" x14ac:dyDescent="0.25">
      <c r="A667" s="271">
        <v>655</v>
      </c>
      <c r="B667" s="275">
        <v>2</v>
      </c>
      <c r="C667" s="14">
        <v>3</v>
      </c>
      <c r="D667" s="14">
        <v>5</v>
      </c>
      <c r="E667" s="14">
        <v>2</v>
      </c>
      <c r="F667" s="14">
        <v>0</v>
      </c>
      <c r="G667" s="14" t="str">
        <f t="shared" si="8"/>
        <v>2.3.5.2.0</v>
      </c>
      <c r="H667" s="119"/>
      <c r="I667" s="120"/>
      <c r="J667" s="14" t="s">
        <v>16</v>
      </c>
      <c r="K667" s="422" t="s">
        <v>11967</v>
      </c>
      <c r="L667" s="145" t="s">
        <v>10262</v>
      </c>
    </row>
    <row r="668" spans="1:12" ht="37" x14ac:dyDescent="0.25">
      <c r="A668" s="271">
        <v>656</v>
      </c>
      <c r="B668" s="275">
        <v>2</v>
      </c>
      <c r="C668" s="14">
        <v>3</v>
      </c>
      <c r="D668" s="14">
        <v>5</v>
      </c>
      <c r="E668" s="14">
        <v>3</v>
      </c>
      <c r="F668" s="14">
        <v>0</v>
      </c>
      <c r="G668" s="14" t="str">
        <f t="shared" si="8"/>
        <v>2.3.5.3.0</v>
      </c>
      <c r="H668" s="131"/>
      <c r="I668" s="134"/>
      <c r="J668" s="14" t="s">
        <v>16</v>
      </c>
      <c r="K668" s="422" t="s">
        <v>11968</v>
      </c>
      <c r="L668" s="145" t="s">
        <v>10262</v>
      </c>
    </row>
    <row r="669" spans="1:12" ht="37" x14ac:dyDescent="0.25">
      <c r="A669" s="271">
        <v>657</v>
      </c>
      <c r="B669" s="275">
        <v>2</v>
      </c>
      <c r="C669" s="14">
        <v>3</v>
      </c>
      <c r="D669" s="14">
        <v>5</v>
      </c>
      <c r="E669" s="14">
        <v>4</v>
      </c>
      <c r="F669" s="14">
        <v>0</v>
      </c>
      <c r="G669" s="14" t="str">
        <f t="shared" si="8"/>
        <v>2.3.5.4.0</v>
      </c>
      <c r="H669" s="132"/>
      <c r="I669" s="120"/>
      <c r="J669" s="14" t="s">
        <v>16</v>
      </c>
      <c r="K669" s="422" t="s">
        <v>11969</v>
      </c>
      <c r="L669" s="145" t="s">
        <v>10262</v>
      </c>
    </row>
    <row r="670" spans="1:12" s="8" customFormat="1" ht="18.5" x14ac:dyDescent="0.35">
      <c r="A670" s="271">
        <v>658</v>
      </c>
      <c r="B670" s="275">
        <v>2</v>
      </c>
      <c r="C670" s="14">
        <v>3</v>
      </c>
      <c r="D670" s="14">
        <v>5</v>
      </c>
      <c r="E670" s="14">
        <v>5</v>
      </c>
      <c r="F670" s="14">
        <v>0</v>
      </c>
      <c r="G670" s="14" t="str">
        <f t="shared" si="8"/>
        <v>2.3.5.5.0</v>
      </c>
      <c r="H670" s="131"/>
      <c r="I670" s="120"/>
      <c r="J670" s="14" t="s">
        <v>16</v>
      </c>
      <c r="K670" s="422" t="s">
        <v>11970</v>
      </c>
      <c r="L670" s="145" t="s">
        <v>10262</v>
      </c>
    </row>
    <row r="671" spans="1:12" s="8" customFormat="1" ht="18.5" x14ac:dyDescent="0.35">
      <c r="A671" s="271">
        <v>659</v>
      </c>
      <c r="B671" s="276">
        <v>2</v>
      </c>
      <c r="C671" s="17">
        <v>3</v>
      </c>
      <c r="D671" s="17">
        <v>5</v>
      </c>
      <c r="E671" s="17">
        <v>5</v>
      </c>
      <c r="F671" s="17">
        <v>1</v>
      </c>
      <c r="G671" s="17" t="str">
        <f t="shared" si="8"/>
        <v>2.3.5.5.1</v>
      </c>
      <c r="H671" s="131"/>
      <c r="I671" s="120"/>
      <c r="J671" s="17" t="s">
        <v>19</v>
      </c>
      <c r="K671" s="431" t="s">
        <v>11971</v>
      </c>
      <c r="L671" s="432" t="s">
        <v>10262</v>
      </c>
    </row>
    <row r="672" spans="1:12" s="8" customFormat="1" ht="18.5" x14ac:dyDescent="0.35">
      <c r="A672" s="271">
        <v>660</v>
      </c>
      <c r="B672" s="276">
        <v>2</v>
      </c>
      <c r="C672" s="17">
        <v>3</v>
      </c>
      <c r="D672" s="17">
        <v>5</v>
      </c>
      <c r="E672" s="17">
        <v>5</v>
      </c>
      <c r="F672" s="17">
        <v>2</v>
      </c>
      <c r="G672" s="17" t="str">
        <f t="shared" si="8"/>
        <v>2.3.5.5.2</v>
      </c>
      <c r="H672" s="131"/>
      <c r="I672" s="120"/>
      <c r="J672" s="17" t="s">
        <v>19</v>
      </c>
      <c r="K672" s="431" t="s">
        <v>11972</v>
      </c>
      <c r="L672" s="432" t="s">
        <v>10262</v>
      </c>
    </row>
    <row r="673" spans="1:12" s="8" customFormat="1" ht="18.5" x14ac:dyDescent="0.35">
      <c r="A673" s="271">
        <v>661</v>
      </c>
      <c r="B673" s="276">
        <v>2</v>
      </c>
      <c r="C673" s="17">
        <v>3</v>
      </c>
      <c r="D673" s="17">
        <v>5</v>
      </c>
      <c r="E673" s="17">
        <v>5</v>
      </c>
      <c r="F673" s="17">
        <v>3</v>
      </c>
      <c r="G673" s="17" t="str">
        <f t="shared" si="8"/>
        <v>2.3.5.5.3</v>
      </c>
      <c r="H673" s="131"/>
      <c r="I673" s="120"/>
      <c r="J673" s="17" t="s">
        <v>19</v>
      </c>
      <c r="K673" s="431" t="s">
        <v>11973</v>
      </c>
      <c r="L673" s="432" t="s">
        <v>10262</v>
      </c>
    </row>
    <row r="674" spans="1:12" s="8" customFormat="1" ht="18.5" x14ac:dyDescent="0.35">
      <c r="A674" s="271">
        <v>662</v>
      </c>
      <c r="B674" s="276">
        <v>2</v>
      </c>
      <c r="C674" s="17">
        <v>3</v>
      </c>
      <c r="D674" s="17">
        <v>5</v>
      </c>
      <c r="E674" s="17">
        <v>5</v>
      </c>
      <c r="F674" s="17">
        <v>4</v>
      </c>
      <c r="G674" s="17" t="str">
        <f t="shared" si="8"/>
        <v>2.3.5.5.4</v>
      </c>
      <c r="H674" s="131"/>
      <c r="I674" s="120"/>
      <c r="J674" s="17" t="s">
        <v>19</v>
      </c>
      <c r="K674" s="431" t="s">
        <v>11974</v>
      </c>
      <c r="L674" s="432" t="s">
        <v>10262</v>
      </c>
    </row>
    <row r="675" spans="1:12" s="8" customFormat="1" ht="18.5" x14ac:dyDescent="0.35">
      <c r="A675" s="271">
        <v>663</v>
      </c>
      <c r="B675" s="275">
        <v>2</v>
      </c>
      <c r="C675" s="14">
        <v>3</v>
      </c>
      <c r="D675" s="14">
        <v>5</v>
      </c>
      <c r="E675" s="14">
        <v>6</v>
      </c>
      <c r="F675" s="14">
        <v>0</v>
      </c>
      <c r="G675" s="14" t="str">
        <f t="shared" si="8"/>
        <v>2.3.5.6.0</v>
      </c>
      <c r="H675" s="119"/>
      <c r="I675" s="120"/>
      <c r="J675" s="14" t="s">
        <v>16</v>
      </c>
      <c r="K675" s="422" t="s">
        <v>11975</v>
      </c>
      <c r="L675" s="145" t="s">
        <v>10262</v>
      </c>
    </row>
    <row r="676" spans="1:12" s="8" customFormat="1" ht="35" x14ac:dyDescent="0.35">
      <c r="A676" s="271">
        <v>664</v>
      </c>
      <c r="B676" s="276">
        <v>2</v>
      </c>
      <c r="C676" s="17">
        <v>3</v>
      </c>
      <c r="D676" s="17">
        <v>5</v>
      </c>
      <c r="E676" s="17">
        <v>6</v>
      </c>
      <c r="F676" s="17">
        <v>1</v>
      </c>
      <c r="G676" s="17" t="str">
        <f t="shared" si="8"/>
        <v>2.3.5.6.1</v>
      </c>
      <c r="H676" s="119"/>
      <c r="I676" s="120"/>
      <c r="J676" s="17" t="s">
        <v>19</v>
      </c>
      <c r="K676" s="431" t="s">
        <v>11976</v>
      </c>
      <c r="L676" s="432" t="s">
        <v>10262</v>
      </c>
    </row>
    <row r="677" spans="1:12" s="8" customFormat="1" ht="18.5" x14ac:dyDescent="0.35">
      <c r="A677" s="271">
        <v>665</v>
      </c>
      <c r="B677" s="276">
        <v>2</v>
      </c>
      <c r="C677" s="17">
        <v>3</v>
      </c>
      <c r="D677" s="17">
        <v>5</v>
      </c>
      <c r="E677" s="17">
        <v>6</v>
      </c>
      <c r="F677" s="17">
        <v>2</v>
      </c>
      <c r="G677" s="17" t="str">
        <f t="shared" si="8"/>
        <v>2.3.5.6.2</v>
      </c>
      <c r="H677" s="119"/>
      <c r="I677" s="120"/>
      <c r="J677" s="17" t="s">
        <v>19</v>
      </c>
      <c r="K677" s="431" t="s">
        <v>11977</v>
      </c>
      <c r="L677" s="432" t="s">
        <v>10262</v>
      </c>
    </row>
    <row r="678" spans="1:12" s="8" customFormat="1" ht="18.5" x14ac:dyDescent="0.35">
      <c r="A678" s="271">
        <v>666</v>
      </c>
      <c r="B678" s="276">
        <v>2</v>
      </c>
      <c r="C678" s="17">
        <v>3</v>
      </c>
      <c r="D678" s="17">
        <v>5</v>
      </c>
      <c r="E678" s="17">
        <v>6</v>
      </c>
      <c r="F678" s="17">
        <v>3</v>
      </c>
      <c r="G678" s="17" t="str">
        <f t="shared" si="8"/>
        <v>2.3.5.6.3</v>
      </c>
      <c r="H678" s="119"/>
      <c r="I678" s="120"/>
      <c r="J678" s="17" t="s">
        <v>19</v>
      </c>
      <c r="K678" s="431" t="s">
        <v>11978</v>
      </c>
      <c r="L678" s="432" t="s">
        <v>10262</v>
      </c>
    </row>
    <row r="679" spans="1:12" s="8" customFormat="1" ht="35" x14ac:dyDescent="0.35">
      <c r="A679" s="271">
        <v>667</v>
      </c>
      <c r="B679" s="276">
        <v>2</v>
      </c>
      <c r="C679" s="17">
        <v>3</v>
      </c>
      <c r="D679" s="17">
        <v>5</v>
      </c>
      <c r="E679" s="17">
        <v>6</v>
      </c>
      <c r="F679" s="17">
        <v>4</v>
      </c>
      <c r="G679" s="17" t="str">
        <f t="shared" si="8"/>
        <v>2.3.5.6.4</v>
      </c>
      <c r="H679" s="119"/>
      <c r="I679" s="120"/>
      <c r="J679" s="17" t="s">
        <v>19</v>
      </c>
      <c r="K679" s="431" t="s">
        <v>11979</v>
      </c>
      <c r="L679" s="432" t="s">
        <v>10262</v>
      </c>
    </row>
    <row r="680" spans="1:12" s="8" customFormat="1" ht="18.5" x14ac:dyDescent="0.35">
      <c r="A680" s="271">
        <v>668</v>
      </c>
      <c r="B680" s="276">
        <v>2</v>
      </c>
      <c r="C680" s="17">
        <v>3</v>
      </c>
      <c r="D680" s="17">
        <v>5</v>
      </c>
      <c r="E680" s="17">
        <v>6</v>
      </c>
      <c r="F680" s="17">
        <v>5</v>
      </c>
      <c r="G680" s="17" t="str">
        <f t="shared" si="8"/>
        <v>2.3.5.6.5</v>
      </c>
      <c r="H680" s="119"/>
      <c r="I680" s="120"/>
      <c r="J680" s="17" t="s">
        <v>19</v>
      </c>
      <c r="K680" s="431" t="s">
        <v>11980</v>
      </c>
      <c r="L680" s="432" t="s">
        <v>10262</v>
      </c>
    </row>
    <row r="681" spans="1:12" s="8" customFormat="1" ht="18.5" x14ac:dyDescent="0.35">
      <c r="A681" s="271">
        <v>669</v>
      </c>
      <c r="B681" s="276">
        <v>2</v>
      </c>
      <c r="C681" s="17">
        <v>3</v>
      </c>
      <c r="D681" s="17">
        <v>5</v>
      </c>
      <c r="E681" s="17">
        <v>6</v>
      </c>
      <c r="F681" s="17">
        <v>6</v>
      </c>
      <c r="G681" s="17" t="str">
        <f t="shared" si="8"/>
        <v>2.3.5.6.6</v>
      </c>
      <c r="H681" s="119"/>
      <c r="I681" s="120"/>
      <c r="J681" s="17" t="s">
        <v>19</v>
      </c>
      <c r="K681" s="431" t="s">
        <v>11981</v>
      </c>
      <c r="L681" s="432" t="s">
        <v>10262</v>
      </c>
    </row>
    <row r="682" spans="1:12" s="8" customFormat="1" ht="18.5" x14ac:dyDescent="0.35">
      <c r="A682" s="271">
        <v>670</v>
      </c>
      <c r="B682" s="276">
        <v>2</v>
      </c>
      <c r="C682" s="17">
        <v>3</v>
      </c>
      <c r="D682" s="17">
        <v>5</v>
      </c>
      <c r="E682" s="17">
        <v>6</v>
      </c>
      <c r="F682" s="17">
        <v>7</v>
      </c>
      <c r="G682" s="17" t="str">
        <f t="shared" si="8"/>
        <v>2.3.5.6.7</v>
      </c>
      <c r="H682" s="119"/>
      <c r="I682" s="120"/>
      <c r="J682" s="17" t="s">
        <v>19</v>
      </c>
      <c r="K682" s="431" t="s">
        <v>11982</v>
      </c>
      <c r="L682" s="432" t="s">
        <v>10262</v>
      </c>
    </row>
    <row r="683" spans="1:12" s="8" customFormat="1" ht="35" x14ac:dyDescent="0.35">
      <c r="A683" s="271">
        <v>671</v>
      </c>
      <c r="B683" s="276">
        <v>2</v>
      </c>
      <c r="C683" s="17">
        <v>3</v>
      </c>
      <c r="D683" s="17">
        <v>5</v>
      </c>
      <c r="E683" s="17">
        <v>6</v>
      </c>
      <c r="F683" s="17">
        <v>8</v>
      </c>
      <c r="G683" s="17" t="str">
        <f t="shared" si="8"/>
        <v>2.3.5.6.8</v>
      </c>
      <c r="H683" s="119"/>
      <c r="I683" s="120"/>
      <c r="J683" s="17" t="s">
        <v>19</v>
      </c>
      <c r="K683" s="431" t="s">
        <v>11983</v>
      </c>
      <c r="L683" s="432" t="s">
        <v>10262</v>
      </c>
    </row>
    <row r="684" spans="1:12" s="8" customFormat="1" ht="18.5" x14ac:dyDescent="0.35">
      <c r="A684" s="271">
        <v>672</v>
      </c>
      <c r="B684" s="276">
        <v>2</v>
      </c>
      <c r="C684" s="17">
        <v>3</v>
      </c>
      <c r="D684" s="17">
        <v>5</v>
      </c>
      <c r="E684" s="17">
        <v>6</v>
      </c>
      <c r="F684" s="17">
        <v>9</v>
      </c>
      <c r="G684" s="17" t="str">
        <f t="shared" si="8"/>
        <v>2.3.5.6.9</v>
      </c>
      <c r="H684" s="119"/>
      <c r="I684" s="120"/>
      <c r="J684" s="17" t="s">
        <v>19</v>
      </c>
      <c r="K684" s="431" t="s">
        <v>11984</v>
      </c>
      <c r="L684" s="432" t="s">
        <v>10262</v>
      </c>
    </row>
    <row r="685" spans="1:12" s="8" customFormat="1" ht="35" x14ac:dyDescent="0.35">
      <c r="A685" s="271">
        <v>673</v>
      </c>
      <c r="B685" s="276">
        <v>2</v>
      </c>
      <c r="C685" s="17">
        <v>3</v>
      </c>
      <c r="D685" s="17">
        <v>5</v>
      </c>
      <c r="E685" s="17">
        <v>6</v>
      </c>
      <c r="F685" s="17">
        <v>10</v>
      </c>
      <c r="G685" s="17" t="str">
        <f t="shared" si="8"/>
        <v>2.3.5.6.10</v>
      </c>
      <c r="H685" s="119"/>
      <c r="I685" s="120"/>
      <c r="J685" s="17" t="s">
        <v>19</v>
      </c>
      <c r="K685" s="431" t="s">
        <v>11985</v>
      </c>
      <c r="L685" s="432" t="s">
        <v>10262</v>
      </c>
    </row>
    <row r="686" spans="1:12" s="8" customFormat="1" ht="18.5" x14ac:dyDescent="0.35">
      <c r="A686" s="271">
        <v>674</v>
      </c>
      <c r="B686" s="276">
        <v>2</v>
      </c>
      <c r="C686" s="17">
        <v>3</v>
      </c>
      <c r="D686" s="17">
        <v>5</v>
      </c>
      <c r="E686" s="17">
        <v>6</v>
      </c>
      <c r="F686" s="17">
        <v>11</v>
      </c>
      <c r="G686" s="17" t="str">
        <f t="shared" si="8"/>
        <v>2.3.5.6.11</v>
      </c>
      <c r="H686" s="119"/>
      <c r="I686" s="120"/>
      <c r="J686" s="17" t="s">
        <v>19</v>
      </c>
      <c r="K686" s="431" t="s">
        <v>11986</v>
      </c>
      <c r="L686" s="432" t="s">
        <v>10262</v>
      </c>
    </row>
    <row r="687" spans="1:12" s="8" customFormat="1" ht="18.5" x14ac:dyDescent="0.35">
      <c r="A687" s="271">
        <v>675</v>
      </c>
      <c r="B687" s="276">
        <v>2</v>
      </c>
      <c r="C687" s="17">
        <v>3</v>
      </c>
      <c r="D687" s="17">
        <v>5</v>
      </c>
      <c r="E687" s="17">
        <v>6</v>
      </c>
      <c r="F687" s="17">
        <v>12</v>
      </c>
      <c r="G687" s="17" t="str">
        <f t="shared" si="8"/>
        <v>2.3.5.6.12</v>
      </c>
      <c r="H687" s="119"/>
      <c r="I687" s="120"/>
      <c r="J687" s="17" t="s">
        <v>19</v>
      </c>
      <c r="K687" s="431" t="s">
        <v>11987</v>
      </c>
      <c r="L687" s="432" t="s">
        <v>10262</v>
      </c>
    </row>
    <row r="688" spans="1:12" s="8" customFormat="1" ht="18.5" x14ac:dyDescent="0.35">
      <c r="A688" s="271">
        <v>676</v>
      </c>
      <c r="B688" s="276">
        <v>2</v>
      </c>
      <c r="C688" s="17">
        <v>3</v>
      </c>
      <c r="D688" s="17">
        <v>5</v>
      </c>
      <c r="E688" s="17">
        <v>6</v>
      </c>
      <c r="F688" s="17">
        <v>13</v>
      </c>
      <c r="G688" s="17" t="str">
        <f t="shared" si="8"/>
        <v>2.3.5.6.13</v>
      </c>
      <c r="H688" s="119"/>
      <c r="I688" s="120"/>
      <c r="J688" s="17" t="s">
        <v>19</v>
      </c>
      <c r="K688" s="431" t="s">
        <v>11988</v>
      </c>
      <c r="L688" s="432" t="s">
        <v>10262</v>
      </c>
    </row>
    <row r="689" spans="1:12" s="8" customFormat="1" ht="18.5" x14ac:dyDescent="0.35">
      <c r="A689" s="271">
        <v>677</v>
      </c>
      <c r="B689" s="276">
        <v>2</v>
      </c>
      <c r="C689" s="17">
        <v>3</v>
      </c>
      <c r="D689" s="17">
        <v>5</v>
      </c>
      <c r="E689" s="17">
        <v>6</v>
      </c>
      <c r="F689" s="17">
        <v>14</v>
      </c>
      <c r="G689" s="17" t="str">
        <f t="shared" si="8"/>
        <v>2.3.5.6.14</v>
      </c>
      <c r="H689" s="119"/>
      <c r="I689" s="120"/>
      <c r="J689" s="17" t="s">
        <v>19</v>
      </c>
      <c r="K689" s="431" t="s">
        <v>11989</v>
      </c>
      <c r="L689" s="432" t="s">
        <v>10262</v>
      </c>
    </row>
    <row r="690" spans="1:12" s="8" customFormat="1" ht="18.5" x14ac:dyDescent="0.35">
      <c r="A690" s="271">
        <v>678</v>
      </c>
      <c r="B690" s="276">
        <v>2</v>
      </c>
      <c r="C690" s="17">
        <v>3</v>
      </c>
      <c r="D690" s="17">
        <v>5</v>
      </c>
      <c r="E690" s="17">
        <v>6</v>
      </c>
      <c r="F690" s="17">
        <v>15</v>
      </c>
      <c r="G690" s="17" t="str">
        <f t="shared" si="8"/>
        <v>2.3.5.6.15</v>
      </c>
      <c r="H690" s="119"/>
      <c r="I690" s="120"/>
      <c r="J690" s="17" t="s">
        <v>19</v>
      </c>
      <c r="K690" s="431" t="s">
        <v>11990</v>
      </c>
      <c r="L690" s="432" t="s">
        <v>10262</v>
      </c>
    </row>
    <row r="691" spans="1:12" s="8" customFormat="1" ht="18.5" x14ac:dyDescent="0.35">
      <c r="A691" s="271">
        <v>679</v>
      </c>
      <c r="B691" s="275">
        <v>2</v>
      </c>
      <c r="C691" s="14">
        <v>3</v>
      </c>
      <c r="D691" s="14">
        <v>5</v>
      </c>
      <c r="E691" s="14">
        <v>7</v>
      </c>
      <c r="F691" s="14">
        <v>0</v>
      </c>
      <c r="G691" s="14" t="str">
        <f t="shared" si="8"/>
        <v>2.3.5.7.0</v>
      </c>
      <c r="H691" s="119"/>
      <c r="I691" s="120"/>
      <c r="J691" s="14" t="s">
        <v>16</v>
      </c>
      <c r="K691" s="422" t="s">
        <v>11991</v>
      </c>
      <c r="L691" s="145" t="s">
        <v>10262</v>
      </c>
    </row>
    <row r="692" spans="1:12" s="8" customFormat="1" ht="52.5" x14ac:dyDescent="0.35">
      <c r="A692" s="271">
        <v>680</v>
      </c>
      <c r="B692" s="276">
        <v>2</v>
      </c>
      <c r="C692" s="17">
        <v>3</v>
      </c>
      <c r="D692" s="17">
        <v>5</v>
      </c>
      <c r="E692" s="17">
        <v>7</v>
      </c>
      <c r="F692" s="17">
        <v>1</v>
      </c>
      <c r="G692" s="17" t="str">
        <f t="shared" si="8"/>
        <v>2.3.5.7.1</v>
      </c>
      <c r="H692" s="119"/>
      <c r="I692" s="120"/>
      <c r="J692" s="17" t="s">
        <v>19</v>
      </c>
      <c r="K692" s="431" t="s">
        <v>11992</v>
      </c>
      <c r="L692" s="432" t="s">
        <v>10262</v>
      </c>
    </row>
    <row r="693" spans="1:12" s="8" customFormat="1" ht="18.5" x14ac:dyDescent="0.35">
      <c r="A693" s="271">
        <v>681</v>
      </c>
      <c r="B693" s="276">
        <v>2</v>
      </c>
      <c r="C693" s="17">
        <v>3</v>
      </c>
      <c r="D693" s="17">
        <v>5</v>
      </c>
      <c r="E693" s="17">
        <v>7</v>
      </c>
      <c r="F693" s="17">
        <v>2</v>
      </c>
      <c r="G693" s="17" t="str">
        <f t="shared" si="8"/>
        <v>2.3.5.7.2</v>
      </c>
      <c r="H693" s="119"/>
      <c r="I693" s="120"/>
      <c r="J693" s="17" t="s">
        <v>19</v>
      </c>
      <c r="K693" s="431" t="s">
        <v>11993</v>
      </c>
      <c r="L693" s="432" t="s">
        <v>10262</v>
      </c>
    </row>
    <row r="694" spans="1:12" s="8" customFormat="1" ht="18.5" x14ac:dyDescent="0.35">
      <c r="A694" s="271">
        <v>682</v>
      </c>
      <c r="B694" s="276">
        <v>2</v>
      </c>
      <c r="C694" s="17">
        <v>3</v>
      </c>
      <c r="D694" s="17">
        <v>5</v>
      </c>
      <c r="E694" s="17">
        <v>7</v>
      </c>
      <c r="F694" s="17">
        <v>3</v>
      </c>
      <c r="G694" s="17" t="str">
        <f t="shared" si="8"/>
        <v>2.3.5.7.3</v>
      </c>
      <c r="H694" s="119"/>
      <c r="I694" s="120"/>
      <c r="J694" s="17" t="s">
        <v>19</v>
      </c>
      <c r="K694" s="431" t="s">
        <v>11994</v>
      </c>
      <c r="L694" s="432" t="s">
        <v>10262</v>
      </c>
    </row>
    <row r="695" spans="1:12" s="8" customFormat="1" ht="35" x14ac:dyDescent="0.35">
      <c r="A695" s="271">
        <v>683</v>
      </c>
      <c r="B695" s="276">
        <v>2</v>
      </c>
      <c r="C695" s="17">
        <v>3</v>
      </c>
      <c r="D695" s="17">
        <v>5</v>
      </c>
      <c r="E695" s="17">
        <v>7</v>
      </c>
      <c r="F695" s="17">
        <v>4</v>
      </c>
      <c r="G695" s="17" t="str">
        <f t="shared" si="8"/>
        <v>2.3.5.7.4</v>
      </c>
      <c r="H695" s="119"/>
      <c r="I695" s="120"/>
      <c r="J695" s="17" t="s">
        <v>19</v>
      </c>
      <c r="K695" s="431" t="s">
        <v>11995</v>
      </c>
      <c r="L695" s="432" t="s">
        <v>10262</v>
      </c>
    </row>
    <row r="696" spans="1:12" s="8" customFormat="1" ht="18.5" x14ac:dyDescent="0.35">
      <c r="A696" s="271">
        <v>684</v>
      </c>
      <c r="B696" s="276">
        <v>2</v>
      </c>
      <c r="C696" s="17">
        <v>3</v>
      </c>
      <c r="D696" s="17">
        <v>5</v>
      </c>
      <c r="E696" s="17">
        <v>7</v>
      </c>
      <c r="F696" s="17">
        <v>5</v>
      </c>
      <c r="G696" s="17" t="str">
        <f t="shared" si="8"/>
        <v>2.3.5.7.5</v>
      </c>
      <c r="H696" s="119"/>
      <c r="I696" s="120"/>
      <c r="J696" s="17" t="s">
        <v>19</v>
      </c>
      <c r="K696" s="431" t="s">
        <v>11996</v>
      </c>
      <c r="L696" s="432" t="s">
        <v>10262</v>
      </c>
    </row>
    <row r="697" spans="1:12" s="8" customFormat="1" ht="35" x14ac:dyDescent="0.35">
      <c r="A697" s="271">
        <v>685</v>
      </c>
      <c r="B697" s="276">
        <v>2</v>
      </c>
      <c r="C697" s="17">
        <v>3</v>
      </c>
      <c r="D697" s="17">
        <v>5</v>
      </c>
      <c r="E697" s="17">
        <v>7</v>
      </c>
      <c r="F697" s="17">
        <v>6</v>
      </c>
      <c r="G697" s="17" t="str">
        <f t="shared" si="8"/>
        <v>2.3.5.7.6</v>
      </c>
      <c r="H697" s="119"/>
      <c r="I697" s="120"/>
      <c r="J697" s="17" t="s">
        <v>19</v>
      </c>
      <c r="K697" s="431" t="s">
        <v>11997</v>
      </c>
      <c r="L697" s="432" t="s">
        <v>10262</v>
      </c>
    </row>
    <row r="698" spans="1:12" s="8" customFormat="1" ht="35" x14ac:dyDescent="0.35">
      <c r="A698" s="271">
        <v>686</v>
      </c>
      <c r="B698" s="276">
        <v>2</v>
      </c>
      <c r="C698" s="17">
        <v>3</v>
      </c>
      <c r="D698" s="17">
        <v>5</v>
      </c>
      <c r="E698" s="17">
        <v>7</v>
      </c>
      <c r="F698" s="17">
        <v>7</v>
      </c>
      <c r="G698" s="17" t="str">
        <f t="shared" si="8"/>
        <v>2.3.5.7.7</v>
      </c>
      <c r="H698" s="119"/>
      <c r="I698" s="120"/>
      <c r="J698" s="17" t="s">
        <v>19</v>
      </c>
      <c r="K698" s="431" t="s">
        <v>11998</v>
      </c>
      <c r="L698" s="432" t="s">
        <v>10262</v>
      </c>
    </row>
    <row r="699" spans="1:12" s="8" customFormat="1" ht="35" x14ac:dyDescent="0.35">
      <c r="A699" s="271">
        <v>687</v>
      </c>
      <c r="B699" s="276">
        <v>2</v>
      </c>
      <c r="C699" s="17">
        <v>3</v>
      </c>
      <c r="D699" s="17">
        <v>5</v>
      </c>
      <c r="E699" s="17">
        <v>7</v>
      </c>
      <c r="F699" s="17">
        <v>8</v>
      </c>
      <c r="G699" s="17" t="str">
        <f t="shared" si="8"/>
        <v>2.3.5.7.8</v>
      </c>
      <c r="H699" s="119"/>
      <c r="I699" s="120"/>
      <c r="J699" s="17" t="s">
        <v>19</v>
      </c>
      <c r="K699" s="431" t="s">
        <v>11999</v>
      </c>
      <c r="L699" s="432" t="s">
        <v>10262</v>
      </c>
    </row>
    <row r="700" spans="1:12" s="8" customFormat="1" ht="18.5" x14ac:dyDescent="0.35">
      <c r="A700" s="271">
        <v>688</v>
      </c>
      <c r="B700" s="276">
        <v>2</v>
      </c>
      <c r="C700" s="17">
        <v>3</v>
      </c>
      <c r="D700" s="17">
        <v>5</v>
      </c>
      <c r="E700" s="17">
        <v>7</v>
      </c>
      <c r="F700" s="17">
        <v>9</v>
      </c>
      <c r="G700" s="17" t="str">
        <f t="shared" si="8"/>
        <v>2.3.5.7.9</v>
      </c>
      <c r="H700" s="119"/>
      <c r="I700" s="120"/>
      <c r="J700" s="17" t="s">
        <v>19</v>
      </c>
      <c r="K700" s="431" t="s">
        <v>12000</v>
      </c>
      <c r="L700" s="432" t="s">
        <v>10262</v>
      </c>
    </row>
    <row r="701" spans="1:12" s="8" customFormat="1" ht="35" x14ac:dyDescent="0.35">
      <c r="A701" s="271">
        <v>689</v>
      </c>
      <c r="B701" s="276">
        <v>2</v>
      </c>
      <c r="C701" s="17">
        <v>3</v>
      </c>
      <c r="D701" s="17">
        <v>5</v>
      </c>
      <c r="E701" s="17">
        <v>7</v>
      </c>
      <c r="F701" s="17">
        <v>10</v>
      </c>
      <c r="G701" s="17" t="str">
        <f t="shared" si="8"/>
        <v>2.3.5.7.10</v>
      </c>
      <c r="H701" s="119"/>
      <c r="I701" s="120"/>
      <c r="J701" s="17" t="s">
        <v>19</v>
      </c>
      <c r="K701" s="431" t="s">
        <v>12001</v>
      </c>
      <c r="L701" s="432" t="s">
        <v>10262</v>
      </c>
    </row>
    <row r="702" spans="1:12" s="8" customFormat="1" ht="18.5" x14ac:dyDescent="0.35">
      <c r="A702" s="271">
        <v>690</v>
      </c>
      <c r="B702" s="276">
        <v>2</v>
      </c>
      <c r="C702" s="17">
        <v>3</v>
      </c>
      <c r="D702" s="17">
        <v>5</v>
      </c>
      <c r="E702" s="17">
        <v>7</v>
      </c>
      <c r="F702" s="17">
        <v>11</v>
      </c>
      <c r="G702" s="17" t="str">
        <f t="shared" si="8"/>
        <v>2.3.5.7.11</v>
      </c>
      <c r="H702" s="119"/>
      <c r="I702" s="120"/>
      <c r="J702" s="17" t="s">
        <v>19</v>
      </c>
      <c r="K702" s="431" t="s">
        <v>12002</v>
      </c>
      <c r="L702" s="432" t="s">
        <v>10262</v>
      </c>
    </row>
    <row r="703" spans="1:12" s="8" customFormat="1" ht="18.5" x14ac:dyDescent="0.35">
      <c r="A703" s="271">
        <v>691</v>
      </c>
      <c r="B703" s="276">
        <v>2</v>
      </c>
      <c r="C703" s="17">
        <v>3</v>
      </c>
      <c r="D703" s="17">
        <v>5</v>
      </c>
      <c r="E703" s="17">
        <v>7</v>
      </c>
      <c r="F703" s="17">
        <v>12</v>
      </c>
      <c r="G703" s="17" t="str">
        <f t="shared" si="8"/>
        <v>2.3.5.7.12</v>
      </c>
      <c r="H703" s="119"/>
      <c r="I703" s="120"/>
      <c r="J703" s="17" t="s">
        <v>19</v>
      </c>
      <c r="K703" s="431" t="s">
        <v>12003</v>
      </c>
      <c r="L703" s="432" t="s">
        <v>10262</v>
      </c>
    </row>
    <row r="704" spans="1:12" s="8" customFormat="1" ht="18.5" x14ac:dyDescent="0.35">
      <c r="A704" s="271">
        <v>692</v>
      </c>
      <c r="B704" s="276">
        <v>2</v>
      </c>
      <c r="C704" s="17">
        <v>3</v>
      </c>
      <c r="D704" s="17">
        <v>5</v>
      </c>
      <c r="E704" s="17">
        <v>7</v>
      </c>
      <c r="F704" s="17">
        <v>13</v>
      </c>
      <c r="G704" s="17" t="str">
        <f t="shared" si="8"/>
        <v>2.3.5.7.13</v>
      </c>
      <c r="H704" s="119"/>
      <c r="I704" s="120"/>
      <c r="J704" s="17" t="s">
        <v>19</v>
      </c>
      <c r="K704" s="431" t="s">
        <v>12004</v>
      </c>
      <c r="L704" s="432" t="s">
        <v>10262</v>
      </c>
    </row>
    <row r="705" spans="1:12" s="8" customFormat="1" ht="18.5" x14ac:dyDescent="0.35">
      <c r="A705" s="271">
        <v>693</v>
      </c>
      <c r="B705" s="276">
        <v>2</v>
      </c>
      <c r="C705" s="17">
        <v>3</v>
      </c>
      <c r="D705" s="17">
        <v>5</v>
      </c>
      <c r="E705" s="17">
        <v>7</v>
      </c>
      <c r="F705" s="17">
        <v>14</v>
      </c>
      <c r="G705" s="17" t="str">
        <f t="shared" si="8"/>
        <v>2.3.5.7.14</v>
      </c>
      <c r="H705" s="119"/>
      <c r="I705" s="120"/>
      <c r="J705" s="17" t="s">
        <v>19</v>
      </c>
      <c r="K705" s="431" t="s">
        <v>12005</v>
      </c>
      <c r="L705" s="432" t="s">
        <v>10262</v>
      </c>
    </row>
    <row r="706" spans="1:12" s="8" customFormat="1" ht="18.5" x14ac:dyDescent="0.35">
      <c r="A706" s="271">
        <v>694</v>
      </c>
      <c r="B706" s="276">
        <v>2</v>
      </c>
      <c r="C706" s="17">
        <v>3</v>
      </c>
      <c r="D706" s="17">
        <v>5</v>
      </c>
      <c r="E706" s="17">
        <v>7</v>
      </c>
      <c r="F706" s="17">
        <v>15</v>
      </c>
      <c r="G706" s="17" t="str">
        <f t="shared" si="8"/>
        <v>2.3.5.7.15</v>
      </c>
      <c r="H706" s="119"/>
      <c r="I706" s="120"/>
      <c r="J706" s="17" t="s">
        <v>19</v>
      </c>
      <c r="K706" s="431" t="s">
        <v>12006</v>
      </c>
      <c r="L706" s="432" t="s">
        <v>10262</v>
      </c>
    </row>
    <row r="707" spans="1:12" s="8" customFormat="1" ht="18.5" x14ac:dyDescent="0.35">
      <c r="A707" s="271">
        <v>695</v>
      </c>
      <c r="B707" s="275">
        <v>2</v>
      </c>
      <c r="C707" s="14">
        <v>3</v>
      </c>
      <c r="D707" s="14">
        <v>5</v>
      </c>
      <c r="E707" s="14">
        <v>8</v>
      </c>
      <c r="F707" s="14">
        <v>0</v>
      </c>
      <c r="G707" s="14" t="str">
        <f t="shared" si="8"/>
        <v>2.3.5.8.0</v>
      </c>
      <c r="H707" s="119"/>
      <c r="I707" s="120"/>
      <c r="J707" s="14" t="s">
        <v>16</v>
      </c>
      <c r="K707" s="422" t="s">
        <v>12007</v>
      </c>
      <c r="L707" s="145" t="s">
        <v>10262</v>
      </c>
    </row>
    <row r="708" spans="1:12" s="8" customFormat="1" ht="18.5" x14ac:dyDescent="0.35">
      <c r="A708" s="271">
        <v>696</v>
      </c>
      <c r="B708" s="276">
        <v>2</v>
      </c>
      <c r="C708" s="17">
        <v>3</v>
      </c>
      <c r="D708" s="17">
        <v>5</v>
      </c>
      <c r="E708" s="17">
        <v>8</v>
      </c>
      <c r="F708" s="17">
        <v>1</v>
      </c>
      <c r="G708" s="17" t="str">
        <f t="shared" si="8"/>
        <v>2.3.5.8.1</v>
      </c>
      <c r="H708" s="119"/>
      <c r="I708" s="120"/>
      <c r="J708" s="17" t="s">
        <v>19</v>
      </c>
      <c r="K708" s="431" t="s">
        <v>12008</v>
      </c>
      <c r="L708" s="432" t="s">
        <v>10262</v>
      </c>
    </row>
    <row r="709" spans="1:12" s="8" customFormat="1" ht="18.5" x14ac:dyDescent="0.35">
      <c r="A709" s="271">
        <v>697</v>
      </c>
      <c r="B709" s="276">
        <v>2</v>
      </c>
      <c r="C709" s="17">
        <v>3</v>
      </c>
      <c r="D709" s="17">
        <v>5</v>
      </c>
      <c r="E709" s="17">
        <v>8</v>
      </c>
      <c r="F709" s="17">
        <v>2</v>
      </c>
      <c r="G709" s="17" t="str">
        <f t="shared" si="8"/>
        <v>2.3.5.8.2</v>
      </c>
      <c r="H709" s="119"/>
      <c r="I709" s="120"/>
      <c r="J709" s="17" t="s">
        <v>19</v>
      </c>
      <c r="K709" s="431" t="s">
        <v>12009</v>
      </c>
      <c r="L709" s="432" t="s">
        <v>10262</v>
      </c>
    </row>
    <row r="710" spans="1:12" s="8" customFormat="1" ht="18.5" x14ac:dyDescent="0.35">
      <c r="A710" s="271">
        <v>698</v>
      </c>
      <c r="B710" s="276">
        <v>2</v>
      </c>
      <c r="C710" s="17">
        <v>3</v>
      </c>
      <c r="D710" s="17">
        <v>5</v>
      </c>
      <c r="E710" s="17">
        <v>8</v>
      </c>
      <c r="F710" s="17">
        <v>3</v>
      </c>
      <c r="G710" s="17" t="str">
        <f t="shared" si="8"/>
        <v>2.3.5.8.3</v>
      </c>
      <c r="H710" s="119"/>
      <c r="I710" s="120"/>
      <c r="J710" s="17" t="s">
        <v>19</v>
      </c>
      <c r="K710" s="431" t="s">
        <v>12010</v>
      </c>
      <c r="L710" s="432" t="s">
        <v>10262</v>
      </c>
    </row>
    <row r="711" spans="1:12" s="8" customFormat="1" ht="18.5" x14ac:dyDescent="0.35">
      <c r="A711" s="271">
        <v>699</v>
      </c>
      <c r="B711" s="276">
        <v>2</v>
      </c>
      <c r="C711" s="17">
        <v>3</v>
      </c>
      <c r="D711" s="17">
        <v>5</v>
      </c>
      <c r="E711" s="17">
        <v>8</v>
      </c>
      <c r="F711" s="17">
        <v>4</v>
      </c>
      <c r="G711" s="17" t="str">
        <f t="shared" si="8"/>
        <v>2.3.5.8.4</v>
      </c>
      <c r="H711" s="119"/>
      <c r="I711" s="120"/>
      <c r="J711" s="17" t="s">
        <v>19</v>
      </c>
      <c r="K711" s="431" t="s">
        <v>12011</v>
      </c>
      <c r="L711" s="432" t="s">
        <v>10262</v>
      </c>
    </row>
    <row r="712" spans="1:12" s="8" customFormat="1" ht="18.5" x14ac:dyDescent="0.35">
      <c r="A712" s="271">
        <v>700</v>
      </c>
      <c r="B712" s="276">
        <v>2</v>
      </c>
      <c r="C712" s="17">
        <v>3</v>
      </c>
      <c r="D712" s="17">
        <v>5</v>
      </c>
      <c r="E712" s="17">
        <v>8</v>
      </c>
      <c r="F712" s="17">
        <v>5</v>
      </c>
      <c r="G712" s="17" t="str">
        <f t="shared" ref="G712:G775" si="9">CONCATENATE(B712,".",C712,".",D712,".",E712,".",F712)</f>
        <v>2.3.5.8.5</v>
      </c>
      <c r="H712" s="119"/>
      <c r="I712" s="120"/>
      <c r="J712" s="17" t="s">
        <v>19</v>
      </c>
      <c r="K712" s="431" t="s">
        <v>12012</v>
      </c>
      <c r="L712" s="432" t="s">
        <v>10262</v>
      </c>
    </row>
    <row r="713" spans="1:12" s="8" customFormat="1" ht="18.5" x14ac:dyDescent="0.35">
      <c r="A713" s="271">
        <v>701</v>
      </c>
      <c r="B713" s="276">
        <v>2</v>
      </c>
      <c r="C713" s="17">
        <v>3</v>
      </c>
      <c r="D713" s="17">
        <v>5</v>
      </c>
      <c r="E713" s="17">
        <v>8</v>
      </c>
      <c r="F713" s="17">
        <v>6</v>
      </c>
      <c r="G713" s="17" t="str">
        <f t="shared" si="9"/>
        <v>2.3.5.8.6</v>
      </c>
      <c r="H713" s="119"/>
      <c r="I713" s="120"/>
      <c r="J713" s="17" t="s">
        <v>19</v>
      </c>
      <c r="K713" s="431" t="s">
        <v>12013</v>
      </c>
      <c r="L713" s="432" t="s">
        <v>10262</v>
      </c>
    </row>
    <row r="714" spans="1:12" s="8" customFormat="1" ht="18.5" x14ac:dyDescent="0.35">
      <c r="A714" s="271">
        <v>702</v>
      </c>
      <c r="B714" s="276">
        <v>2</v>
      </c>
      <c r="C714" s="17">
        <v>3</v>
      </c>
      <c r="D714" s="17">
        <v>5</v>
      </c>
      <c r="E714" s="17">
        <v>8</v>
      </c>
      <c r="F714" s="17">
        <v>7</v>
      </c>
      <c r="G714" s="17" t="str">
        <f t="shared" si="9"/>
        <v>2.3.5.8.7</v>
      </c>
      <c r="H714" s="119"/>
      <c r="I714" s="120"/>
      <c r="J714" s="17" t="s">
        <v>19</v>
      </c>
      <c r="K714" s="431" t="s">
        <v>12014</v>
      </c>
      <c r="L714" s="432" t="s">
        <v>10262</v>
      </c>
    </row>
    <row r="715" spans="1:12" s="8" customFormat="1" ht="18.5" x14ac:dyDescent="0.35">
      <c r="A715" s="271">
        <v>703</v>
      </c>
      <c r="B715" s="276">
        <v>2</v>
      </c>
      <c r="C715" s="17">
        <v>3</v>
      </c>
      <c r="D715" s="17">
        <v>5</v>
      </c>
      <c r="E715" s="17">
        <v>8</v>
      </c>
      <c r="F715" s="17">
        <v>8</v>
      </c>
      <c r="G715" s="17" t="str">
        <f t="shared" si="9"/>
        <v>2.3.5.8.8</v>
      </c>
      <c r="H715" s="119"/>
      <c r="I715" s="120"/>
      <c r="J715" s="17" t="s">
        <v>19</v>
      </c>
      <c r="K715" s="431" t="s">
        <v>12015</v>
      </c>
      <c r="L715" s="432" t="s">
        <v>10262</v>
      </c>
    </row>
    <row r="716" spans="1:12" s="8" customFormat="1" ht="18.5" x14ac:dyDescent="0.35">
      <c r="A716" s="271">
        <v>704</v>
      </c>
      <c r="B716" s="275">
        <v>2</v>
      </c>
      <c r="C716" s="14">
        <v>3</v>
      </c>
      <c r="D716" s="14">
        <v>5</v>
      </c>
      <c r="E716" s="14">
        <v>9</v>
      </c>
      <c r="F716" s="14">
        <v>0</v>
      </c>
      <c r="G716" s="14" t="str">
        <f t="shared" si="9"/>
        <v>2.3.5.9.0</v>
      </c>
      <c r="H716" s="119"/>
      <c r="I716" s="120"/>
      <c r="J716" s="14" t="s">
        <v>16</v>
      </c>
      <c r="K716" s="422" t="s">
        <v>12016</v>
      </c>
      <c r="L716" s="145" t="s">
        <v>10262</v>
      </c>
    </row>
    <row r="717" spans="1:12" s="8" customFormat="1" ht="18.5" x14ac:dyDescent="0.35">
      <c r="A717" s="271">
        <v>705</v>
      </c>
      <c r="B717" s="275">
        <v>2</v>
      </c>
      <c r="C717" s="14">
        <v>3</v>
      </c>
      <c r="D717" s="14">
        <v>5</v>
      </c>
      <c r="E717" s="14">
        <v>10</v>
      </c>
      <c r="F717" s="14">
        <v>0</v>
      </c>
      <c r="G717" s="14" t="str">
        <f t="shared" si="9"/>
        <v>2.3.5.10.0</v>
      </c>
      <c r="H717" s="131"/>
      <c r="I717" s="120"/>
      <c r="J717" s="14" t="s">
        <v>16</v>
      </c>
      <c r="K717" s="422" t="s">
        <v>12017</v>
      </c>
      <c r="L717" s="145" t="s">
        <v>10262</v>
      </c>
    </row>
    <row r="718" spans="1:12" ht="35" x14ac:dyDescent="0.25">
      <c r="A718" s="271">
        <v>706</v>
      </c>
      <c r="B718" s="276">
        <v>2</v>
      </c>
      <c r="C718" s="17">
        <v>3</v>
      </c>
      <c r="D718" s="17">
        <v>5</v>
      </c>
      <c r="E718" s="17">
        <v>10</v>
      </c>
      <c r="F718" s="17">
        <v>1</v>
      </c>
      <c r="G718" s="17" t="str">
        <f t="shared" si="9"/>
        <v>2.3.5.10.1</v>
      </c>
      <c r="H718" s="131"/>
      <c r="I718" s="120"/>
      <c r="J718" s="17" t="s">
        <v>19</v>
      </c>
      <c r="K718" s="431" t="s">
        <v>12018</v>
      </c>
      <c r="L718" s="432" t="s">
        <v>10262</v>
      </c>
    </row>
    <row r="719" spans="1:12" ht="35" x14ac:dyDescent="0.25">
      <c r="A719" s="271">
        <v>707</v>
      </c>
      <c r="B719" s="276">
        <v>2</v>
      </c>
      <c r="C719" s="17">
        <v>3</v>
      </c>
      <c r="D719" s="17">
        <v>5</v>
      </c>
      <c r="E719" s="17">
        <v>10</v>
      </c>
      <c r="F719" s="17">
        <v>2</v>
      </c>
      <c r="G719" s="17" t="str">
        <f t="shared" si="9"/>
        <v>2.3.5.10.2</v>
      </c>
      <c r="H719" s="131"/>
      <c r="I719" s="120"/>
      <c r="J719" s="17" t="s">
        <v>19</v>
      </c>
      <c r="K719" s="431" t="s">
        <v>12019</v>
      </c>
      <c r="L719" s="432" t="s">
        <v>10262</v>
      </c>
    </row>
    <row r="720" spans="1:12" s="8" customFormat="1" ht="18.5" x14ac:dyDescent="0.35">
      <c r="A720" s="271">
        <v>708</v>
      </c>
      <c r="B720" s="276">
        <v>2</v>
      </c>
      <c r="C720" s="17">
        <v>3</v>
      </c>
      <c r="D720" s="17">
        <v>5</v>
      </c>
      <c r="E720" s="17">
        <v>10</v>
      </c>
      <c r="F720" s="17">
        <v>3</v>
      </c>
      <c r="G720" s="17" t="str">
        <f t="shared" si="9"/>
        <v>2.3.5.10.3</v>
      </c>
      <c r="H720" s="131"/>
      <c r="I720" s="120"/>
      <c r="J720" s="17" t="s">
        <v>19</v>
      </c>
      <c r="K720" s="431" t="s">
        <v>12020</v>
      </c>
      <c r="L720" s="432" t="s">
        <v>10262</v>
      </c>
    </row>
    <row r="721" spans="1:12" ht="18.5" x14ac:dyDescent="0.25">
      <c r="A721" s="271">
        <v>709</v>
      </c>
      <c r="B721" s="276">
        <v>2</v>
      </c>
      <c r="C721" s="17">
        <v>3</v>
      </c>
      <c r="D721" s="17">
        <v>5</v>
      </c>
      <c r="E721" s="17">
        <v>10</v>
      </c>
      <c r="F721" s="17">
        <v>4</v>
      </c>
      <c r="G721" s="17" t="str">
        <f t="shared" si="9"/>
        <v>2.3.5.10.4</v>
      </c>
      <c r="H721" s="131"/>
      <c r="I721" s="120"/>
      <c r="J721" s="17" t="s">
        <v>19</v>
      </c>
      <c r="K721" s="431" t="s">
        <v>12021</v>
      </c>
      <c r="L721" s="432" t="s">
        <v>10262</v>
      </c>
    </row>
    <row r="722" spans="1:12" ht="35" x14ac:dyDescent="0.25">
      <c r="A722" s="271">
        <v>710</v>
      </c>
      <c r="B722" s="276">
        <v>2</v>
      </c>
      <c r="C722" s="17">
        <v>3</v>
      </c>
      <c r="D722" s="17">
        <v>5</v>
      </c>
      <c r="E722" s="17">
        <v>10</v>
      </c>
      <c r="F722" s="17">
        <v>5</v>
      </c>
      <c r="G722" s="17" t="str">
        <f t="shared" si="9"/>
        <v>2.3.5.10.5</v>
      </c>
      <c r="H722" s="131"/>
      <c r="I722" s="120"/>
      <c r="J722" s="17" t="s">
        <v>19</v>
      </c>
      <c r="K722" s="431" t="s">
        <v>12022</v>
      </c>
      <c r="L722" s="432" t="s">
        <v>10262</v>
      </c>
    </row>
    <row r="723" spans="1:12" ht="35" x14ac:dyDescent="0.25">
      <c r="A723" s="271">
        <v>711</v>
      </c>
      <c r="B723" s="276">
        <v>2</v>
      </c>
      <c r="C723" s="17">
        <v>3</v>
      </c>
      <c r="D723" s="17">
        <v>5</v>
      </c>
      <c r="E723" s="17">
        <v>10</v>
      </c>
      <c r="F723" s="17">
        <v>6</v>
      </c>
      <c r="G723" s="17" t="str">
        <f t="shared" si="9"/>
        <v>2.3.5.10.6</v>
      </c>
      <c r="H723" s="131"/>
      <c r="I723" s="120"/>
      <c r="J723" s="17" t="s">
        <v>19</v>
      </c>
      <c r="K723" s="431" t="s">
        <v>12023</v>
      </c>
      <c r="L723" s="432" t="s">
        <v>10262</v>
      </c>
    </row>
    <row r="724" spans="1:12" ht="35" x14ac:dyDescent="0.25">
      <c r="A724" s="271">
        <v>712</v>
      </c>
      <c r="B724" s="276">
        <v>2</v>
      </c>
      <c r="C724" s="17">
        <v>3</v>
      </c>
      <c r="D724" s="17">
        <v>5</v>
      </c>
      <c r="E724" s="17">
        <v>10</v>
      </c>
      <c r="F724" s="17">
        <v>7</v>
      </c>
      <c r="G724" s="17" t="str">
        <f t="shared" si="9"/>
        <v>2.3.5.10.7</v>
      </c>
      <c r="H724" s="132"/>
      <c r="I724" s="120"/>
      <c r="J724" s="17" t="s">
        <v>19</v>
      </c>
      <c r="K724" s="431" t="s">
        <v>12024</v>
      </c>
      <c r="L724" s="432" t="s">
        <v>10262</v>
      </c>
    </row>
    <row r="725" spans="1:12" ht="18.5" x14ac:dyDescent="0.25">
      <c r="A725" s="271">
        <v>713</v>
      </c>
      <c r="B725" s="276">
        <v>2</v>
      </c>
      <c r="C725" s="17">
        <v>3</v>
      </c>
      <c r="D725" s="17">
        <v>5</v>
      </c>
      <c r="E725" s="17">
        <v>10</v>
      </c>
      <c r="F725" s="17">
        <v>8</v>
      </c>
      <c r="G725" s="17" t="str">
        <f t="shared" si="9"/>
        <v>2.3.5.10.8</v>
      </c>
      <c r="H725" s="132"/>
      <c r="I725" s="120"/>
      <c r="J725" s="17" t="s">
        <v>19</v>
      </c>
      <c r="K725" s="431" t="s">
        <v>12025</v>
      </c>
      <c r="L725" s="432" t="s">
        <v>10262</v>
      </c>
    </row>
    <row r="726" spans="1:12" ht="35" x14ac:dyDescent="0.25">
      <c r="A726" s="271">
        <v>714</v>
      </c>
      <c r="B726" s="276">
        <v>2</v>
      </c>
      <c r="C726" s="17">
        <v>3</v>
      </c>
      <c r="D726" s="17">
        <v>5</v>
      </c>
      <c r="E726" s="17">
        <v>10</v>
      </c>
      <c r="F726" s="17">
        <v>9</v>
      </c>
      <c r="G726" s="17" t="str">
        <f t="shared" si="9"/>
        <v>2.3.5.10.9</v>
      </c>
      <c r="H726" s="132"/>
      <c r="I726" s="120"/>
      <c r="J726" s="17" t="s">
        <v>19</v>
      </c>
      <c r="K726" s="431" t="s">
        <v>12026</v>
      </c>
      <c r="L726" s="432" t="s">
        <v>10262</v>
      </c>
    </row>
    <row r="727" spans="1:12" ht="18.5" x14ac:dyDescent="0.25">
      <c r="A727" s="271">
        <v>715</v>
      </c>
      <c r="B727" s="275">
        <v>2</v>
      </c>
      <c r="C727" s="14">
        <v>3</v>
      </c>
      <c r="D727" s="14">
        <v>5</v>
      </c>
      <c r="E727" s="14">
        <v>11</v>
      </c>
      <c r="F727" s="14">
        <v>0</v>
      </c>
      <c r="G727" s="14" t="str">
        <f t="shared" si="9"/>
        <v>2.3.5.11.0</v>
      </c>
      <c r="H727" s="119"/>
      <c r="I727" s="120"/>
      <c r="J727" s="14" t="s">
        <v>16</v>
      </c>
      <c r="K727" s="422" t="s">
        <v>12027</v>
      </c>
      <c r="L727" s="145" t="s">
        <v>10262</v>
      </c>
    </row>
    <row r="728" spans="1:12" ht="18.5" x14ac:dyDescent="0.25">
      <c r="A728" s="271">
        <v>716</v>
      </c>
      <c r="B728" s="275">
        <v>2</v>
      </c>
      <c r="C728" s="14">
        <v>3</v>
      </c>
      <c r="D728" s="14">
        <v>5</v>
      </c>
      <c r="E728" s="14">
        <v>12</v>
      </c>
      <c r="F728" s="14">
        <v>0</v>
      </c>
      <c r="G728" s="14" t="str">
        <f t="shared" si="9"/>
        <v>2.3.5.12.0</v>
      </c>
      <c r="H728" s="119"/>
      <c r="I728" s="120"/>
      <c r="J728" s="14" t="s">
        <v>16</v>
      </c>
      <c r="K728" s="422" t="s">
        <v>12028</v>
      </c>
      <c r="L728" s="145" t="s">
        <v>10262</v>
      </c>
    </row>
    <row r="729" spans="1:12" ht="18.5" x14ac:dyDescent="0.25">
      <c r="A729" s="271">
        <v>717</v>
      </c>
      <c r="B729" s="275">
        <v>2</v>
      </c>
      <c r="C729" s="14">
        <v>3</v>
      </c>
      <c r="D729" s="14">
        <v>5</v>
      </c>
      <c r="E729" s="14">
        <v>13</v>
      </c>
      <c r="F729" s="14">
        <v>0</v>
      </c>
      <c r="G729" s="14" t="str">
        <f t="shared" si="9"/>
        <v>2.3.5.13.0</v>
      </c>
      <c r="H729" s="119"/>
      <c r="I729" s="120"/>
      <c r="J729" s="14" t="s">
        <v>16</v>
      </c>
      <c r="K729" s="422" t="s">
        <v>12029</v>
      </c>
      <c r="L729" s="145" t="s">
        <v>10262</v>
      </c>
    </row>
    <row r="730" spans="1:12" ht="18.5" x14ac:dyDescent="0.25">
      <c r="A730" s="271">
        <v>718</v>
      </c>
      <c r="B730" s="275">
        <v>2</v>
      </c>
      <c r="C730" s="14">
        <v>3</v>
      </c>
      <c r="D730" s="14">
        <v>5</v>
      </c>
      <c r="E730" s="14">
        <v>14</v>
      </c>
      <c r="F730" s="14">
        <v>0</v>
      </c>
      <c r="G730" s="14" t="str">
        <f t="shared" si="9"/>
        <v>2.3.5.14.0</v>
      </c>
      <c r="H730" s="119"/>
      <c r="I730" s="120"/>
      <c r="J730" s="14" t="s">
        <v>16</v>
      </c>
      <c r="K730" s="422" t="s">
        <v>12030</v>
      </c>
      <c r="L730" s="145" t="s">
        <v>10262</v>
      </c>
    </row>
    <row r="731" spans="1:12" ht="18.5" x14ac:dyDescent="0.25">
      <c r="A731" s="271">
        <v>719</v>
      </c>
      <c r="B731" s="275">
        <v>2</v>
      </c>
      <c r="C731" s="14">
        <v>3</v>
      </c>
      <c r="D731" s="14">
        <v>5</v>
      </c>
      <c r="E731" s="14">
        <v>15</v>
      </c>
      <c r="F731" s="14">
        <v>0</v>
      </c>
      <c r="G731" s="14" t="str">
        <f t="shared" si="9"/>
        <v>2.3.5.15.0</v>
      </c>
      <c r="I731" s="135"/>
      <c r="J731" s="14" t="s">
        <v>16</v>
      </c>
      <c r="K731" s="422" t="s">
        <v>12031</v>
      </c>
      <c r="L731" s="145" t="s">
        <v>10262</v>
      </c>
    </row>
    <row r="732" spans="1:12" ht="18.5" x14ac:dyDescent="0.25">
      <c r="A732" s="271">
        <v>720</v>
      </c>
      <c r="B732" s="276">
        <v>2</v>
      </c>
      <c r="C732" s="17">
        <v>3</v>
      </c>
      <c r="D732" s="17">
        <v>5</v>
      </c>
      <c r="E732" s="17">
        <v>15</v>
      </c>
      <c r="F732" s="17">
        <v>1</v>
      </c>
      <c r="G732" s="17" t="str">
        <f t="shared" si="9"/>
        <v>2.3.5.15.1</v>
      </c>
      <c r="I732" s="135"/>
      <c r="J732" s="17" t="s">
        <v>19</v>
      </c>
      <c r="K732" s="431" t="s">
        <v>12032</v>
      </c>
      <c r="L732" s="432" t="s">
        <v>10262</v>
      </c>
    </row>
    <row r="733" spans="1:12" ht="18.5" x14ac:dyDescent="0.25">
      <c r="A733" s="271">
        <v>721</v>
      </c>
      <c r="B733" s="276">
        <v>2</v>
      </c>
      <c r="C733" s="17">
        <v>3</v>
      </c>
      <c r="D733" s="17">
        <v>5</v>
      </c>
      <c r="E733" s="17">
        <v>15</v>
      </c>
      <c r="F733" s="17">
        <v>2</v>
      </c>
      <c r="G733" s="17" t="str">
        <f t="shared" si="9"/>
        <v>2.3.5.15.2</v>
      </c>
      <c r="I733" s="135"/>
      <c r="J733" s="17" t="s">
        <v>19</v>
      </c>
      <c r="K733" s="431" t="s">
        <v>12033</v>
      </c>
      <c r="L733" s="432" t="s">
        <v>10262</v>
      </c>
    </row>
    <row r="734" spans="1:12" ht="18.5" x14ac:dyDescent="0.25">
      <c r="A734" s="271">
        <v>722</v>
      </c>
      <c r="B734" s="276">
        <v>2</v>
      </c>
      <c r="C734" s="17">
        <v>3</v>
      </c>
      <c r="D734" s="17">
        <v>5</v>
      </c>
      <c r="E734" s="17">
        <v>15</v>
      </c>
      <c r="F734" s="17">
        <v>3</v>
      </c>
      <c r="G734" s="17" t="str">
        <f t="shared" si="9"/>
        <v>2.3.5.15.3</v>
      </c>
      <c r="I734" s="135"/>
      <c r="J734" s="17" t="s">
        <v>19</v>
      </c>
      <c r="K734" s="431" t="s">
        <v>12034</v>
      </c>
      <c r="L734" s="432" t="s">
        <v>10262</v>
      </c>
    </row>
    <row r="735" spans="1:12" ht="35" x14ac:dyDescent="0.25">
      <c r="A735" s="271">
        <v>723</v>
      </c>
      <c r="B735" s="276">
        <v>2</v>
      </c>
      <c r="C735" s="17">
        <v>3</v>
      </c>
      <c r="D735" s="17">
        <v>5</v>
      </c>
      <c r="E735" s="17">
        <v>15</v>
      </c>
      <c r="F735" s="17">
        <v>4</v>
      </c>
      <c r="G735" s="17" t="str">
        <f t="shared" si="9"/>
        <v>2.3.5.15.4</v>
      </c>
      <c r="I735" s="135"/>
      <c r="J735" s="17" t="s">
        <v>19</v>
      </c>
      <c r="K735" s="431" t="s">
        <v>12035</v>
      </c>
      <c r="L735" s="432" t="s">
        <v>10262</v>
      </c>
    </row>
    <row r="736" spans="1:12" ht="18.5" x14ac:dyDescent="0.25">
      <c r="A736" s="271">
        <v>724</v>
      </c>
      <c r="B736" s="276">
        <v>2</v>
      </c>
      <c r="C736" s="17">
        <v>3</v>
      </c>
      <c r="D736" s="17">
        <v>5</v>
      </c>
      <c r="E736" s="17">
        <v>15</v>
      </c>
      <c r="F736" s="17">
        <v>5</v>
      </c>
      <c r="G736" s="17" t="str">
        <f t="shared" si="9"/>
        <v>2.3.5.15.5</v>
      </c>
      <c r="I736" s="135"/>
      <c r="J736" s="17" t="s">
        <v>19</v>
      </c>
      <c r="K736" s="431" t="s">
        <v>12036</v>
      </c>
      <c r="L736" s="432" t="s">
        <v>10262</v>
      </c>
    </row>
    <row r="737" spans="1:12" ht="18.5" x14ac:dyDescent="0.25">
      <c r="A737" s="271">
        <v>725</v>
      </c>
      <c r="B737" s="276">
        <v>2</v>
      </c>
      <c r="C737" s="17">
        <v>3</v>
      </c>
      <c r="D737" s="17">
        <v>5</v>
      </c>
      <c r="E737" s="17">
        <v>15</v>
      </c>
      <c r="F737" s="17">
        <v>6</v>
      </c>
      <c r="G737" s="17" t="str">
        <f t="shared" si="9"/>
        <v>2.3.5.15.6</v>
      </c>
      <c r="I737" s="135"/>
      <c r="J737" s="17" t="s">
        <v>19</v>
      </c>
      <c r="K737" s="431" t="s">
        <v>12037</v>
      </c>
      <c r="L737" s="432" t="s">
        <v>10262</v>
      </c>
    </row>
    <row r="738" spans="1:12" ht="18.5" x14ac:dyDescent="0.25">
      <c r="A738" s="271">
        <v>726</v>
      </c>
      <c r="B738" s="276">
        <v>2</v>
      </c>
      <c r="C738" s="17">
        <v>3</v>
      </c>
      <c r="D738" s="17">
        <v>5</v>
      </c>
      <c r="E738" s="17">
        <v>15</v>
      </c>
      <c r="F738" s="17">
        <v>7</v>
      </c>
      <c r="G738" s="17" t="str">
        <f t="shared" si="9"/>
        <v>2.3.5.15.7</v>
      </c>
      <c r="I738" s="135"/>
      <c r="J738" s="17" t="s">
        <v>19</v>
      </c>
      <c r="K738" s="431" t="s">
        <v>12038</v>
      </c>
      <c r="L738" s="432" t="s">
        <v>10262</v>
      </c>
    </row>
    <row r="739" spans="1:12" ht="18.5" x14ac:dyDescent="0.25">
      <c r="A739" s="271">
        <v>727</v>
      </c>
      <c r="B739" s="276">
        <v>2</v>
      </c>
      <c r="C739" s="17">
        <v>3</v>
      </c>
      <c r="D739" s="17">
        <v>5</v>
      </c>
      <c r="E739" s="17">
        <v>15</v>
      </c>
      <c r="F739" s="17">
        <v>8</v>
      </c>
      <c r="G739" s="17" t="str">
        <f t="shared" si="9"/>
        <v>2.3.5.15.8</v>
      </c>
      <c r="I739" s="135"/>
      <c r="J739" s="17" t="s">
        <v>19</v>
      </c>
      <c r="K739" s="431" t="s">
        <v>12039</v>
      </c>
      <c r="L739" s="432" t="s">
        <v>10262</v>
      </c>
    </row>
    <row r="740" spans="1:12" ht="18.5" x14ac:dyDescent="0.25">
      <c r="A740" s="271">
        <v>728</v>
      </c>
      <c r="B740" s="276">
        <v>2</v>
      </c>
      <c r="C740" s="17">
        <v>3</v>
      </c>
      <c r="D740" s="17">
        <v>5</v>
      </c>
      <c r="E740" s="17">
        <v>15</v>
      </c>
      <c r="F740" s="17">
        <v>9</v>
      </c>
      <c r="G740" s="17" t="str">
        <f t="shared" si="9"/>
        <v>2.3.5.15.9</v>
      </c>
      <c r="I740" s="135"/>
      <c r="J740" s="17" t="s">
        <v>19</v>
      </c>
      <c r="K740" s="431" t="s">
        <v>12040</v>
      </c>
      <c r="L740" s="432" t="s">
        <v>10262</v>
      </c>
    </row>
    <row r="741" spans="1:12" ht="18.5" x14ac:dyDescent="0.25">
      <c r="A741" s="271">
        <v>729</v>
      </c>
      <c r="B741" s="276">
        <v>2</v>
      </c>
      <c r="C741" s="17">
        <v>3</v>
      </c>
      <c r="D741" s="17">
        <v>5</v>
      </c>
      <c r="E741" s="17">
        <v>15</v>
      </c>
      <c r="F741" s="17">
        <v>10</v>
      </c>
      <c r="G741" s="17" t="str">
        <f t="shared" si="9"/>
        <v>2.3.5.15.10</v>
      </c>
      <c r="I741" s="135"/>
      <c r="J741" s="17" t="s">
        <v>19</v>
      </c>
      <c r="K741" s="431" t="s">
        <v>12041</v>
      </c>
      <c r="L741" s="432" t="s">
        <v>10262</v>
      </c>
    </row>
    <row r="742" spans="1:12" ht="18.5" x14ac:dyDescent="0.25">
      <c r="A742" s="271">
        <v>730</v>
      </c>
      <c r="B742" s="276">
        <v>2</v>
      </c>
      <c r="C742" s="17">
        <v>3</v>
      </c>
      <c r="D742" s="17">
        <v>5</v>
      </c>
      <c r="E742" s="17">
        <v>15</v>
      </c>
      <c r="F742" s="17">
        <v>11</v>
      </c>
      <c r="G742" s="17" t="str">
        <f t="shared" si="9"/>
        <v>2.3.5.15.11</v>
      </c>
      <c r="I742" s="135"/>
      <c r="J742" s="17" t="s">
        <v>19</v>
      </c>
      <c r="K742" s="431" t="s">
        <v>12042</v>
      </c>
      <c r="L742" s="432" t="s">
        <v>10262</v>
      </c>
    </row>
    <row r="743" spans="1:12" ht="18.5" x14ac:dyDescent="0.25">
      <c r="A743" s="271">
        <v>731</v>
      </c>
      <c r="B743" s="275">
        <v>2</v>
      </c>
      <c r="C743" s="14">
        <v>3</v>
      </c>
      <c r="D743" s="14">
        <v>5</v>
      </c>
      <c r="E743" s="14">
        <v>16</v>
      </c>
      <c r="F743" s="14">
        <v>0</v>
      </c>
      <c r="G743" s="14" t="str">
        <f t="shared" si="9"/>
        <v>2.3.5.16.0</v>
      </c>
      <c r="H743" s="119"/>
      <c r="I743" s="120"/>
      <c r="J743" s="14" t="s">
        <v>16</v>
      </c>
      <c r="K743" s="422" t="s">
        <v>6253</v>
      </c>
      <c r="L743" s="145" t="s">
        <v>10262</v>
      </c>
    </row>
    <row r="744" spans="1:12" s="8" customFormat="1" ht="26" x14ac:dyDescent="0.35">
      <c r="A744" s="271">
        <v>732</v>
      </c>
      <c r="B744" s="279">
        <v>2</v>
      </c>
      <c r="C744" s="16">
        <v>4</v>
      </c>
      <c r="D744" s="16">
        <v>0</v>
      </c>
      <c r="E744" s="16">
        <v>0</v>
      </c>
      <c r="F744" s="16">
        <v>0</v>
      </c>
      <c r="G744" s="16" t="str">
        <f t="shared" si="9"/>
        <v>2.4.0.0.0</v>
      </c>
      <c r="H744" s="11" t="s">
        <v>10</v>
      </c>
      <c r="I744" s="12" t="s">
        <v>10291</v>
      </c>
      <c r="J744" s="16"/>
      <c r="K744" s="423"/>
      <c r="L744" s="416" t="s">
        <v>12043</v>
      </c>
    </row>
    <row r="745" spans="1:12" ht="23.5" x14ac:dyDescent="0.25">
      <c r="A745" s="271">
        <v>733</v>
      </c>
      <c r="B745" s="274">
        <v>2</v>
      </c>
      <c r="C745" s="13">
        <v>4</v>
      </c>
      <c r="D745" s="13">
        <v>1</v>
      </c>
      <c r="E745" s="13">
        <v>0</v>
      </c>
      <c r="F745" s="13">
        <v>0</v>
      </c>
      <c r="G745" s="13" t="str">
        <f t="shared" si="9"/>
        <v>2.4.1.0.0</v>
      </c>
      <c r="H745" s="13" t="s">
        <v>13</v>
      </c>
      <c r="I745" s="117" t="s">
        <v>7622</v>
      </c>
      <c r="J745" s="118"/>
      <c r="K745" s="417"/>
      <c r="L745" s="418" t="s">
        <v>10292</v>
      </c>
    </row>
    <row r="746" spans="1:12" ht="23.5" x14ac:dyDescent="0.25">
      <c r="A746" s="271">
        <v>734</v>
      </c>
      <c r="B746" s="274">
        <v>2</v>
      </c>
      <c r="C746" s="13">
        <v>4</v>
      </c>
      <c r="D746" s="13">
        <v>2</v>
      </c>
      <c r="E746" s="13">
        <v>0</v>
      </c>
      <c r="F746" s="13">
        <v>0</v>
      </c>
      <c r="G746" s="13" t="str">
        <f t="shared" si="9"/>
        <v>2.4.2.0.0</v>
      </c>
      <c r="H746" s="13" t="s">
        <v>13</v>
      </c>
      <c r="I746" s="117" t="s">
        <v>10293</v>
      </c>
      <c r="J746" s="118"/>
      <c r="K746" s="417"/>
      <c r="L746" s="418" t="s">
        <v>10294</v>
      </c>
    </row>
    <row r="747" spans="1:12" ht="26" x14ac:dyDescent="0.25">
      <c r="A747" s="271">
        <v>735</v>
      </c>
      <c r="B747" s="273">
        <v>2</v>
      </c>
      <c r="C747" s="10">
        <v>5</v>
      </c>
      <c r="D747" s="10">
        <v>0</v>
      </c>
      <c r="E747" s="10">
        <v>0</v>
      </c>
      <c r="F747" s="10">
        <v>0</v>
      </c>
      <c r="G747" s="10" t="str">
        <f t="shared" si="9"/>
        <v>2.5.0.0.0</v>
      </c>
      <c r="H747" s="11" t="s">
        <v>10</v>
      </c>
      <c r="I747" s="12" t="s">
        <v>7574</v>
      </c>
      <c r="J747" s="16"/>
      <c r="K747" s="423"/>
      <c r="L747" s="416" t="s">
        <v>12044</v>
      </c>
    </row>
    <row r="748" spans="1:12" ht="23.5" x14ac:dyDescent="0.25">
      <c r="A748" s="271"/>
      <c r="B748" s="274">
        <v>2</v>
      </c>
      <c r="C748" s="13">
        <v>5</v>
      </c>
      <c r="D748" s="13">
        <v>1</v>
      </c>
      <c r="E748" s="13">
        <v>0</v>
      </c>
      <c r="F748" s="13">
        <v>0</v>
      </c>
      <c r="G748" s="13" t="str">
        <f t="shared" si="9"/>
        <v>2.5.1.0.0</v>
      </c>
      <c r="H748" s="13" t="s">
        <v>13</v>
      </c>
      <c r="I748" s="117" t="s">
        <v>10295</v>
      </c>
      <c r="J748" s="118"/>
      <c r="K748" s="417"/>
      <c r="L748" s="418" t="s">
        <v>10296</v>
      </c>
    </row>
    <row r="749" spans="1:12" ht="47" x14ac:dyDescent="0.25">
      <c r="A749" s="271">
        <v>737</v>
      </c>
      <c r="B749" s="274">
        <v>2</v>
      </c>
      <c r="C749" s="13">
        <v>5</v>
      </c>
      <c r="D749" s="13">
        <v>2</v>
      </c>
      <c r="E749" s="13">
        <v>0</v>
      </c>
      <c r="F749" s="13">
        <v>0</v>
      </c>
      <c r="G749" s="13" t="str">
        <f t="shared" si="9"/>
        <v>2.5.2.0.0</v>
      </c>
      <c r="H749" s="13" t="s">
        <v>13</v>
      </c>
      <c r="I749" s="117" t="s">
        <v>10297</v>
      </c>
      <c r="J749" s="118"/>
      <c r="K749" s="417"/>
      <c r="L749" s="418" t="s">
        <v>10298</v>
      </c>
    </row>
    <row r="750" spans="1:12" ht="18.5" x14ac:dyDescent="0.25">
      <c r="A750" s="271">
        <v>738</v>
      </c>
      <c r="B750" s="275">
        <v>2</v>
      </c>
      <c r="C750" s="14">
        <v>5</v>
      </c>
      <c r="D750" s="14">
        <v>2</v>
      </c>
      <c r="E750" s="14">
        <v>1</v>
      </c>
      <c r="F750" s="14">
        <v>0</v>
      </c>
      <c r="G750" s="14" t="str">
        <f t="shared" si="9"/>
        <v>2.5.2.1.0</v>
      </c>
      <c r="H750" s="119"/>
      <c r="I750" s="120"/>
      <c r="J750" s="14" t="s">
        <v>16</v>
      </c>
      <c r="K750" s="422" t="s">
        <v>12045</v>
      </c>
      <c r="L750" s="145" t="s">
        <v>10262</v>
      </c>
    </row>
    <row r="751" spans="1:12" ht="18.5" x14ac:dyDescent="0.25">
      <c r="A751" s="271">
        <v>739</v>
      </c>
      <c r="B751" s="275">
        <v>2</v>
      </c>
      <c r="C751" s="14">
        <v>5</v>
      </c>
      <c r="D751" s="14">
        <v>2</v>
      </c>
      <c r="E751" s="14">
        <v>2</v>
      </c>
      <c r="F751" s="14">
        <v>0</v>
      </c>
      <c r="G751" s="14" t="str">
        <f t="shared" si="9"/>
        <v>2.5.2.2.0</v>
      </c>
      <c r="H751" s="119"/>
      <c r="I751" s="120"/>
      <c r="J751" s="14" t="s">
        <v>16</v>
      </c>
      <c r="K751" s="422" t="s">
        <v>12046</v>
      </c>
      <c r="L751" s="145" t="s">
        <v>10262</v>
      </c>
    </row>
    <row r="752" spans="1:12" ht="18.5" x14ac:dyDescent="0.25">
      <c r="A752" s="271">
        <v>740</v>
      </c>
      <c r="B752" s="275">
        <v>2</v>
      </c>
      <c r="C752" s="14">
        <v>5</v>
      </c>
      <c r="D752" s="14">
        <v>2</v>
      </c>
      <c r="E752" s="14">
        <v>3</v>
      </c>
      <c r="F752" s="14">
        <v>0</v>
      </c>
      <c r="G752" s="14" t="str">
        <f t="shared" si="9"/>
        <v>2.5.2.3.0</v>
      </c>
      <c r="H752" s="119"/>
      <c r="I752" s="120"/>
      <c r="J752" s="14" t="s">
        <v>16</v>
      </c>
      <c r="K752" s="422" t="s">
        <v>12047</v>
      </c>
      <c r="L752" s="145" t="s">
        <v>10262</v>
      </c>
    </row>
    <row r="753" spans="1:12" s="8" customFormat="1" ht="18.5" x14ac:dyDescent="0.35">
      <c r="A753" s="271">
        <v>741</v>
      </c>
      <c r="B753" s="275">
        <v>2</v>
      </c>
      <c r="C753" s="14">
        <v>5</v>
      </c>
      <c r="D753" s="14">
        <v>2</v>
      </c>
      <c r="E753" s="14">
        <v>4</v>
      </c>
      <c r="F753" s="14">
        <v>0</v>
      </c>
      <c r="G753" s="14" t="str">
        <f t="shared" si="9"/>
        <v>2.5.2.4.0</v>
      </c>
      <c r="H753" s="119"/>
      <c r="I753" s="120"/>
      <c r="J753" s="14" t="s">
        <v>16</v>
      </c>
      <c r="K753" s="422" t="s">
        <v>12048</v>
      </c>
      <c r="L753" s="145" t="s">
        <v>10262</v>
      </c>
    </row>
    <row r="754" spans="1:12" ht="18.5" x14ac:dyDescent="0.25">
      <c r="A754" s="271">
        <v>742</v>
      </c>
      <c r="B754" s="275">
        <v>2</v>
      </c>
      <c r="C754" s="14">
        <v>5</v>
      </c>
      <c r="D754" s="14">
        <v>2</v>
      </c>
      <c r="E754" s="14">
        <v>5</v>
      </c>
      <c r="F754" s="14">
        <v>0</v>
      </c>
      <c r="G754" s="14" t="str">
        <f t="shared" si="9"/>
        <v>2.5.2.5.0</v>
      </c>
      <c r="H754" s="119"/>
      <c r="I754" s="120"/>
      <c r="J754" s="14" t="s">
        <v>16</v>
      </c>
      <c r="K754" s="422" t="s">
        <v>12049</v>
      </c>
      <c r="L754" s="145" t="s">
        <v>10262</v>
      </c>
    </row>
    <row r="755" spans="1:12" ht="23.5" x14ac:dyDescent="0.25">
      <c r="A755" s="271">
        <v>751</v>
      </c>
      <c r="B755" s="274">
        <v>2</v>
      </c>
      <c r="C755" s="13">
        <v>5</v>
      </c>
      <c r="D755" s="13">
        <v>3</v>
      </c>
      <c r="E755" s="13">
        <v>0</v>
      </c>
      <c r="F755" s="13">
        <v>0</v>
      </c>
      <c r="G755" s="13" t="str">
        <f t="shared" si="9"/>
        <v>2.5.3.0.0</v>
      </c>
      <c r="H755" s="13" t="s">
        <v>13</v>
      </c>
      <c r="I755" s="117" t="s">
        <v>7599</v>
      </c>
      <c r="J755" s="118"/>
      <c r="K755" s="417"/>
      <c r="L755" s="418" t="s">
        <v>10299</v>
      </c>
    </row>
    <row r="756" spans="1:12" ht="18.5" x14ac:dyDescent="0.25">
      <c r="A756" s="271">
        <v>752</v>
      </c>
      <c r="B756" s="275">
        <v>2</v>
      </c>
      <c r="C756" s="14">
        <v>5</v>
      </c>
      <c r="D756" s="14">
        <v>3</v>
      </c>
      <c r="E756" s="14">
        <v>1</v>
      </c>
      <c r="F756" s="14">
        <v>0</v>
      </c>
      <c r="G756" s="14" t="str">
        <f t="shared" si="9"/>
        <v>2.5.3.1.0</v>
      </c>
      <c r="H756" s="119"/>
      <c r="I756" s="120"/>
      <c r="J756" s="14" t="s">
        <v>16</v>
      </c>
      <c r="K756" s="422" t="s">
        <v>12050</v>
      </c>
      <c r="L756" s="145" t="s">
        <v>10262</v>
      </c>
    </row>
    <row r="757" spans="1:12" ht="18.5" x14ac:dyDescent="0.25">
      <c r="A757" s="271">
        <v>753</v>
      </c>
      <c r="B757" s="275">
        <v>2</v>
      </c>
      <c r="C757" s="14">
        <v>5</v>
      </c>
      <c r="D757" s="14">
        <v>3</v>
      </c>
      <c r="E757" s="14">
        <v>2</v>
      </c>
      <c r="F757" s="14">
        <v>0</v>
      </c>
      <c r="G757" s="14" t="str">
        <f t="shared" si="9"/>
        <v>2.5.3.2.0</v>
      </c>
      <c r="H757" s="119"/>
      <c r="I757" s="120"/>
      <c r="J757" s="14" t="s">
        <v>16</v>
      </c>
      <c r="K757" s="422" t="s">
        <v>12051</v>
      </c>
      <c r="L757" s="145" t="s">
        <v>10262</v>
      </c>
    </row>
    <row r="758" spans="1:12" ht="23.5" x14ac:dyDescent="0.25">
      <c r="A758" s="271">
        <v>754</v>
      </c>
      <c r="B758" s="274">
        <v>2</v>
      </c>
      <c r="C758" s="13">
        <v>5</v>
      </c>
      <c r="D758" s="13">
        <v>4</v>
      </c>
      <c r="E758" s="13">
        <v>0</v>
      </c>
      <c r="F758" s="13">
        <v>0</v>
      </c>
      <c r="G758" s="13" t="str">
        <f t="shared" si="9"/>
        <v>2.5.4.0.0</v>
      </c>
      <c r="H758" s="13" t="s">
        <v>13</v>
      </c>
      <c r="I758" s="117" t="s">
        <v>7616</v>
      </c>
      <c r="J758" s="118"/>
      <c r="K758" s="417"/>
      <c r="L758" s="418" t="s">
        <v>10300</v>
      </c>
    </row>
    <row r="759" spans="1:12" ht="18.5" x14ac:dyDescent="0.25">
      <c r="A759" s="271">
        <v>755</v>
      </c>
      <c r="B759" s="275">
        <v>2</v>
      </c>
      <c r="C759" s="14">
        <v>5</v>
      </c>
      <c r="D759" s="14">
        <v>4</v>
      </c>
      <c r="E759" s="14">
        <v>1</v>
      </c>
      <c r="F759" s="14">
        <v>0</v>
      </c>
      <c r="G759" s="14" t="str">
        <f t="shared" si="9"/>
        <v>2.5.4.1.0</v>
      </c>
      <c r="H759" s="119"/>
      <c r="I759" s="120"/>
      <c r="J759" s="14" t="s">
        <v>16</v>
      </c>
      <c r="K759" s="422" t="s">
        <v>12052</v>
      </c>
      <c r="L759" s="145" t="s">
        <v>10262</v>
      </c>
    </row>
    <row r="760" spans="1:12" ht="18.5" x14ac:dyDescent="0.25">
      <c r="A760" s="271">
        <v>756</v>
      </c>
      <c r="B760" s="275">
        <v>2</v>
      </c>
      <c r="C760" s="14">
        <v>5</v>
      </c>
      <c r="D760" s="14">
        <v>4</v>
      </c>
      <c r="E760" s="14">
        <v>2</v>
      </c>
      <c r="F760" s="14">
        <v>0</v>
      </c>
      <c r="G760" s="14" t="str">
        <f t="shared" si="9"/>
        <v>2.5.4.2.0</v>
      </c>
      <c r="H760" s="119"/>
      <c r="I760" s="120"/>
      <c r="J760" s="14" t="s">
        <v>16</v>
      </c>
      <c r="K760" s="422" t="s">
        <v>7610</v>
      </c>
      <c r="L760" s="145" t="s">
        <v>10262</v>
      </c>
    </row>
    <row r="761" spans="1:12" ht="18.5" x14ac:dyDescent="0.25">
      <c r="A761" s="271">
        <v>757</v>
      </c>
      <c r="B761" s="275">
        <v>2</v>
      </c>
      <c r="C761" s="14">
        <v>5</v>
      </c>
      <c r="D761" s="14">
        <v>4</v>
      </c>
      <c r="E761" s="14">
        <v>3</v>
      </c>
      <c r="F761" s="14">
        <v>0</v>
      </c>
      <c r="G761" s="14" t="str">
        <f t="shared" si="9"/>
        <v>2.5.4.3.0</v>
      </c>
      <c r="H761" s="119"/>
      <c r="I761" s="120"/>
      <c r="J761" s="14" t="s">
        <v>16</v>
      </c>
      <c r="K761" s="422" t="s">
        <v>12053</v>
      </c>
      <c r="L761" s="145" t="s">
        <v>10262</v>
      </c>
    </row>
    <row r="762" spans="1:12" ht="47" x14ac:dyDescent="0.25">
      <c r="A762" s="271">
        <v>744</v>
      </c>
      <c r="B762" s="274">
        <v>2</v>
      </c>
      <c r="C762" s="13">
        <v>5</v>
      </c>
      <c r="D762" s="13">
        <v>5</v>
      </c>
      <c r="E762" s="13">
        <v>0</v>
      </c>
      <c r="F762" s="13">
        <v>0</v>
      </c>
      <c r="G762" s="13" t="str">
        <f t="shared" si="9"/>
        <v>2.5.5.0.0</v>
      </c>
      <c r="H762" s="13" t="s">
        <v>13</v>
      </c>
      <c r="I762" s="117" t="s">
        <v>10301</v>
      </c>
      <c r="J762" s="118"/>
      <c r="K762" s="417"/>
      <c r="L762" s="418" t="s">
        <v>10302</v>
      </c>
    </row>
    <row r="763" spans="1:12" ht="18.5" x14ac:dyDescent="0.25">
      <c r="A763" s="271">
        <v>745</v>
      </c>
      <c r="B763" s="275">
        <v>2</v>
      </c>
      <c r="C763" s="14">
        <v>5</v>
      </c>
      <c r="D763" s="14">
        <v>5</v>
      </c>
      <c r="E763" s="14">
        <v>1</v>
      </c>
      <c r="F763" s="14">
        <v>0</v>
      </c>
      <c r="G763" s="14" t="str">
        <f t="shared" si="9"/>
        <v>2.5.5.1.0</v>
      </c>
      <c r="H763" s="119"/>
      <c r="I763" s="120"/>
      <c r="J763" s="14" t="s">
        <v>16</v>
      </c>
      <c r="K763" s="422" t="s">
        <v>12054</v>
      </c>
      <c r="L763" s="145" t="s">
        <v>10262</v>
      </c>
    </row>
    <row r="764" spans="1:12" ht="18.5" x14ac:dyDescent="0.25">
      <c r="A764" s="271">
        <v>746</v>
      </c>
      <c r="B764" s="275">
        <v>2</v>
      </c>
      <c r="C764" s="14">
        <v>5</v>
      </c>
      <c r="D764" s="14">
        <v>5</v>
      </c>
      <c r="E764" s="14">
        <v>2</v>
      </c>
      <c r="F764" s="14">
        <v>0</v>
      </c>
      <c r="G764" s="14" t="str">
        <f t="shared" si="9"/>
        <v>2.5.5.2.0</v>
      </c>
      <c r="H764" s="119"/>
      <c r="I764" s="120"/>
      <c r="J764" s="14" t="s">
        <v>16</v>
      </c>
      <c r="K764" s="422" t="s">
        <v>12055</v>
      </c>
      <c r="L764" s="145" t="s">
        <v>10262</v>
      </c>
    </row>
    <row r="765" spans="1:12" ht="18.5" x14ac:dyDescent="0.25">
      <c r="A765" s="271">
        <v>747</v>
      </c>
      <c r="B765" s="275">
        <v>2</v>
      </c>
      <c r="C765" s="14">
        <v>5</v>
      </c>
      <c r="D765" s="14">
        <v>5</v>
      </c>
      <c r="E765" s="14">
        <v>3</v>
      </c>
      <c r="F765" s="14">
        <v>0</v>
      </c>
      <c r="G765" s="14" t="str">
        <f t="shared" si="9"/>
        <v>2.5.5.3.0</v>
      </c>
      <c r="H765" s="119"/>
      <c r="I765" s="120"/>
      <c r="J765" s="14" t="s">
        <v>16</v>
      </c>
      <c r="K765" s="422" t="s">
        <v>12056</v>
      </c>
      <c r="L765" s="145" t="s">
        <v>10262</v>
      </c>
    </row>
    <row r="766" spans="1:12" ht="18.5" x14ac:dyDescent="0.25">
      <c r="A766" s="271">
        <v>748</v>
      </c>
      <c r="B766" s="275">
        <v>2</v>
      </c>
      <c r="C766" s="14">
        <v>5</v>
      </c>
      <c r="D766" s="14">
        <v>5</v>
      </c>
      <c r="E766" s="14">
        <v>4</v>
      </c>
      <c r="F766" s="14">
        <v>0</v>
      </c>
      <c r="G766" s="14" t="str">
        <f t="shared" si="9"/>
        <v>2.5.5.4.0</v>
      </c>
      <c r="H766" s="119"/>
      <c r="I766" s="120"/>
      <c r="J766" s="14" t="s">
        <v>16</v>
      </c>
      <c r="K766" s="422" t="s">
        <v>12057</v>
      </c>
      <c r="L766" s="145" t="s">
        <v>10262</v>
      </c>
    </row>
    <row r="767" spans="1:12" ht="18.5" x14ac:dyDescent="0.25">
      <c r="A767" s="271"/>
      <c r="B767" s="275">
        <v>2</v>
      </c>
      <c r="C767" s="14">
        <v>5</v>
      </c>
      <c r="D767" s="14">
        <v>5</v>
      </c>
      <c r="E767" s="14">
        <v>5</v>
      </c>
      <c r="F767" s="14">
        <v>0</v>
      </c>
      <c r="G767" s="14" t="str">
        <f t="shared" si="9"/>
        <v>2.5.5.5.0</v>
      </c>
      <c r="H767" s="119"/>
      <c r="I767" s="120"/>
      <c r="J767" s="14" t="s">
        <v>16</v>
      </c>
      <c r="K767" s="422" t="s">
        <v>12058</v>
      </c>
      <c r="L767" s="145" t="s">
        <v>10262</v>
      </c>
    </row>
    <row r="768" spans="1:12" ht="18.5" x14ac:dyDescent="0.25">
      <c r="A768" s="271">
        <v>749</v>
      </c>
      <c r="B768" s="275">
        <v>2</v>
      </c>
      <c r="C768" s="14">
        <v>5</v>
      </c>
      <c r="D768" s="14">
        <v>5</v>
      </c>
      <c r="E768" s="14">
        <v>6</v>
      </c>
      <c r="F768" s="14">
        <v>0</v>
      </c>
      <c r="G768" s="14" t="str">
        <f t="shared" si="9"/>
        <v>2.5.5.6.0</v>
      </c>
      <c r="H768" s="119"/>
      <c r="I768" s="120"/>
      <c r="J768" s="14" t="s">
        <v>16</v>
      </c>
      <c r="K768" s="422" t="s">
        <v>12059</v>
      </c>
      <c r="L768" s="145" t="s">
        <v>10262</v>
      </c>
    </row>
    <row r="769" spans="1:12" s="8" customFormat="1" ht="33.5" x14ac:dyDescent="0.35">
      <c r="A769" s="271">
        <v>758</v>
      </c>
      <c r="B769" s="272">
        <v>3</v>
      </c>
      <c r="C769" s="4">
        <v>0</v>
      </c>
      <c r="D769" s="4">
        <v>0</v>
      </c>
      <c r="E769" s="4">
        <v>0</v>
      </c>
      <c r="F769" s="4">
        <v>0</v>
      </c>
      <c r="G769" s="4" t="str">
        <f t="shared" si="9"/>
        <v>3.0.0.0.0</v>
      </c>
      <c r="H769" s="5" t="s">
        <v>8</v>
      </c>
      <c r="I769" s="6" t="s">
        <v>7631</v>
      </c>
      <c r="J769" s="7"/>
      <c r="K769" s="414"/>
      <c r="L769" s="4" t="s">
        <v>10262</v>
      </c>
    </row>
    <row r="770" spans="1:12" ht="26" x14ac:dyDescent="0.25">
      <c r="A770" s="271">
        <v>759</v>
      </c>
      <c r="B770" s="273">
        <v>3</v>
      </c>
      <c r="C770" s="10">
        <v>1</v>
      </c>
      <c r="D770" s="10">
        <v>0</v>
      </c>
      <c r="E770" s="10">
        <v>0</v>
      </c>
      <c r="F770" s="10">
        <v>0</v>
      </c>
      <c r="G770" s="10" t="str">
        <f t="shared" si="9"/>
        <v>3.1.0.0.0</v>
      </c>
      <c r="H770" s="11" t="s">
        <v>10</v>
      </c>
      <c r="I770" s="12" t="s">
        <v>7633</v>
      </c>
      <c r="J770" s="16"/>
      <c r="K770" s="423"/>
      <c r="L770" s="416" t="s">
        <v>10303</v>
      </c>
    </row>
    <row r="771" spans="1:12" ht="18.5" x14ac:dyDescent="0.25">
      <c r="A771" s="271">
        <v>760</v>
      </c>
      <c r="B771" s="277">
        <v>3</v>
      </c>
      <c r="C771" s="19">
        <v>1</v>
      </c>
      <c r="D771" s="19">
        <v>1</v>
      </c>
      <c r="E771" s="19">
        <v>0</v>
      </c>
      <c r="F771" s="19">
        <v>0</v>
      </c>
      <c r="G771" s="19" t="str">
        <f t="shared" si="9"/>
        <v>3.1.1.0.0</v>
      </c>
      <c r="H771" s="136"/>
      <c r="I771" s="137"/>
      <c r="J771" s="19" t="s">
        <v>13</v>
      </c>
      <c r="K771" s="434" t="s">
        <v>12060</v>
      </c>
      <c r="L771" s="433" t="s">
        <v>10262</v>
      </c>
    </row>
    <row r="772" spans="1:12" ht="18.5" x14ac:dyDescent="0.25">
      <c r="A772" s="271">
        <v>761</v>
      </c>
      <c r="B772" s="277">
        <v>3</v>
      </c>
      <c r="C772" s="19">
        <v>1</v>
      </c>
      <c r="D772" s="19">
        <v>2</v>
      </c>
      <c r="E772" s="19">
        <v>0</v>
      </c>
      <c r="F772" s="19">
        <v>0</v>
      </c>
      <c r="G772" s="19" t="str">
        <f t="shared" si="9"/>
        <v>3.1.2.0.0</v>
      </c>
      <c r="H772" s="136"/>
      <c r="I772" s="137"/>
      <c r="J772" s="19" t="s">
        <v>13</v>
      </c>
      <c r="K772" s="434" t="s">
        <v>7679</v>
      </c>
      <c r="L772" s="433" t="s">
        <v>10262</v>
      </c>
    </row>
    <row r="773" spans="1:12" ht="26" x14ac:dyDescent="0.25">
      <c r="A773" s="271">
        <v>762</v>
      </c>
      <c r="B773" s="279">
        <v>3</v>
      </c>
      <c r="C773" s="16">
        <v>2</v>
      </c>
      <c r="D773" s="16">
        <v>0</v>
      </c>
      <c r="E773" s="16">
        <v>0</v>
      </c>
      <c r="F773" s="16">
        <v>0</v>
      </c>
      <c r="G773" s="16" t="str">
        <f t="shared" si="9"/>
        <v>3.2.0.0.0</v>
      </c>
      <c r="H773" s="11" t="s">
        <v>10</v>
      </c>
      <c r="I773" s="12" t="s">
        <v>7638</v>
      </c>
      <c r="J773" s="16"/>
      <c r="K773" s="423"/>
      <c r="L773" s="416" t="s">
        <v>12061</v>
      </c>
    </row>
    <row r="774" spans="1:12" ht="23.5" x14ac:dyDescent="0.25">
      <c r="A774" s="271">
        <v>763</v>
      </c>
      <c r="B774" s="274">
        <v>3</v>
      </c>
      <c r="C774" s="13">
        <v>2</v>
      </c>
      <c r="D774" s="13">
        <v>1</v>
      </c>
      <c r="E774" s="13">
        <v>0</v>
      </c>
      <c r="F774" s="13">
        <v>0</v>
      </c>
      <c r="G774" s="13" t="str">
        <f t="shared" si="9"/>
        <v>3.2.1.0.0</v>
      </c>
      <c r="H774" s="13" t="s">
        <v>13</v>
      </c>
      <c r="I774" s="117" t="s">
        <v>10304</v>
      </c>
      <c r="J774" s="118"/>
      <c r="K774" s="417"/>
      <c r="L774" s="418" t="s">
        <v>10305</v>
      </c>
    </row>
    <row r="775" spans="1:12" ht="18.5" x14ac:dyDescent="0.25">
      <c r="A775" s="271">
        <v>764</v>
      </c>
      <c r="B775" s="275">
        <v>3</v>
      </c>
      <c r="C775" s="14">
        <v>2</v>
      </c>
      <c r="D775" s="14">
        <v>1</v>
      </c>
      <c r="E775" s="14">
        <v>1</v>
      </c>
      <c r="F775" s="14">
        <v>0</v>
      </c>
      <c r="G775" s="14" t="str">
        <f t="shared" si="9"/>
        <v>3.2.1.1.0</v>
      </c>
      <c r="J775" s="14" t="s">
        <v>16</v>
      </c>
      <c r="K775" s="422" t="s">
        <v>12062</v>
      </c>
      <c r="L775" s="145" t="s">
        <v>10262</v>
      </c>
    </row>
    <row r="776" spans="1:12" ht="18.5" x14ac:dyDescent="0.25">
      <c r="A776" s="271">
        <v>765</v>
      </c>
      <c r="B776" s="275">
        <v>3</v>
      </c>
      <c r="C776" s="14">
        <v>2</v>
      </c>
      <c r="D776" s="14">
        <v>1</v>
      </c>
      <c r="E776" s="14">
        <v>2</v>
      </c>
      <c r="F776" s="14">
        <v>0</v>
      </c>
      <c r="G776" s="14" t="str">
        <f t="shared" ref="G776:G977" si="10">CONCATENATE(B776,".",C776,".",D776,".",E776,".",F776)</f>
        <v>3.2.1.2.0</v>
      </c>
      <c r="J776" s="14" t="s">
        <v>16</v>
      </c>
      <c r="K776" s="422" t="s">
        <v>12063</v>
      </c>
      <c r="L776" s="145" t="s">
        <v>10262</v>
      </c>
    </row>
    <row r="777" spans="1:12" ht="23.5" x14ac:dyDescent="0.25">
      <c r="A777" s="271">
        <v>766</v>
      </c>
      <c r="B777" s="274">
        <v>3</v>
      </c>
      <c r="C777" s="13">
        <v>2</v>
      </c>
      <c r="D777" s="13">
        <v>2</v>
      </c>
      <c r="E777" s="13">
        <v>0</v>
      </c>
      <c r="F777" s="13">
        <v>0</v>
      </c>
      <c r="G777" s="13" t="str">
        <f t="shared" si="10"/>
        <v>3.2.2.0.0</v>
      </c>
      <c r="H777" s="13" t="s">
        <v>13</v>
      </c>
      <c r="I777" s="117" t="s">
        <v>10306</v>
      </c>
      <c r="J777" s="118"/>
      <c r="K777" s="417"/>
      <c r="L777" s="418" t="s">
        <v>12064</v>
      </c>
    </row>
    <row r="778" spans="1:12" ht="37" x14ac:dyDescent="0.25">
      <c r="A778" s="271">
        <v>770</v>
      </c>
      <c r="B778" s="275">
        <v>3</v>
      </c>
      <c r="C778" s="14">
        <v>2</v>
      </c>
      <c r="D778" s="14">
        <v>2</v>
      </c>
      <c r="E778" s="14">
        <v>1</v>
      </c>
      <c r="F778" s="14">
        <v>0</v>
      </c>
      <c r="G778" s="14" t="str">
        <f t="shared" si="10"/>
        <v>3.2.2.1.0</v>
      </c>
      <c r="H778" s="14" t="s">
        <v>16</v>
      </c>
      <c r="I778" s="15" t="s">
        <v>10307</v>
      </c>
      <c r="J778" s="138"/>
      <c r="K778" s="422"/>
      <c r="L778" s="145" t="s">
        <v>10308</v>
      </c>
    </row>
    <row r="779" spans="1:12" ht="18.5" x14ac:dyDescent="0.25">
      <c r="A779" s="271">
        <v>771</v>
      </c>
      <c r="B779" s="275">
        <v>3</v>
      </c>
      <c r="C779" s="14">
        <v>2</v>
      </c>
      <c r="D779" s="14">
        <v>2</v>
      </c>
      <c r="E779" s="14">
        <v>2</v>
      </c>
      <c r="F779" s="14">
        <v>0</v>
      </c>
      <c r="G779" s="14" t="str">
        <f>CONCATENATE(B779,".",C779,".",D779,".",E779,".",F779)</f>
        <v>3.2.2.2.0</v>
      </c>
      <c r="H779" s="14" t="s">
        <v>16</v>
      </c>
      <c r="I779" s="15" t="s">
        <v>10309</v>
      </c>
      <c r="J779" s="121"/>
      <c r="K779" s="422"/>
      <c r="L779" s="145" t="s">
        <v>10310</v>
      </c>
    </row>
    <row r="780" spans="1:12" ht="18.5" x14ac:dyDescent="0.25">
      <c r="A780" s="271">
        <v>772</v>
      </c>
      <c r="B780" s="275">
        <v>3</v>
      </c>
      <c r="C780" s="14">
        <v>2</v>
      </c>
      <c r="D780" s="14">
        <v>2</v>
      </c>
      <c r="E780" s="14">
        <v>3</v>
      </c>
      <c r="F780" s="14">
        <v>0</v>
      </c>
      <c r="G780" s="14" t="str">
        <f>CONCATENATE(B780,".",C780,".",D780,".",E780,".",F780)</f>
        <v>3.2.2.3.0</v>
      </c>
      <c r="H780" s="14" t="s">
        <v>16</v>
      </c>
      <c r="I780" s="15" t="s">
        <v>7676</v>
      </c>
      <c r="J780" s="121"/>
      <c r="K780" s="422"/>
      <c r="L780" s="145" t="s">
        <v>10311</v>
      </c>
    </row>
    <row r="781" spans="1:12" ht="18.5" x14ac:dyDescent="0.25">
      <c r="A781" s="271">
        <v>773</v>
      </c>
      <c r="B781" s="276">
        <v>3</v>
      </c>
      <c r="C781" s="17">
        <v>2</v>
      </c>
      <c r="D781" s="17">
        <v>2</v>
      </c>
      <c r="E781" s="17">
        <v>3</v>
      </c>
      <c r="F781" s="17">
        <v>1</v>
      </c>
      <c r="G781" s="17" t="str">
        <f t="shared" ref="G781:G787" si="11">CONCATENATE(B781,".",C781,".",D781,".",E781,".",F781)</f>
        <v>3.2.2.3.1</v>
      </c>
      <c r="H781" s="119"/>
      <c r="I781" s="120"/>
      <c r="J781" s="17" t="s">
        <v>19</v>
      </c>
      <c r="K781" s="431" t="s">
        <v>12065</v>
      </c>
      <c r="L781" s="435" t="s">
        <v>10262</v>
      </c>
    </row>
    <row r="782" spans="1:12" ht="18.5" x14ac:dyDescent="0.25">
      <c r="A782" s="271">
        <v>774</v>
      </c>
      <c r="B782" s="276">
        <v>3</v>
      </c>
      <c r="C782" s="17">
        <v>2</v>
      </c>
      <c r="D782" s="17">
        <v>2</v>
      </c>
      <c r="E782" s="17">
        <v>3</v>
      </c>
      <c r="F782" s="17">
        <v>2</v>
      </c>
      <c r="G782" s="17" t="str">
        <f t="shared" si="11"/>
        <v>3.2.2.3.2</v>
      </c>
      <c r="H782" s="119"/>
      <c r="I782" s="120"/>
      <c r="J782" s="17" t="s">
        <v>19</v>
      </c>
      <c r="K782" s="431" t="s">
        <v>12066</v>
      </c>
      <c r="L782" s="435" t="s">
        <v>10262</v>
      </c>
    </row>
    <row r="783" spans="1:12" ht="26" x14ac:dyDescent="0.25">
      <c r="A783" s="271">
        <v>780</v>
      </c>
      <c r="B783" s="273">
        <v>3</v>
      </c>
      <c r="C783" s="10">
        <v>3</v>
      </c>
      <c r="D783" s="10">
        <v>0</v>
      </c>
      <c r="E783" s="10">
        <v>0</v>
      </c>
      <c r="F783" s="10">
        <v>0</v>
      </c>
      <c r="G783" s="10" t="str">
        <f t="shared" si="11"/>
        <v>3.3.0.0.0</v>
      </c>
      <c r="H783" s="11" t="s">
        <v>10</v>
      </c>
      <c r="I783" s="12" t="s">
        <v>10312</v>
      </c>
      <c r="J783" s="16"/>
      <c r="K783" s="423"/>
      <c r="L783" s="416" t="s">
        <v>10313</v>
      </c>
    </row>
    <row r="784" spans="1:12" ht="23.5" x14ac:dyDescent="0.25">
      <c r="A784" s="271">
        <v>781</v>
      </c>
      <c r="B784" s="277">
        <v>3</v>
      </c>
      <c r="C784" s="19">
        <v>3</v>
      </c>
      <c r="D784" s="19">
        <v>1</v>
      </c>
      <c r="E784" s="19">
        <v>0</v>
      </c>
      <c r="F784" s="19">
        <v>0</v>
      </c>
      <c r="G784" s="19" t="str">
        <f>CONCATENATE(B784,".",C784,".",D784,".",E784,".",F784)</f>
        <v>3.3.1.0.0</v>
      </c>
      <c r="H784" s="19"/>
      <c r="I784" s="133"/>
      <c r="J784" s="19" t="s">
        <v>13</v>
      </c>
      <c r="K784" s="434" t="s">
        <v>10312</v>
      </c>
      <c r="L784" s="433" t="s">
        <v>10262</v>
      </c>
    </row>
    <row r="785" spans="1:12" ht="37" x14ac:dyDescent="0.25">
      <c r="A785" s="271">
        <v>782</v>
      </c>
      <c r="B785" s="277">
        <v>3</v>
      </c>
      <c r="C785" s="19">
        <v>3</v>
      </c>
      <c r="D785" s="19">
        <v>2</v>
      </c>
      <c r="E785" s="19">
        <v>0</v>
      </c>
      <c r="F785" s="19">
        <v>0</v>
      </c>
      <c r="G785" s="19" t="str">
        <f>CONCATENATE(B785,".",C785,".",D785,".",E785,".",F785)</f>
        <v>3.3.2.0.0</v>
      </c>
      <c r="H785" s="19"/>
      <c r="I785" s="133"/>
      <c r="J785" s="19" t="s">
        <v>13</v>
      </c>
      <c r="K785" s="434" t="s">
        <v>12067</v>
      </c>
      <c r="L785" s="433" t="s">
        <v>10262</v>
      </c>
    </row>
    <row r="786" spans="1:12" ht="50.15" customHeight="1" x14ac:dyDescent="0.25">
      <c r="A786" s="271">
        <v>783</v>
      </c>
      <c r="B786" s="277">
        <v>3</v>
      </c>
      <c r="C786" s="19">
        <v>3</v>
      </c>
      <c r="D786" s="19">
        <v>3</v>
      </c>
      <c r="E786" s="19">
        <v>0</v>
      </c>
      <c r="F786" s="19">
        <v>0</v>
      </c>
      <c r="G786" s="19" t="str">
        <f>CONCATENATE(B786,".",C786,".",D786,".",E786,".",F786)</f>
        <v>3.3.3.0.0</v>
      </c>
      <c r="H786" s="19"/>
      <c r="I786" s="133"/>
      <c r="J786" s="19" t="s">
        <v>13</v>
      </c>
      <c r="K786" s="434" t="s">
        <v>12068</v>
      </c>
      <c r="L786" s="433" t="s">
        <v>10262</v>
      </c>
    </row>
    <row r="787" spans="1:12" ht="26" x14ac:dyDescent="0.25">
      <c r="A787" s="271">
        <v>784</v>
      </c>
      <c r="B787" s="273">
        <v>3</v>
      </c>
      <c r="C787" s="10">
        <v>4</v>
      </c>
      <c r="D787" s="10">
        <v>0</v>
      </c>
      <c r="E787" s="10">
        <v>0</v>
      </c>
      <c r="F787" s="10">
        <v>0</v>
      </c>
      <c r="G787" s="10" t="str">
        <f t="shared" si="11"/>
        <v>3.4.0.0.0</v>
      </c>
      <c r="H787" s="11" t="s">
        <v>10</v>
      </c>
      <c r="I787" s="12" t="s">
        <v>7697</v>
      </c>
      <c r="J787" s="16"/>
      <c r="K787" s="423"/>
      <c r="L787" s="416" t="s">
        <v>10314</v>
      </c>
    </row>
    <row r="788" spans="1:12" s="8" customFormat="1" ht="33.5" x14ac:dyDescent="0.35">
      <c r="A788" s="271">
        <v>786</v>
      </c>
      <c r="B788" s="272">
        <v>4</v>
      </c>
      <c r="C788" s="4">
        <v>0</v>
      </c>
      <c r="D788" s="4">
        <v>0</v>
      </c>
      <c r="E788" s="4">
        <v>0</v>
      </c>
      <c r="F788" s="4">
        <v>0</v>
      </c>
      <c r="G788" s="4" t="str">
        <f t="shared" si="10"/>
        <v>4.0.0.0.0</v>
      </c>
      <c r="H788" s="5" t="s">
        <v>8</v>
      </c>
      <c r="I788" s="6" t="s">
        <v>10315</v>
      </c>
      <c r="J788" s="7"/>
      <c r="K788" s="414"/>
      <c r="L788" s="4"/>
    </row>
    <row r="789" spans="1:12" ht="52" x14ac:dyDescent="0.25">
      <c r="A789" s="271">
        <v>788</v>
      </c>
      <c r="B789" s="273">
        <v>4</v>
      </c>
      <c r="C789" s="10">
        <v>1</v>
      </c>
      <c r="D789" s="10">
        <v>0</v>
      </c>
      <c r="E789" s="10">
        <v>0</v>
      </c>
      <c r="F789" s="10">
        <v>0</v>
      </c>
      <c r="G789" s="10" t="str">
        <f t="shared" si="10"/>
        <v>4.1.0.0.0</v>
      </c>
      <c r="H789" s="11" t="s">
        <v>10</v>
      </c>
      <c r="I789" s="12" t="s">
        <v>10316</v>
      </c>
      <c r="J789" s="16"/>
      <c r="K789" s="423"/>
      <c r="L789" s="416" t="s">
        <v>10317</v>
      </c>
    </row>
    <row r="790" spans="1:12" ht="18.5" x14ac:dyDescent="0.25">
      <c r="A790" s="271">
        <v>789</v>
      </c>
      <c r="B790" s="277">
        <v>4</v>
      </c>
      <c r="C790" s="19">
        <v>1</v>
      </c>
      <c r="D790" s="19">
        <v>1</v>
      </c>
      <c r="E790" s="19">
        <v>0</v>
      </c>
      <c r="F790" s="19">
        <v>0</v>
      </c>
      <c r="G790" s="19" t="str">
        <f t="shared" si="10"/>
        <v>4.1.1.0.0</v>
      </c>
      <c r="H790" s="136"/>
      <c r="I790" s="137"/>
      <c r="J790" s="19" t="s">
        <v>13</v>
      </c>
      <c r="K790" s="434" t="s">
        <v>12069</v>
      </c>
      <c r="L790" s="433" t="s">
        <v>10262</v>
      </c>
    </row>
    <row r="791" spans="1:12" ht="18.5" x14ac:dyDescent="0.25">
      <c r="A791" s="271">
        <v>790</v>
      </c>
      <c r="B791" s="277">
        <v>4</v>
      </c>
      <c r="C791" s="19">
        <v>1</v>
      </c>
      <c r="D791" s="19">
        <v>2</v>
      </c>
      <c r="E791" s="19">
        <v>0</v>
      </c>
      <c r="F791" s="19">
        <v>0</v>
      </c>
      <c r="G791" s="19" t="str">
        <f t="shared" si="10"/>
        <v>4.1.2.0.0</v>
      </c>
      <c r="H791" s="136"/>
      <c r="I791" s="137"/>
      <c r="J791" s="19" t="s">
        <v>13</v>
      </c>
      <c r="K791" s="434" t="s">
        <v>12070</v>
      </c>
      <c r="L791" s="433" t="s">
        <v>10262</v>
      </c>
    </row>
    <row r="792" spans="1:12" ht="18.5" x14ac:dyDescent="0.25">
      <c r="A792" s="271">
        <v>791</v>
      </c>
      <c r="B792" s="277">
        <v>4</v>
      </c>
      <c r="C792" s="19">
        <v>1</v>
      </c>
      <c r="D792" s="19">
        <v>3</v>
      </c>
      <c r="E792" s="19">
        <v>0</v>
      </c>
      <c r="F792" s="19">
        <v>0</v>
      </c>
      <c r="G792" s="19" t="str">
        <f t="shared" si="10"/>
        <v>4.1.3.0.0</v>
      </c>
      <c r="H792" s="136"/>
      <c r="I792" s="137"/>
      <c r="J792" s="19" t="s">
        <v>13</v>
      </c>
      <c r="K792" s="434" t="s">
        <v>12071</v>
      </c>
      <c r="L792" s="433" t="s">
        <v>10262</v>
      </c>
    </row>
    <row r="793" spans="1:12" ht="18.5" x14ac:dyDescent="0.25">
      <c r="A793" s="271">
        <v>792</v>
      </c>
      <c r="B793" s="277">
        <v>4</v>
      </c>
      <c r="C793" s="19">
        <v>1</v>
      </c>
      <c r="D793" s="19">
        <v>4</v>
      </c>
      <c r="E793" s="19">
        <v>0</v>
      </c>
      <c r="F793" s="19">
        <v>0</v>
      </c>
      <c r="G793" s="19" t="str">
        <f t="shared" si="10"/>
        <v>4.1.4.0.0</v>
      </c>
      <c r="H793" s="136"/>
      <c r="I793" s="137"/>
      <c r="J793" s="19" t="s">
        <v>13</v>
      </c>
      <c r="K793" s="434" t="s">
        <v>12072</v>
      </c>
      <c r="L793" s="433" t="s">
        <v>10262</v>
      </c>
    </row>
    <row r="794" spans="1:12" ht="26" x14ac:dyDescent="0.25">
      <c r="A794" s="271">
        <v>793</v>
      </c>
      <c r="B794" s="273">
        <v>4</v>
      </c>
      <c r="C794" s="10">
        <v>2</v>
      </c>
      <c r="D794" s="10">
        <v>0</v>
      </c>
      <c r="E794" s="10">
        <v>0</v>
      </c>
      <c r="F794" s="10">
        <v>0</v>
      </c>
      <c r="G794" s="10" t="str">
        <f t="shared" si="10"/>
        <v>4.2.0.0.0</v>
      </c>
      <c r="H794" s="11" t="s">
        <v>10</v>
      </c>
      <c r="I794" s="12" t="s">
        <v>10318</v>
      </c>
      <c r="J794" s="16"/>
      <c r="K794" s="423"/>
      <c r="L794" s="416" t="s">
        <v>10319</v>
      </c>
    </row>
    <row r="795" spans="1:12" ht="18.5" x14ac:dyDescent="0.25">
      <c r="A795" s="271">
        <v>794</v>
      </c>
      <c r="B795" s="277">
        <v>4</v>
      </c>
      <c r="C795" s="19">
        <v>2</v>
      </c>
      <c r="D795" s="19">
        <v>1</v>
      </c>
      <c r="E795" s="19">
        <v>0</v>
      </c>
      <c r="F795" s="19">
        <v>0</v>
      </c>
      <c r="G795" s="19" t="str">
        <f t="shared" si="10"/>
        <v>4.2.1.0.0</v>
      </c>
      <c r="H795" s="136"/>
      <c r="I795" s="137"/>
      <c r="J795" s="19" t="s">
        <v>13</v>
      </c>
      <c r="K795" s="434" t="s">
        <v>12073</v>
      </c>
      <c r="L795" s="433" t="s">
        <v>10262</v>
      </c>
    </row>
    <row r="796" spans="1:12" ht="18.5" x14ac:dyDescent="0.25">
      <c r="A796" s="271">
        <v>795</v>
      </c>
      <c r="B796" s="277">
        <v>4</v>
      </c>
      <c r="C796" s="19">
        <v>2</v>
      </c>
      <c r="D796" s="19">
        <v>2</v>
      </c>
      <c r="E796" s="19">
        <v>0</v>
      </c>
      <c r="F796" s="19">
        <v>0</v>
      </c>
      <c r="G796" s="19" t="str">
        <f t="shared" si="10"/>
        <v>4.2.2.0.0</v>
      </c>
      <c r="H796" s="136"/>
      <c r="I796" s="137"/>
      <c r="J796" s="19" t="s">
        <v>13</v>
      </c>
      <c r="K796" s="434" t="s">
        <v>12074</v>
      </c>
      <c r="L796" s="433" t="s">
        <v>10262</v>
      </c>
    </row>
    <row r="797" spans="1:12" ht="18.5" x14ac:dyDescent="0.25">
      <c r="A797" s="271">
        <v>796</v>
      </c>
      <c r="B797" s="277">
        <v>4</v>
      </c>
      <c r="C797" s="19">
        <v>2</v>
      </c>
      <c r="D797" s="19">
        <v>3</v>
      </c>
      <c r="E797" s="19">
        <v>0</v>
      </c>
      <c r="F797" s="19">
        <v>0</v>
      </c>
      <c r="G797" s="19" t="str">
        <f t="shared" si="10"/>
        <v>4.2.3.0.0</v>
      </c>
      <c r="H797" s="136"/>
      <c r="I797" s="137"/>
      <c r="J797" s="19" t="s">
        <v>13</v>
      </c>
      <c r="K797" s="434" t="s">
        <v>12075</v>
      </c>
      <c r="L797" s="433" t="s">
        <v>10262</v>
      </c>
    </row>
    <row r="798" spans="1:12" ht="26" x14ac:dyDescent="0.25">
      <c r="A798" s="271">
        <v>797</v>
      </c>
      <c r="B798" s="273">
        <v>4</v>
      </c>
      <c r="C798" s="10">
        <v>3</v>
      </c>
      <c r="D798" s="10">
        <v>0</v>
      </c>
      <c r="E798" s="10">
        <v>0</v>
      </c>
      <c r="F798" s="10">
        <v>0</v>
      </c>
      <c r="G798" s="10" t="str">
        <f t="shared" si="10"/>
        <v>4.3.0.0.0</v>
      </c>
      <c r="H798" s="11" t="s">
        <v>10</v>
      </c>
      <c r="I798" s="12" t="s">
        <v>10320</v>
      </c>
      <c r="J798" s="16"/>
      <c r="K798" s="423"/>
      <c r="L798" s="416" t="s">
        <v>10321</v>
      </c>
    </row>
    <row r="799" spans="1:12" ht="18.5" x14ac:dyDescent="0.25">
      <c r="A799" s="271">
        <v>798</v>
      </c>
      <c r="B799" s="277">
        <v>4</v>
      </c>
      <c r="C799" s="19">
        <v>3</v>
      </c>
      <c r="D799" s="19">
        <v>1</v>
      </c>
      <c r="E799" s="19">
        <v>0</v>
      </c>
      <c r="F799" s="19">
        <v>0</v>
      </c>
      <c r="G799" s="19" t="str">
        <f t="shared" si="10"/>
        <v>4.3.1.0.0</v>
      </c>
      <c r="H799" s="136"/>
      <c r="I799" s="137"/>
      <c r="J799" s="19" t="s">
        <v>13</v>
      </c>
      <c r="K799" s="434" t="s">
        <v>12076</v>
      </c>
      <c r="L799" s="433" t="s">
        <v>10262</v>
      </c>
    </row>
    <row r="800" spans="1:12" ht="18.5" x14ac:dyDescent="0.25">
      <c r="A800" s="271">
        <v>799</v>
      </c>
      <c r="B800" s="277">
        <v>4</v>
      </c>
      <c r="C800" s="19">
        <v>3</v>
      </c>
      <c r="D800" s="19">
        <v>2</v>
      </c>
      <c r="E800" s="19">
        <v>0</v>
      </c>
      <c r="F800" s="19">
        <v>0</v>
      </c>
      <c r="G800" s="19" t="str">
        <f t="shared" si="10"/>
        <v>4.3.2.0.0</v>
      </c>
      <c r="H800" s="136"/>
      <c r="I800" s="137"/>
      <c r="J800" s="19" t="s">
        <v>13</v>
      </c>
      <c r="K800" s="434" t="s">
        <v>12077</v>
      </c>
      <c r="L800" s="433" t="s">
        <v>10262</v>
      </c>
    </row>
    <row r="801" spans="1:12" ht="52" x14ac:dyDescent="0.25">
      <c r="A801" s="271">
        <v>800</v>
      </c>
      <c r="B801" s="273">
        <v>4</v>
      </c>
      <c r="C801" s="10">
        <v>4</v>
      </c>
      <c r="D801" s="10">
        <v>0</v>
      </c>
      <c r="E801" s="10">
        <v>0</v>
      </c>
      <c r="F801" s="10">
        <v>0</v>
      </c>
      <c r="G801" s="10" t="str">
        <f t="shared" si="10"/>
        <v>4.4.0.0.0</v>
      </c>
      <c r="H801" s="11" t="s">
        <v>10</v>
      </c>
      <c r="I801" s="12" t="s">
        <v>10322</v>
      </c>
      <c r="J801" s="16"/>
      <c r="K801" s="423"/>
      <c r="L801" s="416" t="s">
        <v>10323</v>
      </c>
    </row>
    <row r="802" spans="1:12" ht="47" x14ac:dyDescent="0.25">
      <c r="A802" s="271">
        <v>801</v>
      </c>
      <c r="B802" s="277">
        <v>4</v>
      </c>
      <c r="C802" s="19">
        <v>4</v>
      </c>
      <c r="D802" s="19">
        <v>1</v>
      </c>
      <c r="E802" s="19">
        <v>0</v>
      </c>
      <c r="F802" s="19">
        <v>0</v>
      </c>
      <c r="G802" s="19" t="str">
        <f>CONCATENATE(B802,".",C802,".",D802,".",E802,".",F802)</f>
        <v>4.4.1.0.0</v>
      </c>
      <c r="H802" s="19" t="s">
        <v>13</v>
      </c>
      <c r="I802" s="133" t="s">
        <v>10324</v>
      </c>
      <c r="J802" s="20"/>
      <c r="K802" s="430"/>
      <c r="L802" s="418" t="s">
        <v>10325</v>
      </c>
    </row>
    <row r="803" spans="1:12" ht="45" customHeight="1" x14ac:dyDescent="0.25">
      <c r="A803" s="271">
        <v>802</v>
      </c>
      <c r="B803" s="275">
        <v>4</v>
      </c>
      <c r="C803" s="14">
        <v>4</v>
      </c>
      <c r="D803" s="14">
        <v>1</v>
      </c>
      <c r="E803" s="14">
        <v>1</v>
      </c>
      <c r="F803" s="14">
        <v>0</v>
      </c>
      <c r="G803" s="14" t="str">
        <f t="shared" si="10"/>
        <v>4.4.1.1.0</v>
      </c>
      <c r="H803" s="119"/>
      <c r="I803" s="120"/>
      <c r="J803" s="14" t="s">
        <v>16</v>
      </c>
      <c r="K803" s="422" t="s">
        <v>12078</v>
      </c>
      <c r="L803" s="145" t="s">
        <v>10262</v>
      </c>
    </row>
    <row r="804" spans="1:12" ht="52.5" x14ac:dyDescent="0.25">
      <c r="A804" s="271">
        <v>803</v>
      </c>
      <c r="B804" s="276">
        <v>4</v>
      </c>
      <c r="C804" s="17">
        <v>4</v>
      </c>
      <c r="D804" s="17">
        <v>1</v>
      </c>
      <c r="E804" s="17">
        <v>1</v>
      </c>
      <c r="F804" s="17">
        <v>1</v>
      </c>
      <c r="G804" s="17" t="str">
        <f t="shared" si="10"/>
        <v>4.4.1.1.1</v>
      </c>
      <c r="H804" s="119"/>
      <c r="I804" s="120"/>
      <c r="J804" s="17" t="s">
        <v>19</v>
      </c>
      <c r="K804" s="431" t="s">
        <v>12079</v>
      </c>
      <c r="L804" s="435" t="s">
        <v>10262</v>
      </c>
    </row>
    <row r="805" spans="1:12" ht="35" x14ac:dyDescent="0.25">
      <c r="A805" s="271">
        <v>804</v>
      </c>
      <c r="B805" s="276">
        <v>4</v>
      </c>
      <c r="C805" s="17">
        <v>4</v>
      </c>
      <c r="D805" s="17">
        <v>1</v>
      </c>
      <c r="E805" s="17">
        <v>1</v>
      </c>
      <c r="F805" s="17">
        <v>2</v>
      </c>
      <c r="G805" s="17" t="str">
        <f t="shared" si="10"/>
        <v>4.4.1.1.2</v>
      </c>
      <c r="H805" s="119"/>
      <c r="I805" s="120"/>
      <c r="J805" s="17" t="s">
        <v>19</v>
      </c>
      <c r="K805" s="431" t="s">
        <v>12080</v>
      </c>
      <c r="L805" s="435" t="s">
        <v>10262</v>
      </c>
    </row>
    <row r="806" spans="1:12" ht="35" x14ac:dyDescent="0.25">
      <c r="A806" s="271">
        <v>805</v>
      </c>
      <c r="B806" s="276">
        <v>4</v>
      </c>
      <c r="C806" s="17">
        <v>4</v>
      </c>
      <c r="D806" s="17">
        <v>1</v>
      </c>
      <c r="E806" s="17">
        <v>1</v>
      </c>
      <c r="F806" s="17">
        <v>3</v>
      </c>
      <c r="G806" s="17" t="str">
        <f t="shared" si="10"/>
        <v>4.4.1.1.3</v>
      </c>
      <c r="H806" s="119"/>
      <c r="I806" s="120"/>
      <c r="J806" s="17" t="s">
        <v>19</v>
      </c>
      <c r="K806" s="431" t="s">
        <v>12081</v>
      </c>
      <c r="L806" s="435" t="s">
        <v>10262</v>
      </c>
    </row>
    <row r="807" spans="1:12" ht="35" x14ac:dyDescent="0.25">
      <c r="A807" s="271">
        <v>806</v>
      </c>
      <c r="B807" s="276">
        <v>4</v>
      </c>
      <c r="C807" s="17">
        <v>4</v>
      </c>
      <c r="D807" s="17">
        <v>1</v>
      </c>
      <c r="E807" s="17">
        <v>1</v>
      </c>
      <c r="F807" s="17">
        <v>4</v>
      </c>
      <c r="G807" s="17" t="str">
        <f t="shared" si="10"/>
        <v>4.4.1.1.4</v>
      </c>
      <c r="H807" s="119"/>
      <c r="I807" s="120"/>
      <c r="J807" s="17" t="s">
        <v>19</v>
      </c>
      <c r="K807" s="431" t="s">
        <v>12082</v>
      </c>
      <c r="L807" s="435" t="s">
        <v>10262</v>
      </c>
    </row>
    <row r="808" spans="1:12" ht="35" x14ac:dyDescent="0.25">
      <c r="A808" s="271">
        <v>807</v>
      </c>
      <c r="B808" s="276">
        <v>4</v>
      </c>
      <c r="C808" s="17">
        <v>4</v>
      </c>
      <c r="D808" s="17">
        <v>1</v>
      </c>
      <c r="E808" s="17">
        <v>1</v>
      </c>
      <c r="F808" s="17">
        <v>5</v>
      </c>
      <c r="G808" s="17" t="str">
        <f t="shared" si="10"/>
        <v>4.4.1.1.5</v>
      </c>
      <c r="H808" s="119"/>
      <c r="I808" s="120"/>
      <c r="J808" s="17" t="s">
        <v>19</v>
      </c>
      <c r="K808" s="431" t="s">
        <v>12083</v>
      </c>
      <c r="L808" s="435" t="s">
        <v>10262</v>
      </c>
    </row>
    <row r="809" spans="1:12" ht="35" x14ac:dyDescent="0.25">
      <c r="A809" s="271">
        <v>808</v>
      </c>
      <c r="B809" s="276">
        <v>4</v>
      </c>
      <c r="C809" s="17">
        <v>4</v>
      </c>
      <c r="D809" s="17">
        <v>1</v>
      </c>
      <c r="E809" s="17">
        <v>1</v>
      </c>
      <c r="F809" s="17">
        <v>6</v>
      </c>
      <c r="G809" s="17" t="str">
        <f t="shared" si="10"/>
        <v>4.4.1.1.6</v>
      </c>
      <c r="H809" s="119"/>
      <c r="I809" s="120"/>
      <c r="J809" s="17" t="s">
        <v>19</v>
      </c>
      <c r="K809" s="431" t="s">
        <v>12084</v>
      </c>
      <c r="L809" s="435" t="s">
        <v>10262</v>
      </c>
    </row>
    <row r="810" spans="1:12" ht="35" x14ac:dyDescent="0.25">
      <c r="A810" s="271">
        <v>809</v>
      </c>
      <c r="B810" s="276">
        <v>4</v>
      </c>
      <c r="C810" s="17">
        <v>4</v>
      </c>
      <c r="D810" s="17">
        <v>1</v>
      </c>
      <c r="E810" s="17">
        <v>1</v>
      </c>
      <c r="F810" s="17">
        <v>7</v>
      </c>
      <c r="G810" s="17" t="str">
        <f t="shared" si="10"/>
        <v>4.4.1.1.7</v>
      </c>
      <c r="H810" s="119"/>
      <c r="I810" s="120"/>
      <c r="J810" s="17" t="s">
        <v>19</v>
      </c>
      <c r="K810" s="431" t="s">
        <v>12085</v>
      </c>
      <c r="L810" s="435" t="s">
        <v>10262</v>
      </c>
    </row>
    <row r="811" spans="1:12" ht="35" x14ac:dyDescent="0.25">
      <c r="A811" s="271">
        <v>810</v>
      </c>
      <c r="B811" s="276">
        <v>4</v>
      </c>
      <c r="C811" s="17">
        <v>4</v>
      </c>
      <c r="D811" s="17">
        <v>1</v>
      </c>
      <c r="E811" s="17">
        <v>1</v>
      </c>
      <c r="F811" s="17">
        <v>8</v>
      </c>
      <c r="G811" s="17" t="str">
        <f t="shared" si="10"/>
        <v>4.4.1.1.8</v>
      </c>
      <c r="H811" s="119"/>
      <c r="I811" s="120"/>
      <c r="J811" s="17" t="s">
        <v>19</v>
      </c>
      <c r="K811" s="431" t="s">
        <v>12086</v>
      </c>
      <c r="L811" s="435" t="s">
        <v>10262</v>
      </c>
    </row>
    <row r="812" spans="1:12" ht="37" x14ac:dyDescent="0.25">
      <c r="A812" s="271">
        <v>811</v>
      </c>
      <c r="B812" s="275">
        <v>4</v>
      </c>
      <c r="C812" s="14">
        <v>4</v>
      </c>
      <c r="D812" s="14">
        <v>1</v>
      </c>
      <c r="E812" s="14">
        <v>2</v>
      </c>
      <c r="F812" s="14">
        <v>0</v>
      </c>
      <c r="G812" s="14" t="str">
        <f t="shared" si="10"/>
        <v>4.4.1.2.0</v>
      </c>
      <c r="H812" s="119"/>
      <c r="I812" s="120"/>
      <c r="J812" s="14" t="s">
        <v>16</v>
      </c>
      <c r="K812" s="422" t="s">
        <v>12087</v>
      </c>
      <c r="L812" s="145" t="s">
        <v>10262</v>
      </c>
    </row>
    <row r="813" spans="1:12" ht="52.5" x14ac:dyDescent="0.25">
      <c r="A813" s="271">
        <v>812</v>
      </c>
      <c r="B813" s="276">
        <v>4</v>
      </c>
      <c r="C813" s="17">
        <v>4</v>
      </c>
      <c r="D813" s="17">
        <v>1</v>
      </c>
      <c r="E813" s="17">
        <v>2</v>
      </c>
      <c r="F813" s="17">
        <v>1</v>
      </c>
      <c r="G813" s="17" t="str">
        <f t="shared" si="10"/>
        <v>4.4.1.2.1</v>
      </c>
      <c r="H813" s="119"/>
      <c r="I813" s="120"/>
      <c r="J813" s="17" t="s">
        <v>19</v>
      </c>
      <c r="K813" s="431" t="s">
        <v>12088</v>
      </c>
      <c r="L813" s="435" t="s">
        <v>10262</v>
      </c>
    </row>
    <row r="814" spans="1:12" ht="35" x14ac:dyDescent="0.25">
      <c r="A814" s="271">
        <v>813</v>
      </c>
      <c r="B814" s="276">
        <v>4</v>
      </c>
      <c r="C814" s="17">
        <v>4</v>
      </c>
      <c r="D814" s="17">
        <v>1</v>
      </c>
      <c r="E814" s="17">
        <v>2</v>
      </c>
      <c r="F814" s="17">
        <v>2</v>
      </c>
      <c r="G814" s="17" t="str">
        <f t="shared" si="10"/>
        <v>4.4.1.2.2</v>
      </c>
      <c r="H814" s="119"/>
      <c r="I814" s="120"/>
      <c r="J814" s="17" t="s">
        <v>19</v>
      </c>
      <c r="K814" s="431" t="s">
        <v>12089</v>
      </c>
      <c r="L814" s="435" t="s">
        <v>10262</v>
      </c>
    </row>
    <row r="815" spans="1:12" ht="35" x14ac:dyDescent="0.25">
      <c r="A815" s="271">
        <v>814</v>
      </c>
      <c r="B815" s="276">
        <v>4</v>
      </c>
      <c r="C815" s="17">
        <v>4</v>
      </c>
      <c r="D815" s="17">
        <v>1</v>
      </c>
      <c r="E815" s="17">
        <v>2</v>
      </c>
      <c r="F815" s="17">
        <v>3</v>
      </c>
      <c r="G815" s="17" t="str">
        <f t="shared" si="10"/>
        <v>4.4.1.2.3</v>
      </c>
      <c r="H815" s="119"/>
      <c r="I815" s="120"/>
      <c r="J815" s="17" t="s">
        <v>19</v>
      </c>
      <c r="K815" s="431" t="s">
        <v>12090</v>
      </c>
      <c r="L815" s="435" t="s">
        <v>10262</v>
      </c>
    </row>
    <row r="816" spans="1:12" ht="35" x14ac:dyDescent="0.25">
      <c r="A816" s="271">
        <v>815</v>
      </c>
      <c r="B816" s="276">
        <v>4</v>
      </c>
      <c r="C816" s="17">
        <v>4</v>
      </c>
      <c r="D816" s="17">
        <v>1</v>
      </c>
      <c r="E816" s="17">
        <v>2</v>
      </c>
      <c r="F816" s="17">
        <v>4</v>
      </c>
      <c r="G816" s="17" t="str">
        <f t="shared" si="10"/>
        <v>4.4.1.2.4</v>
      </c>
      <c r="H816" s="119"/>
      <c r="I816" s="120"/>
      <c r="J816" s="17" t="s">
        <v>19</v>
      </c>
      <c r="K816" s="431" t="s">
        <v>12091</v>
      </c>
      <c r="L816" s="435" t="s">
        <v>10262</v>
      </c>
    </row>
    <row r="817" spans="1:12" ht="35" x14ac:dyDescent="0.25">
      <c r="A817" s="271">
        <v>816</v>
      </c>
      <c r="B817" s="276">
        <v>4</v>
      </c>
      <c r="C817" s="17">
        <v>4</v>
      </c>
      <c r="D817" s="17">
        <v>1</v>
      </c>
      <c r="E817" s="17">
        <v>2</v>
      </c>
      <c r="F817" s="17">
        <v>5</v>
      </c>
      <c r="G817" s="17" t="str">
        <f t="shared" si="10"/>
        <v>4.4.1.2.5</v>
      </c>
      <c r="H817" s="119"/>
      <c r="I817" s="120"/>
      <c r="J817" s="17" t="s">
        <v>19</v>
      </c>
      <c r="K817" s="431" t="s">
        <v>12092</v>
      </c>
      <c r="L817" s="435" t="s">
        <v>10262</v>
      </c>
    </row>
    <row r="818" spans="1:12" ht="35" x14ac:dyDescent="0.25">
      <c r="A818" s="271">
        <v>817</v>
      </c>
      <c r="B818" s="276">
        <v>4</v>
      </c>
      <c r="C818" s="17">
        <v>4</v>
      </c>
      <c r="D818" s="17">
        <v>1</v>
      </c>
      <c r="E818" s="17">
        <v>2</v>
      </c>
      <c r="F818" s="17">
        <v>6</v>
      </c>
      <c r="G818" s="17" t="str">
        <f t="shared" si="10"/>
        <v>4.4.1.2.6</v>
      </c>
      <c r="H818" s="119"/>
      <c r="I818" s="120"/>
      <c r="J818" s="17" t="s">
        <v>19</v>
      </c>
      <c r="K818" s="431" t="s">
        <v>12093</v>
      </c>
      <c r="L818" s="435" t="s">
        <v>10262</v>
      </c>
    </row>
    <row r="819" spans="1:12" ht="35" x14ac:dyDescent="0.25">
      <c r="A819" s="271">
        <v>818</v>
      </c>
      <c r="B819" s="276">
        <v>4</v>
      </c>
      <c r="C819" s="17">
        <v>4</v>
      </c>
      <c r="D819" s="17">
        <v>1</v>
      </c>
      <c r="E819" s="17">
        <v>2</v>
      </c>
      <c r="F819" s="17">
        <v>7</v>
      </c>
      <c r="G819" s="17" t="str">
        <f t="shared" si="10"/>
        <v>4.4.1.2.7</v>
      </c>
      <c r="H819" s="119"/>
      <c r="I819" s="120"/>
      <c r="J819" s="17" t="s">
        <v>19</v>
      </c>
      <c r="K819" s="431" t="s">
        <v>12094</v>
      </c>
      <c r="L819" s="435" t="s">
        <v>10262</v>
      </c>
    </row>
    <row r="820" spans="1:12" ht="35" x14ac:dyDescent="0.25">
      <c r="A820" s="271">
        <v>819</v>
      </c>
      <c r="B820" s="276">
        <v>4</v>
      </c>
      <c r="C820" s="17">
        <v>4</v>
      </c>
      <c r="D820" s="17">
        <v>1</v>
      </c>
      <c r="E820" s="17">
        <v>2</v>
      </c>
      <c r="F820" s="17">
        <v>8</v>
      </c>
      <c r="G820" s="17" t="str">
        <f t="shared" si="10"/>
        <v>4.4.1.2.8</v>
      </c>
      <c r="H820" s="119"/>
      <c r="I820" s="120"/>
      <c r="J820" s="17" t="s">
        <v>19</v>
      </c>
      <c r="K820" s="431" t="s">
        <v>12095</v>
      </c>
      <c r="L820" s="435" t="s">
        <v>10262</v>
      </c>
    </row>
    <row r="821" spans="1:12" ht="37" x14ac:dyDescent="0.25">
      <c r="A821" s="271">
        <v>820</v>
      </c>
      <c r="B821" s="275">
        <v>4</v>
      </c>
      <c r="C821" s="14">
        <v>4</v>
      </c>
      <c r="D821" s="14">
        <v>1</v>
      </c>
      <c r="E821" s="14">
        <v>3</v>
      </c>
      <c r="F821" s="14">
        <v>0</v>
      </c>
      <c r="G821" s="14" t="str">
        <f t="shared" si="10"/>
        <v>4.4.1.3.0</v>
      </c>
      <c r="H821" s="119"/>
      <c r="I821" s="120"/>
      <c r="J821" s="14" t="s">
        <v>16</v>
      </c>
      <c r="K821" s="422" t="s">
        <v>12096</v>
      </c>
      <c r="L821" s="145" t="s">
        <v>10262</v>
      </c>
    </row>
    <row r="822" spans="1:12" ht="52.5" x14ac:dyDescent="0.25">
      <c r="A822" s="271">
        <v>821</v>
      </c>
      <c r="B822" s="276">
        <v>4</v>
      </c>
      <c r="C822" s="17">
        <v>4</v>
      </c>
      <c r="D822" s="17">
        <v>1</v>
      </c>
      <c r="E822" s="17">
        <v>3</v>
      </c>
      <c r="F822" s="17">
        <v>1</v>
      </c>
      <c r="G822" s="17" t="str">
        <f t="shared" si="10"/>
        <v>4.4.1.3.1</v>
      </c>
      <c r="H822" s="119"/>
      <c r="I822" s="120"/>
      <c r="J822" s="17" t="s">
        <v>19</v>
      </c>
      <c r="K822" s="431" t="s">
        <v>12097</v>
      </c>
      <c r="L822" s="435" t="s">
        <v>10262</v>
      </c>
    </row>
    <row r="823" spans="1:12" ht="35" x14ac:dyDescent="0.25">
      <c r="A823" s="271">
        <v>822</v>
      </c>
      <c r="B823" s="276">
        <v>4</v>
      </c>
      <c r="C823" s="17">
        <v>4</v>
      </c>
      <c r="D823" s="17">
        <v>1</v>
      </c>
      <c r="E823" s="17">
        <v>3</v>
      </c>
      <c r="F823" s="17">
        <v>2</v>
      </c>
      <c r="G823" s="17" t="str">
        <f t="shared" si="10"/>
        <v>4.4.1.3.2</v>
      </c>
      <c r="H823" s="119"/>
      <c r="I823" s="120"/>
      <c r="J823" s="17" t="s">
        <v>19</v>
      </c>
      <c r="K823" s="431" t="s">
        <v>12098</v>
      </c>
      <c r="L823" s="435" t="s">
        <v>10262</v>
      </c>
    </row>
    <row r="824" spans="1:12" ht="35" x14ac:dyDescent="0.25">
      <c r="A824" s="271">
        <v>823</v>
      </c>
      <c r="B824" s="276">
        <v>4</v>
      </c>
      <c r="C824" s="17">
        <v>4</v>
      </c>
      <c r="D824" s="17">
        <v>1</v>
      </c>
      <c r="E824" s="17">
        <v>3</v>
      </c>
      <c r="F824" s="17">
        <v>3</v>
      </c>
      <c r="G824" s="17" t="str">
        <f t="shared" si="10"/>
        <v>4.4.1.3.3</v>
      </c>
      <c r="H824" s="119"/>
      <c r="I824" s="120"/>
      <c r="J824" s="17" t="s">
        <v>19</v>
      </c>
      <c r="K824" s="431" t="s">
        <v>12099</v>
      </c>
      <c r="L824" s="435" t="s">
        <v>10262</v>
      </c>
    </row>
    <row r="825" spans="1:12" ht="35" x14ac:dyDescent="0.25">
      <c r="A825" s="271">
        <v>824</v>
      </c>
      <c r="B825" s="276">
        <v>4</v>
      </c>
      <c r="C825" s="17">
        <v>4</v>
      </c>
      <c r="D825" s="17">
        <v>1</v>
      </c>
      <c r="E825" s="17">
        <v>3</v>
      </c>
      <c r="F825" s="17">
        <v>4</v>
      </c>
      <c r="G825" s="17" t="str">
        <f t="shared" si="10"/>
        <v>4.4.1.3.4</v>
      </c>
      <c r="H825" s="119"/>
      <c r="I825" s="120"/>
      <c r="J825" s="17" t="s">
        <v>19</v>
      </c>
      <c r="K825" s="431" t="s">
        <v>12100</v>
      </c>
      <c r="L825" s="435" t="s">
        <v>10262</v>
      </c>
    </row>
    <row r="826" spans="1:12" ht="35" x14ac:dyDescent="0.25">
      <c r="A826" s="271">
        <v>825</v>
      </c>
      <c r="B826" s="276">
        <v>4</v>
      </c>
      <c r="C826" s="17">
        <v>4</v>
      </c>
      <c r="D826" s="17">
        <v>1</v>
      </c>
      <c r="E826" s="17">
        <v>3</v>
      </c>
      <c r="F826" s="17">
        <v>5</v>
      </c>
      <c r="G826" s="17" t="str">
        <f t="shared" si="10"/>
        <v>4.4.1.3.5</v>
      </c>
      <c r="H826" s="119"/>
      <c r="I826" s="120"/>
      <c r="J826" s="17" t="s">
        <v>19</v>
      </c>
      <c r="K826" s="431" t="s">
        <v>12101</v>
      </c>
      <c r="L826" s="435" t="s">
        <v>10262</v>
      </c>
    </row>
    <row r="827" spans="1:12" ht="35" x14ac:dyDescent="0.25">
      <c r="A827" s="271">
        <v>826</v>
      </c>
      <c r="B827" s="276">
        <v>4</v>
      </c>
      <c r="C827" s="17">
        <v>4</v>
      </c>
      <c r="D827" s="17">
        <v>1</v>
      </c>
      <c r="E827" s="17">
        <v>3</v>
      </c>
      <c r="F827" s="17">
        <v>6</v>
      </c>
      <c r="G827" s="17" t="str">
        <f t="shared" si="10"/>
        <v>4.4.1.3.6</v>
      </c>
      <c r="H827" s="119"/>
      <c r="I827" s="120"/>
      <c r="J827" s="17" t="s">
        <v>19</v>
      </c>
      <c r="K827" s="431" t="s">
        <v>12102</v>
      </c>
      <c r="L827" s="435" t="s">
        <v>10262</v>
      </c>
    </row>
    <row r="828" spans="1:12" ht="35" x14ac:dyDescent="0.25">
      <c r="A828" s="271">
        <v>827</v>
      </c>
      <c r="B828" s="276">
        <v>4</v>
      </c>
      <c r="C828" s="17">
        <v>4</v>
      </c>
      <c r="D828" s="17">
        <v>1</v>
      </c>
      <c r="E828" s="17">
        <v>3</v>
      </c>
      <c r="F828" s="17">
        <v>7</v>
      </c>
      <c r="G828" s="17" t="str">
        <f t="shared" si="10"/>
        <v>4.4.1.3.7</v>
      </c>
      <c r="H828" s="119"/>
      <c r="I828" s="120"/>
      <c r="J828" s="17" t="s">
        <v>19</v>
      </c>
      <c r="K828" s="431" t="s">
        <v>12103</v>
      </c>
      <c r="L828" s="435" t="s">
        <v>10262</v>
      </c>
    </row>
    <row r="829" spans="1:12" ht="35" x14ac:dyDescent="0.25">
      <c r="A829" s="271">
        <v>828</v>
      </c>
      <c r="B829" s="276">
        <v>4</v>
      </c>
      <c r="C829" s="17">
        <v>4</v>
      </c>
      <c r="D829" s="17">
        <v>1</v>
      </c>
      <c r="E829" s="17">
        <v>3</v>
      </c>
      <c r="F829" s="17">
        <v>8</v>
      </c>
      <c r="G829" s="17" t="str">
        <f t="shared" si="10"/>
        <v>4.4.1.3.8</v>
      </c>
      <c r="H829" s="119"/>
      <c r="I829" s="120"/>
      <c r="J829" s="17" t="s">
        <v>19</v>
      </c>
      <c r="K829" s="431" t="s">
        <v>12104</v>
      </c>
      <c r="L829" s="435" t="s">
        <v>10262</v>
      </c>
    </row>
    <row r="830" spans="1:12" ht="37" x14ac:dyDescent="0.25">
      <c r="A830" s="271">
        <v>829</v>
      </c>
      <c r="B830" s="275">
        <v>4</v>
      </c>
      <c r="C830" s="14">
        <v>4</v>
      </c>
      <c r="D830" s="14">
        <v>1</v>
      </c>
      <c r="E830" s="14">
        <v>4</v>
      </c>
      <c r="F830" s="14">
        <v>0</v>
      </c>
      <c r="G830" s="14" t="str">
        <f t="shared" si="10"/>
        <v>4.4.1.4.0</v>
      </c>
      <c r="H830" s="119"/>
      <c r="I830" s="120"/>
      <c r="J830" s="14" t="s">
        <v>16</v>
      </c>
      <c r="K830" s="422" t="s">
        <v>12105</v>
      </c>
      <c r="L830" s="145" t="s">
        <v>10262</v>
      </c>
    </row>
    <row r="831" spans="1:12" ht="52.5" x14ac:dyDescent="0.25">
      <c r="A831" s="271">
        <v>830</v>
      </c>
      <c r="B831" s="276">
        <v>4</v>
      </c>
      <c r="C831" s="17">
        <v>4</v>
      </c>
      <c r="D831" s="17">
        <v>1</v>
      </c>
      <c r="E831" s="17">
        <v>4</v>
      </c>
      <c r="F831" s="17">
        <v>1</v>
      </c>
      <c r="G831" s="17" t="str">
        <f t="shared" si="10"/>
        <v>4.4.1.4.1</v>
      </c>
      <c r="H831" s="119"/>
      <c r="I831" s="120"/>
      <c r="J831" s="17" t="s">
        <v>19</v>
      </c>
      <c r="K831" s="431" t="s">
        <v>12106</v>
      </c>
      <c r="L831" s="435" t="s">
        <v>10262</v>
      </c>
    </row>
    <row r="832" spans="1:12" ht="35" x14ac:dyDescent="0.25">
      <c r="A832" s="271">
        <v>831</v>
      </c>
      <c r="B832" s="276">
        <v>4</v>
      </c>
      <c r="C832" s="17">
        <v>4</v>
      </c>
      <c r="D832" s="17">
        <v>1</v>
      </c>
      <c r="E832" s="17">
        <v>4</v>
      </c>
      <c r="F832" s="17">
        <v>2</v>
      </c>
      <c r="G832" s="17" t="str">
        <f t="shared" si="10"/>
        <v>4.4.1.4.2</v>
      </c>
      <c r="H832" s="119"/>
      <c r="I832" s="120"/>
      <c r="J832" s="17" t="s">
        <v>19</v>
      </c>
      <c r="K832" s="431" t="s">
        <v>12107</v>
      </c>
      <c r="L832" s="435" t="s">
        <v>10262</v>
      </c>
    </row>
    <row r="833" spans="1:12" ht="35" x14ac:dyDescent="0.25">
      <c r="A833" s="271">
        <v>832</v>
      </c>
      <c r="B833" s="276">
        <v>4</v>
      </c>
      <c r="C833" s="17">
        <v>4</v>
      </c>
      <c r="D833" s="17">
        <v>1</v>
      </c>
      <c r="E833" s="17">
        <v>4</v>
      </c>
      <c r="F833" s="17">
        <v>3</v>
      </c>
      <c r="G833" s="17" t="str">
        <f t="shared" si="10"/>
        <v>4.4.1.4.3</v>
      </c>
      <c r="H833" s="119"/>
      <c r="I833" s="120"/>
      <c r="J833" s="17" t="s">
        <v>19</v>
      </c>
      <c r="K833" s="431" t="s">
        <v>12108</v>
      </c>
      <c r="L833" s="435" t="s">
        <v>10262</v>
      </c>
    </row>
    <row r="834" spans="1:12" ht="35" x14ac:dyDescent="0.25">
      <c r="A834" s="271">
        <v>833</v>
      </c>
      <c r="B834" s="276">
        <v>4</v>
      </c>
      <c r="C834" s="17">
        <v>4</v>
      </c>
      <c r="D834" s="17">
        <v>1</v>
      </c>
      <c r="E834" s="17">
        <v>4</v>
      </c>
      <c r="F834" s="17">
        <v>4</v>
      </c>
      <c r="G834" s="17" t="str">
        <f t="shared" si="10"/>
        <v>4.4.1.4.4</v>
      </c>
      <c r="H834" s="119"/>
      <c r="I834" s="120"/>
      <c r="J834" s="17" t="s">
        <v>19</v>
      </c>
      <c r="K834" s="431" t="s">
        <v>12109</v>
      </c>
      <c r="L834" s="435" t="s">
        <v>10262</v>
      </c>
    </row>
    <row r="835" spans="1:12" ht="35" x14ac:dyDescent="0.25">
      <c r="A835" s="271">
        <v>834</v>
      </c>
      <c r="B835" s="276">
        <v>4</v>
      </c>
      <c r="C835" s="17">
        <v>4</v>
      </c>
      <c r="D835" s="17">
        <v>1</v>
      </c>
      <c r="E835" s="17">
        <v>4</v>
      </c>
      <c r="F835" s="17">
        <v>5</v>
      </c>
      <c r="G835" s="17" t="str">
        <f t="shared" si="10"/>
        <v>4.4.1.4.5</v>
      </c>
      <c r="H835" s="119"/>
      <c r="I835" s="120"/>
      <c r="J835" s="17" t="s">
        <v>19</v>
      </c>
      <c r="K835" s="431" t="s">
        <v>12110</v>
      </c>
      <c r="L835" s="435" t="s">
        <v>10262</v>
      </c>
    </row>
    <row r="836" spans="1:12" ht="35" x14ac:dyDescent="0.25">
      <c r="A836" s="271">
        <v>835</v>
      </c>
      <c r="B836" s="276">
        <v>4</v>
      </c>
      <c r="C836" s="17">
        <v>4</v>
      </c>
      <c r="D836" s="17">
        <v>1</v>
      </c>
      <c r="E836" s="17">
        <v>4</v>
      </c>
      <c r="F836" s="17">
        <v>6</v>
      </c>
      <c r="G836" s="17" t="str">
        <f t="shared" si="10"/>
        <v>4.4.1.4.6</v>
      </c>
      <c r="H836" s="119"/>
      <c r="I836" s="120"/>
      <c r="J836" s="17" t="s">
        <v>19</v>
      </c>
      <c r="K836" s="431" t="s">
        <v>12111</v>
      </c>
      <c r="L836" s="435" t="s">
        <v>10262</v>
      </c>
    </row>
    <row r="837" spans="1:12" ht="35" x14ac:dyDescent="0.25">
      <c r="A837" s="271">
        <v>836</v>
      </c>
      <c r="B837" s="276">
        <v>4</v>
      </c>
      <c r="C837" s="17">
        <v>4</v>
      </c>
      <c r="D837" s="17">
        <v>1</v>
      </c>
      <c r="E837" s="17">
        <v>4</v>
      </c>
      <c r="F837" s="17">
        <v>7</v>
      </c>
      <c r="G837" s="17" t="str">
        <f t="shared" si="10"/>
        <v>4.4.1.4.7</v>
      </c>
      <c r="H837" s="119"/>
      <c r="I837" s="120"/>
      <c r="J837" s="17" t="s">
        <v>19</v>
      </c>
      <c r="K837" s="431" t="s">
        <v>12112</v>
      </c>
      <c r="L837" s="435" t="s">
        <v>10262</v>
      </c>
    </row>
    <row r="838" spans="1:12" ht="35" x14ac:dyDescent="0.25">
      <c r="A838" s="271">
        <v>837</v>
      </c>
      <c r="B838" s="276">
        <v>4</v>
      </c>
      <c r="C838" s="17">
        <v>4</v>
      </c>
      <c r="D838" s="17">
        <v>1</v>
      </c>
      <c r="E838" s="17">
        <v>4</v>
      </c>
      <c r="F838" s="17">
        <v>8</v>
      </c>
      <c r="G838" s="17" t="str">
        <f t="shared" si="10"/>
        <v>4.4.1.4.8</v>
      </c>
      <c r="H838" s="119"/>
      <c r="I838" s="120"/>
      <c r="J838" s="17" t="s">
        <v>19</v>
      </c>
      <c r="K838" s="431" t="s">
        <v>12113</v>
      </c>
      <c r="L838" s="435" t="s">
        <v>10262</v>
      </c>
    </row>
    <row r="839" spans="1:12" ht="37" x14ac:dyDescent="0.25">
      <c r="A839" s="271">
        <v>838</v>
      </c>
      <c r="B839" s="275">
        <v>4</v>
      </c>
      <c r="C839" s="14">
        <v>4</v>
      </c>
      <c r="D839" s="14">
        <v>1</v>
      </c>
      <c r="E839" s="14">
        <v>5</v>
      </c>
      <c r="F839" s="14">
        <v>0</v>
      </c>
      <c r="G839" s="14" t="str">
        <f t="shared" si="10"/>
        <v>4.4.1.5.0</v>
      </c>
      <c r="H839" s="119"/>
      <c r="I839" s="120"/>
      <c r="J839" s="14" t="s">
        <v>16</v>
      </c>
      <c r="K839" s="422" t="s">
        <v>12114</v>
      </c>
      <c r="L839" s="145" t="s">
        <v>10262</v>
      </c>
    </row>
    <row r="840" spans="1:12" ht="52.5" x14ac:dyDescent="0.25">
      <c r="A840" s="271">
        <v>839</v>
      </c>
      <c r="B840" s="276">
        <v>4</v>
      </c>
      <c r="C840" s="17">
        <v>4</v>
      </c>
      <c r="D840" s="17">
        <v>1</v>
      </c>
      <c r="E840" s="17">
        <v>5</v>
      </c>
      <c r="F840" s="17">
        <v>1</v>
      </c>
      <c r="G840" s="17" t="str">
        <f t="shared" si="10"/>
        <v>4.4.1.5.1</v>
      </c>
      <c r="H840" s="119"/>
      <c r="I840" s="120"/>
      <c r="J840" s="17" t="s">
        <v>19</v>
      </c>
      <c r="K840" s="431" t="s">
        <v>12115</v>
      </c>
      <c r="L840" s="435" t="s">
        <v>10262</v>
      </c>
    </row>
    <row r="841" spans="1:12" ht="35" x14ac:dyDescent="0.25">
      <c r="A841" s="271">
        <v>840</v>
      </c>
      <c r="B841" s="276">
        <v>4</v>
      </c>
      <c r="C841" s="17">
        <v>4</v>
      </c>
      <c r="D841" s="17">
        <v>1</v>
      </c>
      <c r="E841" s="17">
        <v>5</v>
      </c>
      <c r="F841" s="17">
        <v>2</v>
      </c>
      <c r="G841" s="17" t="str">
        <f t="shared" si="10"/>
        <v>4.4.1.5.2</v>
      </c>
      <c r="H841" s="119"/>
      <c r="I841" s="120"/>
      <c r="J841" s="17" t="s">
        <v>19</v>
      </c>
      <c r="K841" s="431" t="s">
        <v>12116</v>
      </c>
      <c r="L841" s="435" t="s">
        <v>10262</v>
      </c>
    </row>
    <row r="842" spans="1:12" ht="35" x14ac:dyDescent="0.25">
      <c r="A842" s="271">
        <v>841</v>
      </c>
      <c r="B842" s="276">
        <v>4</v>
      </c>
      <c r="C842" s="17">
        <v>4</v>
      </c>
      <c r="D842" s="17">
        <v>1</v>
      </c>
      <c r="E842" s="17">
        <v>5</v>
      </c>
      <c r="F842" s="17">
        <v>3</v>
      </c>
      <c r="G842" s="17" t="str">
        <f t="shared" si="10"/>
        <v>4.4.1.5.3</v>
      </c>
      <c r="H842" s="119"/>
      <c r="I842" s="120"/>
      <c r="J842" s="17" t="s">
        <v>19</v>
      </c>
      <c r="K842" s="431" t="s">
        <v>12117</v>
      </c>
      <c r="L842" s="435" t="s">
        <v>10262</v>
      </c>
    </row>
    <row r="843" spans="1:12" ht="35" x14ac:dyDescent="0.25">
      <c r="A843" s="271">
        <v>842</v>
      </c>
      <c r="B843" s="276">
        <v>4</v>
      </c>
      <c r="C843" s="17">
        <v>4</v>
      </c>
      <c r="D843" s="17">
        <v>1</v>
      </c>
      <c r="E843" s="17">
        <v>5</v>
      </c>
      <c r="F843" s="17">
        <v>4</v>
      </c>
      <c r="G843" s="17" t="str">
        <f t="shared" si="10"/>
        <v>4.4.1.5.4</v>
      </c>
      <c r="H843" s="119"/>
      <c r="I843" s="120"/>
      <c r="J843" s="17" t="s">
        <v>19</v>
      </c>
      <c r="K843" s="431" t="s">
        <v>12118</v>
      </c>
      <c r="L843" s="435" t="s">
        <v>10262</v>
      </c>
    </row>
    <row r="844" spans="1:12" ht="35" x14ac:dyDescent="0.25">
      <c r="A844" s="271">
        <v>843</v>
      </c>
      <c r="B844" s="276">
        <v>4</v>
      </c>
      <c r="C844" s="17">
        <v>4</v>
      </c>
      <c r="D844" s="17">
        <v>1</v>
      </c>
      <c r="E844" s="17">
        <v>5</v>
      </c>
      <c r="F844" s="17">
        <v>5</v>
      </c>
      <c r="G844" s="17" t="str">
        <f t="shared" si="10"/>
        <v>4.4.1.5.5</v>
      </c>
      <c r="H844" s="119"/>
      <c r="I844" s="120"/>
      <c r="J844" s="17" t="s">
        <v>19</v>
      </c>
      <c r="K844" s="431" t="s">
        <v>12119</v>
      </c>
      <c r="L844" s="435" t="s">
        <v>10262</v>
      </c>
    </row>
    <row r="845" spans="1:12" ht="35" x14ac:dyDescent="0.25">
      <c r="A845" s="271">
        <v>844</v>
      </c>
      <c r="B845" s="276">
        <v>4</v>
      </c>
      <c r="C845" s="17">
        <v>4</v>
      </c>
      <c r="D845" s="17">
        <v>1</v>
      </c>
      <c r="E845" s="17">
        <v>5</v>
      </c>
      <c r="F845" s="17">
        <v>6</v>
      </c>
      <c r="G845" s="17" t="str">
        <f t="shared" si="10"/>
        <v>4.4.1.5.6</v>
      </c>
      <c r="H845" s="119"/>
      <c r="I845" s="120"/>
      <c r="J845" s="17" t="s">
        <v>19</v>
      </c>
      <c r="K845" s="431" t="s">
        <v>12120</v>
      </c>
      <c r="L845" s="435" t="s">
        <v>10262</v>
      </c>
    </row>
    <row r="846" spans="1:12" ht="35" x14ac:dyDescent="0.25">
      <c r="A846" s="271">
        <v>845</v>
      </c>
      <c r="B846" s="276">
        <v>4</v>
      </c>
      <c r="C846" s="17">
        <v>4</v>
      </c>
      <c r="D846" s="17">
        <v>1</v>
      </c>
      <c r="E846" s="17">
        <v>5</v>
      </c>
      <c r="F846" s="17">
        <v>7</v>
      </c>
      <c r="G846" s="17" t="str">
        <f t="shared" si="10"/>
        <v>4.4.1.5.7</v>
      </c>
      <c r="H846" s="119"/>
      <c r="I846" s="120"/>
      <c r="J846" s="17" t="s">
        <v>19</v>
      </c>
      <c r="K846" s="431" t="s">
        <v>12121</v>
      </c>
      <c r="L846" s="435" t="s">
        <v>10262</v>
      </c>
    </row>
    <row r="847" spans="1:12" ht="35" x14ac:dyDescent="0.25">
      <c r="A847" s="271">
        <v>846</v>
      </c>
      <c r="B847" s="276">
        <v>4</v>
      </c>
      <c r="C847" s="17">
        <v>4</v>
      </c>
      <c r="D847" s="17">
        <v>1</v>
      </c>
      <c r="E847" s="17">
        <v>5</v>
      </c>
      <c r="F847" s="17">
        <v>8</v>
      </c>
      <c r="G847" s="17" t="str">
        <f t="shared" si="10"/>
        <v>4.4.1.5.8</v>
      </c>
      <c r="H847" s="119"/>
      <c r="I847" s="120"/>
      <c r="J847" s="17" t="s">
        <v>19</v>
      </c>
      <c r="K847" s="431" t="s">
        <v>12122</v>
      </c>
      <c r="L847" s="435" t="s">
        <v>10262</v>
      </c>
    </row>
    <row r="848" spans="1:12" ht="37" x14ac:dyDescent="0.25">
      <c r="A848" s="271">
        <v>847</v>
      </c>
      <c r="B848" s="275">
        <v>4</v>
      </c>
      <c r="C848" s="14">
        <v>4</v>
      </c>
      <c r="D848" s="14">
        <v>1</v>
      </c>
      <c r="E848" s="14">
        <v>6</v>
      </c>
      <c r="F848" s="14">
        <v>0</v>
      </c>
      <c r="G848" s="14" t="str">
        <f t="shared" si="10"/>
        <v>4.4.1.6.0</v>
      </c>
      <c r="H848" s="119"/>
      <c r="I848" s="120"/>
      <c r="J848" s="14" t="s">
        <v>16</v>
      </c>
      <c r="K848" s="422" t="s">
        <v>12123</v>
      </c>
      <c r="L848" s="145" t="s">
        <v>10262</v>
      </c>
    </row>
    <row r="849" spans="1:12" ht="52.5" x14ac:dyDescent="0.25">
      <c r="A849" s="271">
        <v>848</v>
      </c>
      <c r="B849" s="276">
        <v>4</v>
      </c>
      <c r="C849" s="17">
        <v>4</v>
      </c>
      <c r="D849" s="17">
        <v>1</v>
      </c>
      <c r="E849" s="17">
        <v>6</v>
      </c>
      <c r="F849" s="17">
        <v>1</v>
      </c>
      <c r="G849" s="17" t="str">
        <f t="shared" si="10"/>
        <v>4.4.1.6.1</v>
      </c>
      <c r="H849" s="119"/>
      <c r="I849" s="120"/>
      <c r="J849" s="17" t="s">
        <v>19</v>
      </c>
      <c r="K849" s="431" t="s">
        <v>12124</v>
      </c>
      <c r="L849" s="435" t="s">
        <v>10262</v>
      </c>
    </row>
    <row r="850" spans="1:12" ht="35" x14ac:dyDescent="0.25">
      <c r="A850" s="271">
        <v>849</v>
      </c>
      <c r="B850" s="276">
        <v>4</v>
      </c>
      <c r="C850" s="17">
        <v>4</v>
      </c>
      <c r="D850" s="17">
        <v>1</v>
      </c>
      <c r="E850" s="17">
        <v>6</v>
      </c>
      <c r="F850" s="17">
        <v>2</v>
      </c>
      <c r="G850" s="17" t="str">
        <f t="shared" si="10"/>
        <v>4.4.1.6.2</v>
      </c>
      <c r="H850" s="119"/>
      <c r="I850" s="120"/>
      <c r="J850" s="17" t="s">
        <v>19</v>
      </c>
      <c r="K850" s="431" t="s">
        <v>12125</v>
      </c>
      <c r="L850" s="435" t="s">
        <v>10262</v>
      </c>
    </row>
    <row r="851" spans="1:12" ht="35" x14ac:dyDescent="0.25">
      <c r="A851" s="271">
        <v>850</v>
      </c>
      <c r="B851" s="276">
        <v>4</v>
      </c>
      <c r="C851" s="17">
        <v>4</v>
      </c>
      <c r="D851" s="17">
        <v>1</v>
      </c>
      <c r="E851" s="17">
        <v>6</v>
      </c>
      <c r="F851" s="17">
        <v>3</v>
      </c>
      <c r="G851" s="17" t="str">
        <f t="shared" si="10"/>
        <v>4.4.1.6.3</v>
      </c>
      <c r="H851" s="119"/>
      <c r="I851" s="120"/>
      <c r="J851" s="17" t="s">
        <v>19</v>
      </c>
      <c r="K851" s="431" t="s">
        <v>12126</v>
      </c>
      <c r="L851" s="435" t="s">
        <v>10262</v>
      </c>
    </row>
    <row r="852" spans="1:12" ht="35" x14ac:dyDescent="0.25">
      <c r="A852" s="271">
        <v>851</v>
      </c>
      <c r="B852" s="276">
        <v>4</v>
      </c>
      <c r="C852" s="17">
        <v>4</v>
      </c>
      <c r="D852" s="17">
        <v>1</v>
      </c>
      <c r="E852" s="17">
        <v>6</v>
      </c>
      <c r="F852" s="17">
        <v>4</v>
      </c>
      <c r="G852" s="17" t="str">
        <f t="shared" si="10"/>
        <v>4.4.1.6.4</v>
      </c>
      <c r="H852" s="119"/>
      <c r="I852" s="120"/>
      <c r="J852" s="17" t="s">
        <v>19</v>
      </c>
      <c r="K852" s="431" t="s">
        <v>12127</v>
      </c>
      <c r="L852" s="435" t="s">
        <v>10262</v>
      </c>
    </row>
    <row r="853" spans="1:12" ht="35" x14ac:dyDescent="0.25">
      <c r="A853" s="271">
        <v>852</v>
      </c>
      <c r="B853" s="276">
        <v>4</v>
      </c>
      <c r="C853" s="17">
        <v>4</v>
      </c>
      <c r="D853" s="17">
        <v>1</v>
      </c>
      <c r="E853" s="17">
        <v>6</v>
      </c>
      <c r="F853" s="17">
        <v>5</v>
      </c>
      <c r="G853" s="17" t="str">
        <f t="shared" si="10"/>
        <v>4.4.1.6.5</v>
      </c>
      <c r="H853" s="119"/>
      <c r="I853" s="120"/>
      <c r="J853" s="17" t="s">
        <v>19</v>
      </c>
      <c r="K853" s="431" t="s">
        <v>12128</v>
      </c>
      <c r="L853" s="435" t="s">
        <v>10262</v>
      </c>
    </row>
    <row r="854" spans="1:12" ht="35" x14ac:dyDescent="0.25">
      <c r="A854" s="271">
        <v>853</v>
      </c>
      <c r="B854" s="276">
        <v>4</v>
      </c>
      <c r="C854" s="17">
        <v>4</v>
      </c>
      <c r="D854" s="17">
        <v>1</v>
      </c>
      <c r="E854" s="17">
        <v>6</v>
      </c>
      <c r="F854" s="17">
        <v>6</v>
      </c>
      <c r="G854" s="17" t="str">
        <f t="shared" si="10"/>
        <v>4.4.1.6.6</v>
      </c>
      <c r="H854" s="119"/>
      <c r="I854" s="120"/>
      <c r="J854" s="17" t="s">
        <v>19</v>
      </c>
      <c r="K854" s="431" t="s">
        <v>12129</v>
      </c>
      <c r="L854" s="435" t="s">
        <v>10262</v>
      </c>
    </row>
    <row r="855" spans="1:12" ht="35" x14ac:dyDescent="0.25">
      <c r="A855" s="271">
        <v>854</v>
      </c>
      <c r="B855" s="276">
        <v>4</v>
      </c>
      <c r="C855" s="17">
        <v>4</v>
      </c>
      <c r="D855" s="17">
        <v>1</v>
      </c>
      <c r="E855" s="17">
        <v>6</v>
      </c>
      <c r="F855" s="17">
        <v>7</v>
      </c>
      <c r="G855" s="17" t="str">
        <f t="shared" si="10"/>
        <v>4.4.1.6.7</v>
      </c>
      <c r="H855" s="119"/>
      <c r="I855" s="120"/>
      <c r="J855" s="17" t="s">
        <v>19</v>
      </c>
      <c r="K855" s="431" t="s">
        <v>12130</v>
      </c>
      <c r="L855" s="435" t="s">
        <v>10262</v>
      </c>
    </row>
    <row r="856" spans="1:12" ht="35" x14ac:dyDescent="0.25">
      <c r="A856" s="271">
        <v>855</v>
      </c>
      <c r="B856" s="276">
        <v>4</v>
      </c>
      <c r="C856" s="17">
        <v>4</v>
      </c>
      <c r="D856" s="17">
        <v>1</v>
      </c>
      <c r="E856" s="17">
        <v>6</v>
      </c>
      <c r="F856" s="17">
        <v>8</v>
      </c>
      <c r="G856" s="17" t="str">
        <f t="shared" si="10"/>
        <v>4.4.1.6.8</v>
      </c>
      <c r="H856" s="119"/>
      <c r="I856" s="120"/>
      <c r="J856" s="17" t="s">
        <v>19</v>
      </c>
      <c r="K856" s="431" t="s">
        <v>12131</v>
      </c>
      <c r="L856" s="435" t="s">
        <v>10262</v>
      </c>
    </row>
    <row r="857" spans="1:12" ht="47" x14ac:dyDescent="0.25">
      <c r="A857" s="271">
        <v>856</v>
      </c>
      <c r="B857" s="277">
        <v>4</v>
      </c>
      <c r="C857" s="19">
        <v>4</v>
      </c>
      <c r="D857" s="19">
        <v>2</v>
      </c>
      <c r="E857" s="19">
        <v>0</v>
      </c>
      <c r="F857" s="19">
        <v>0</v>
      </c>
      <c r="G857" s="19" t="str">
        <f>CONCATENATE(B857,".",C857,".",D857,".",E857,".",F857)</f>
        <v>4.4.2.0.0</v>
      </c>
      <c r="H857" s="19" t="s">
        <v>13</v>
      </c>
      <c r="I857" s="133" t="s">
        <v>10326</v>
      </c>
      <c r="J857" s="20"/>
      <c r="K857" s="430"/>
      <c r="L857" s="418" t="s">
        <v>10327</v>
      </c>
    </row>
    <row r="858" spans="1:12" ht="37" x14ac:dyDescent="0.25">
      <c r="A858" s="271">
        <v>857</v>
      </c>
      <c r="B858" s="275">
        <v>4</v>
      </c>
      <c r="C858" s="14">
        <v>4</v>
      </c>
      <c r="D858" s="14">
        <v>2</v>
      </c>
      <c r="E858" s="14">
        <v>1</v>
      </c>
      <c r="F858" s="14">
        <v>0</v>
      </c>
      <c r="G858" s="14" t="str">
        <f t="shared" ref="G858:G911" si="12">CONCATENATE(B858,".",C858,".",D858,".",E858,".",F858)</f>
        <v>4.4.2.1.0</v>
      </c>
      <c r="H858" s="119"/>
      <c r="I858" s="120"/>
      <c r="J858" s="14" t="s">
        <v>16</v>
      </c>
      <c r="K858" s="422" t="s">
        <v>12132</v>
      </c>
      <c r="L858" s="145" t="s">
        <v>10262</v>
      </c>
    </row>
    <row r="859" spans="1:12" ht="52.5" x14ac:dyDescent="0.25">
      <c r="A859" s="271">
        <v>858</v>
      </c>
      <c r="B859" s="276">
        <v>4</v>
      </c>
      <c r="C859" s="17">
        <v>4</v>
      </c>
      <c r="D859" s="17">
        <v>2</v>
      </c>
      <c r="E859" s="17">
        <v>1</v>
      </c>
      <c r="F859" s="17">
        <v>1</v>
      </c>
      <c r="G859" s="17" t="str">
        <f t="shared" si="12"/>
        <v>4.4.2.1.1</v>
      </c>
      <c r="H859" s="119"/>
      <c r="I859" s="120"/>
      <c r="J859" s="17" t="s">
        <v>19</v>
      </c>
      <c r="K859" s="431" t="s">
        <v>12133</v>
      </c>
      <c r="L859" s="435" t="s">
        <v>10262</v>
      </c>
    </row>
    <row r="860" spans="1:12" ht="35" x14ac:dyDescent="0.25">
      <c r="A860" s="271">
        <v>859</v>
      </c>
      <c r="B860" s="276">
        <v>4</v>
      </c>
      <c r="C860" s="17">
        <v>4</v>
      </c>
      <c r="D860" s="17">
        <v>2</v>
      </c>
      <c r="E860" s="17">
        <v>1</v>
      </c>
      <c r="F860" s="17">
        <v>2</v>
      </c>
      <c r="G860" s="17" t="str">
        <f t="shared" si="12"/>
        <v>4.4.2.1.2</v>
      </c>
      <c r="H860" s="119"/>
      <c r="I860" s="120"/>
      <c r="J860" s="17" t="s">
        <v>19</v>
      </c>
      <c r="K860" s="431" t="s">
        <v>12134</v>
      </c>
      <c r="L860" s="435" t="s">
        <v>10262</v>
      </c>
    </row>
    <row r="861" spans="1:12" ht="35" x14ac:dyDescent="0.25">
      <c r="A861" s="271">
        <v>860</v>
      </c>
      <c r="B861" s="276">
        <v>4</v>
      </c>
      <c r="C861" s="17">
        <v>4</v>
      </c>
      <c r="D861" s="17">
        <v>2</v>
      </c>
      <c r="E861" s="17">
        <v>1</v>
      </c>
      <c r="F861" s="17">
        <v>3</v>
      </c>
      <c r="G861" s="17" t="str">
        <f t="shared" si="12"/>
        <v>4.4.2.1.3</v>
      </c>
      <c r="H861" s="119"/>
      <c r="I861" s="120"/>
      <c r="J861" s="17" t="s">
        <v>19</v>
      </c>
      <c r="K861" s="431" t="s">
        <v>12135</v>
      </c>
      <c r="L861" s="435" t="s">
        <v>10262</v>
      </c>
    </row>
    <row r="862" spans="1:12" ht="35" x14ac:dyDescent="0.25">
      <c r="A862" s="271">
        <v>861</v>
      </c>
      <c r="B862" s="276">
        <v>4</v>
      </c>
      <c r="C862" s="17">
        <v>4</v>
      </c>
      <c r="D862" s="17">
        <v>2</v>
      </c>
      <c r="E862" s="17">
        <v>1</v>
      </c>
      <c r="F862" s="17">
        <v>4</v>
      </c>
      <c r="G862" s="17" t="str">
        <f t="shared" si="12"/>
        <v>4.4.2.1.4</v>
      </c>
      <c r="H862" s="119"/>
      <c r="I862" s="120"/>
      <c r="J862" s="17" t="s">
        <v>19</v>
      </c>
      <c r="K862" s="431" t="s">
        <v>12136</v>
      </c>
      <c r="L862" s="435" t="s">
        <v>10262</v>
      </c>
    </row>
    <row r="863" spans="1:12" ht="35" x14ac:dyDescent="0.25">
      <c r="A863" s="271">
        <v>862</v>
      </c>
      <c r="B863" s="276">
        <v>4</v>
      </c>
      <c r="C863" s="17">
        <v>4</v>
      </c>
      <c r="D863" s="17">
        <v>2</v>
      </c>
      <c r="E863" s="17">
        <v>1</v>
      </c>
      <c r="F863" s="17">
        <v>5</v>
      </c>
      <c r="G863" s="17" t="str">
        <f t="shared" si="12"/>
        <v>4.4.2.1.5</v>
      </c>
      <c r="H863" s="119"/>
      <c r="I863" s="120"/>
      <c r="J863" s="17" t="s">
        <v>19</v>
      </c>
      <c r="K863" s="431" t="s">
        <v>12137</v>
      </c>
      <c r="L863" s="435" t="s">
        <v>10262</v>
      </c>
    </row>
    <row r="864" spans="1:12" ht="35" x14ac:dyDescent="0.25">
      <c r="A864" s="271">
        <v>863</v>
      </c>
      <c r="B864" s="276">
        <v>4</v>
      </c>
      <c r="C864" s="17">
        <v>4</v>
      </c>
      <c r="D864" s="17">
        <v>2</v>
      </c>
      <c r="E864" s="17">
        <v>1</v>
      </c>
      <c r="F864" s="17">
        <v>6</v>
      </c>
      <c r="G864" s="17" t="str">
        <f t="shared" si="12"/>
        <v>4.4.2.1.6</v>
      </c>
      <c r="H864" s="119"/>
      <c r="I864" s="120"/>
      <c r="J864" s="17" t="s">
        <v>19</v>
      </c>
      <c r="K864" s="431" t="s">
        <v>12138</v>
      </c>
      <c r="L864" s="435" t="s">
        <v>10262</v>
      </c>
    </row>
    <row r="865" spans="1:12" ht="35" x14ac:dyDescent="0.25">
      <c r="A865" s="271">
        <v>864</v>
      </c>
      <c r="B865" s="276">
        <v>4</v>
      </c>
      <c r="C865" s="17">
        <v>4</v>
      </c>
      <c r="D865" s="17">
        <v>2</v>
      </c>
      <c r="E865" s="17">
        <v>1</v>
      </c>
      <c r="F865" s="17">
        <v>7</v>
      </c>
      <c r="G865" s="17" t="str">
        <f t="shared" si="12"/>
        <v>4.4.2.1.7</v>
      </c>
      <c r="H865" s="119"/>
      <c r="I865" s="120"/>
      <c r="J865" s="17" t="s">
        <v>19</v>
      </c>
      <c r="K865" s="431" t="s">
        <v>12139</v>
      </c>
      <c r="L865" s="435" t="s">
        <v>10262</v>
      </c>
    </row>
    <row r="866" spans="1:12" ht="35" x14ac:dyDescent="0.25">
      <c r="A866" s="271">
        <v>865</v>
      </c>
      <c r="B866" s="276">
        <v>4</v>
      </c>
      <c r="C866" s="17">
        <v>4</v>
      </c>
      <c r="D866" s="17">
        <v>2</v>
      </c>
      <c r="E866" s="17">
        <v>1</v>
      </c>
      <c r="F866" s="17">
        <v>8</v>
      </c>
      <c r="G866" s="17" t="str">
        <f t="shared" si="12"/>
        <v>4.4.2.1.8</v>
      </c>
      <c r="H866" s="119"/>
      <c r="I866" s="120"/>
      <c r="J866" s="17" t="s">
        <v>19</v>
      </c>
      <c r="K866" s="431" t="s">
        <v>12140</v>
      </c>
      <c r="L866" s="435" t="s">
        <v>10262</v>
      </c>
    </row>
    <row r="867" spans="1:12" ht="37" x14ac:dyDescent="0.25">
      <c r="A867" s="271">
        <v>866</v>
      </c>
      <c r="B867" s="275">
        <v>4</v>
      </c>
      <c r="C867" s="14">
        <v>4</v>
      </c>
      <c r="D867" s="14">
        <v>2</v>
      </c>
      <c r="E867" s="14">
        <v>2</v>
      </c>
      <c r="F867" s="14">
        <v>0</v>
      </c>
      <c r="G867" s="14" t="str">
        <f t="shared" si="12"/>
        <v>4.4.2.2.0</v>
      </c>
      <c r="H867" s="119"/>
      <c r="I867" s="120"/>
      <c r="J867" s="14" t="s">
        <v>16</v>
      </c>
      <c r="K867" s="422" t="s">
        <v>12141</v>
      </c>
      <c r="L867" s="145" t="s">
        <v>10262</v>
      </c>
    </row>
    <row r="868" spans="1:12" ht="52.5" x14ac:dyDescent="0.25">
      <c r="A868" s="271">
        <v>867</v>
      </c>
      <c r="B868" s="276">
        <v>4</v>
      </c>
      <c r="C868" s="17">
        <v>4</v>
      </c>
      <c r="D868" s="17">
        <v>2</v>
      </c>
      <c r="E868" s="17">
        <v>2</v>
      </c>
      <c r="F868" s="17">
        <v>1</v>
      </c>
      <c r="G868" s="17" t="str">
        <f t="shared" si="12"/>
        <v>4.4.2.2.1</v>
      </c>
      <c r="H868" s="119"/>
      <c r="I868" s="120"/>
      <c r="J868" s="17" t="s">
        <v>19</v>
      </c>
      <c r="K868" s="431" t="s">
        <v>12142</v>
      </c>
      <c r="L868" s="435" t="s">
        <v>10262</v>
      </c>
    </row>
    <row r="869" spans="1:12" ht="35" x14ac:dyDescent="0.25">
      <c r="A869" s="271">
        <v>868</v>
      </c>
      <c r="B869" s="276">
        <v>4</v>
      </c>
      <c r="C869" s="17">
        <v>4</v>
      </c>
      <c r="D869" s="17">
        <v>2</v>
      </c>
      <c r="E869" s="17">
        <v>2</v>
      </c>
      <c r="F869" s="17">
        <v>2</v>
      </c>
      <c r="G869" s="17" t="str">
        <f t="shared" si="12"/>
        <v>4.4.2.2.2</v>
      </c>
      <c r="H869" s="119"/>
      <c r="I869" s="120"/>
      <c r="J869" s="17" t="s">
        <v>19</v>
      </c>
      <c r="K869" s="431" t="s">
        <v>12143</v>
      </c>
      <c r="L869" s="435" t="s">
        <v>10262</v>
      </c>
    </row>
    <row r="870" spans="1:12" ht="35" x14ac:dyDescent="0.25">
      <c r="A870" s="271">
        <v>869</v>
      </c>
      <c r="B870" s="276">
        <v>4</v>
      </c>
      <c r="C870" s="17">
        <v>4</v>
      </c>
      <c r="D870" s="17">
        <v>2</v>
      </c>
      <c r="E870" s="17">
        <v>2</v>
      </c>
      <c r="F870" s="17">
        <v>3</v>
      </c>
      <c r="G870" s="17" t="str">
        <f t="shared" si="12"/>
        <v>4.4.2.2.3</v>
      </c>
      <c r="H870" s="119"/>
      <c r="I870" s="120"/>
      <c r="J870" s="17" t="s">
        <v>19</v>
      </c>
      <c r="K870" s="431" t="s">
        <v>12144</v>
      </c>
      <c r="L870" s="435" t="s">
        <v>10262</v>
      </c>
    </row>
    <row r="871" spans="1:12" ht="35" x14ac:dyDescent="0.25">
      <c r="A871" s="271">
        <v>870</v>
      </c>
      <c r="B871" s="276">
        <v>4</v>
      </c>
      <c r="C871" s="17">
        <v>4</v>
      </c>
      <c r="D871" s="17">
        <v>2</v>
      </c>
      <c r="E871" s="17">
        <v>2</v>
      </c>
      <c r="F871" s="17">
        <v>4</v>
      </c>
      <c r="G871" s="17" t="str">
        <f t="shared" si="12"/>
        <v>4.4.2.2.4</v>
      </c>
      <c r="H871" s="119"/>
      <c r="I871" s="120"/>
      <c r="J871" s="17" t="s">
        <v>19</v>
      </c>
      <c r="K871" s="431" t="s">
        <v>12145</v>
      </c>
      <c r="L871" s="435" t="s">
        <v>10262</v>
      </c>
    </row>
    <row r="872" spans="1:12" ht="35" x14ac:dyDescent="0.25">
      <c r="A872" s="271">
        <v>871</v>
      </c>
      <c r="B872" s="276">
        <v>4</v>
      </c>
      <c r="C872" s="17">
        <v>4</v>
      </c>
      <c r="D872" s="17">
        <v>2</v>
      </c>
      <c r="E872" s="17">
        <v>2</v>
      </c>
      <c r="F872" s="17">
        <v>5</v>
      </c>
      <c r="G872" s="17" t="str">
        <f t="shared" si="12"/>
        <v>4.4.2.2.5</v>
      </c>
      <c r="H872" s="119"/>
      <c r="I872" s="120"/>
      <c r="J872" s="17" t="s">
        <v>19</v>
      </c>
      <c r="K872" s="431" t="s">
        <v>12146</v>
      </c>
      <c r="L872" s="435" t="s">
        <v>10262</v>
      </c>
    </row>
    <row r="873" spans="1:12" ht="35" x14ac:dyDescent="0.25">
      <c r="A873" s="271">
        <v>872</v>
      </c>
      <c r="B873" s="276">
        <v>4</v>
      </c>
      <c r="C873" s="17">
        <v>4</v>
      </c>
      <c r="D873" s="17">
        <v>2</v>
      </c>
      <c r="E873" s="17">
        <v>2</v>
      </c>
      <c r="F873" s="17">
        <v>6</v>
      </c>
      <c r="G873" s="17" t="str">
        <f t="shared" si="12"/>
        <v>4.4.2.2.6</v>
      </c>
      <c r="H873" s="119"/>
      <c r="I873" s="120"/>
      <c r="J873" s="17" t="s">
        <v>19</v>
      </c>
      <c r="K873" s="431" t="s">
        <v>12147</v>
      </c>
      <c r="L873" s="435" t="s">
        <v>10262</v>
      </c>
    </row>
    <row r="874" spans="1:12" ht="35" x14ac:dyDescent="0.25">
      <c r="A874" s="271">
        <v>873</v>
      </c>
      <c r="B874" s="276">
        <v>4</v>
      </c>
      <c r="C874" s="17">
        <v>4</v>
      </c>
      <c r="D874" s="17">
        <v>2</v>
      </c>
      <c r="E874" s="17">
        <v>2</v>
      </c>
      <c r="F874" s="17">
        <v>7</v>
      </c>
      <c r="G874" s="17" t="str">
        <f t="shared" si="12"/>
        <v>4.4.2.2.7</v>
      </c>
      <c r="H874" s="119"/>
      <c r="I874" s="120"/>
      <c r="J874" s="17" t="s">
        <v>19</v>
      </c>
      <c r="K874" s="431" t="s">
        <v>12148</v>
      </c>
      <c r="L874" s="435" t="s">
        <v>10262</v>
      </c>
    </row>
    <row r="875" spans="1:12" ht="35" x14ac:dyDescent="0.25">
      <c r="A875" s="271">
        <v>874</v>
      </c>
      <c r="B875" s="276">
        <v>4</v>
      </c>
      <c r="C875" s="17">
        <v>4</v>
      </c>
      <c r="D875" s="17">
        <v>2</v>
      </c>
      <c r="E875" s="17">
        <v>2</v>
      </c>
      <c r="F875" s="17">
        <v>8</v>
      </c>
      <c r="G875" s="17" t="str">
        <f t="shared" si="12"/>
        <v>4.4.2.2.8</v>
      </c>
      <c r="H875" s="119"/>
      <c r="I875" s="120"/>
      <c r="J875" s="17" t="s">
        <v>19</v>
      </c>
      <c r="K875" s="431" t="s">
        <v>12149</v>
      </c>
      <c r="L875" s="435" t="s">
        <v>10262</v>
      </c>
    </row>
    <row r="876" spans="1:12" ht="37" x14ac:dyDescent="0.25">
      <c r="A876" s="271">
        <v>875</v>
      </c>
      <c r="B876" s="275">
        <v>4</v>
      </c>
      <c r="C876" s="14">
        <v>4</v>
      </c>
      <c r="D876" s="14">
        <v>2</v>
      </c>
      <c r="E876" s="14">
        <v>3</v>
      </c>
      <c r="F876" s="14">
        <v>0</v>
      </c>
      <c r="G876" s="14" t="str">
        <f t="shared" si="12"/>
        <v>4.4.2.3.0</v>
      </c>
      <c r="H876" s="119"/>
      <c r="I876" s="120"/>
      <c r="J876" s="14" t="s">
        <v>16</v>
      </c>
      <c r="K876" s="422" t="s">
        <v>12150</v>
      </c>
      <c r="L876" s="145" t="s">
        <v>10262</v>
      </c>
    </row>
    <row r="877" spans="1:12" ht="52.5" x14ac:dyDescent="0.25">
      <c r="A877" s="271">
        <v>876</v>
      </c>
      <c r="B877" s="276">
        <v>4</v>
      </c>
      <c r="C877" s="17">
        <v>4</v>
      </c>
      <c r="D877" s="17">
        <v>2</v>
      </c>
      <c r="E877" s="17">
        <v>3</v>
      </c>
      <c r="F877" s="17">
        <v>1</v>
      </c>
      <c r="G877" s="17" t="str">
        <f t="shared" si="12"/>
        <v>4.4.2.3.1</v>
      </c>
      <c r="H877" s="119"/>
      <c r="I877" s="120"/>
      <c r="J877" s="17" t="s">
        <v>19</v>
      </c>
      <c r="K877" s="431" t="s">
        <v>12151</v>
      </c>
      <c r="L877" s="435" t="s">
        <v>10262</v>
      </c>
    </row>
    <row r="878" spans="1:12" ht="35" x14ac:dyDescent="0.25">
      <c r="A878" s="271">
        <v>877</v>
      </c>
      <c r="B878" s="276">
        <v>4</v>
      </c>
      <c r="C878" s="17">
        <v>4</v>
      </c>
      <c r="D878" s="17">
        <v>2</v>
      </c>
      <c r="E878" s="17">
        <v>3</v>
      </c>
      <c r="F878" s="17">
        <v>2</v>
      </c>
      <c r="G878" s="17" t="str">
        <f t="shared" si="12"/>
        <v>4.4.2.3.2</v>
      </c>
      <c r="H878" s="119"/>
      <c r="I878" s="120"/>
      <c r="J878" s="17" t="s">
        <v>19</v>
      </c>
      <c r="K878" s="431" t="s">
        <v>12152</v>
      </c>
      <c r="L878" s="435" t="s">
        <v>10262</v>
      </c>
    </row>
    <row r="879" spans="1:12" ht="35" x14ac:dyDescent="0.25">
      <c r="A879" s="271">
        <v>878</v>
      </c>
      <c r="B879" s="276">
        <v>4</v>
      </c>
      <c r="C879" s="17">
        <v>4</v>
      </c>
      <c r="D879" s="17">
        <v>2</v>
      </c>
      <c r="E879" s="17">
        <v>3</v>
      </c>
      <c r="F879" s="17">
        <v>3</v>
      </c>
      <c r="G879" s="17" t="str">
        <f t="shared" si="12"/>
        <v>4.4.2.3.3</v>
      </c>
      <c r="H879" s="119"/>
      <c r="I879" s="120"/>
      <c r="J879" s="17" t="s">
        <v>19</v>
      </c>
      <c r="K879" s="431" t="s">
        <v>12153</v>
      </c>
      <c r="L879" s="435" t="s">
        <v>10262</v>
      </c>
    </row>
    <row r="880" spans="1:12" ht="35" x14ac:dyDescent="0.25">
      <c r="A880" s="271">
        <v>879</v>
      </c>
      <c r="B880" s="276">
        <v>4</v>
      </c>
      <c r="C880" s="17">
        <v>4</v>
      </c>
      <c r="D880" s="17">
        <v>2</v>
      </c>
      <c r="E880" s="17">
        <v>3</v>
      </c>
      <c r="F880" s="17">
        <v>4</v>
      </c>
      <c r="G880" s="17" t="str">
        <f t="shared" si="12"/>
        <v>4.4.2.3.4</v>
      </c>
      <c r="H880" s="119"/>
      <c r="I880" s="120"/>
      <c r="J880" s="17" t="s">
        <v>19</v>
      </c>
      <c r="K880" s="431" t="s">
        <v>12154</v>
      </c>
      <c r="L880" s="435" t="s">
        <v>10262</v>
      </c>
    </row>
    <row r="881" spans="1:12" ht="35" x14ac:dyDescent="0.25">
      <c r="A881" s="271">
        <v>880</v>
      </c>
      <c r="B881" s="276">
        <v>4</v>
      </c>
      <c r="C881" s="17">
        <v>4</v>
      </c>
      <c r="D881" s="17">
        <v>2</v>
      </c>
      <c r="E881" s="17">
        <v>3</v>
      </c>
      <c r="F881" s="17">
        <v>5</v>
      </c>
      <c r="G881" s="17" t="str">
        <f t="shared" si="12"/>
        <v>4.4.2.3.5</v>
      </c>
      <c r="H881" s="119"/>
      <c r="I881" s="120"/>
      <c r="J881" s="17" t="s">
        <v>19</v>
      </c>
      <c r="K881" s="431" t="s">
        <v>12155</v>
      </c>
      <c r="L881" s="435" t="s">
        <v>10262</v>
      </c>
    </row>
    <row r="882" spans="1:12" ht="35" x14ac:dyDescent="0.25">
      <c r="A882" s="271">
        <v>881</v>
      </c>
      <c r="B882" s="276">
        <v>4</v>
      </c>
      <c r="C882" s="17">
        <v>4</v>
      </c>
      <c r="D882" s="17">
        <v>2</v>
      </c>
      <c r="E882" s="17">
        <v>3</v>
      </c>
      <c r="F882" s="17">
        <v>6</v>
      </c>
      <c r="G882" s="17" t="str">
        <f t="shared" si="12"/>
        <v>4.4.2.3.6</v>
      </c>
      <c r="H882" s="119"/>
      <c r="I882" s="120"/>
      <c r="J882" s="17" t="s">
        <v>19</v>
      </c>
      <c r="K882" s="431" t="s">
        <v>12156</v>
      </c>
      <c r="L882" s="435" t="s">
        <v>10262</v>
      </c>
    </row>
    <row r="883" spans="1:12" ht="35" x14ac:dyDescent="0.25">
      <c r="A883" s="271">
        <v>882</v>
      </c>
      <c r="B883" s="276">
        <v>4</v>
      </c>
      <c r="C883" s="17">
        <v>4</v>
      </c>
      <c r="D883" s="17">
        <v>2</v>
      </c>
      <c r="E883" s="17">
        <v>3</v>
      </c>
      <c r="F883" s="17">
        <v>7</v>
      </c>
      <c r="G883" s="17" t="str">
        <f t="shared" si="12"/>
        <v>4.4.2.3.7</v>
      </c>
      <c r="H883" s="119"/>
      <c r="I883" s="120"/>
      <c r="J883" s="17" t="s">
        <v>19</v>
      </c>
      <c r="K883" s="431" t="s">
        <v>12157</v>
      </c>
      <c r="L883" s="435" t="s">
        <v>10262</v>
      </c>
    </row>
    <row r="884" spans="1:12" ht="35" x14ac:dyDescent="0.25">
      <c r="A884" s="271">
        <v>883</v>
      </c>
      <c r="B884" s="276">
        <v>4</v>
      </c>
      <c r="C884" s="17">
        <v>4</v>
      </c>
      <c r="D884" s="17">
        <v>2</v>
      </c>
      <c r="E884" s="17">
        <v>3</v>
      </c>
      <c r="F884" s="17">
        <v>8</v>
      </c>
      <c r="G884" s="17" t="str">
        <f t="shared" si="12"/>
        <v>4.4.2.3.8</v>
      </c>
      <c r="H884" s="119"/>
      <c r="I884" s="120"/>
      <c r="J884" s="17" t="s">
        <v>19</v>
      </c>
      <c r="K884" s="431" t="s">
        <v>12158</v>
      </c>
      <c r="L884" s="435" t="s">
        <v>10262</v>
      </c>
    </row>
    <row r="885" spans="1:12" ht="37" x14ac:dyDescent="0.25">
      <c r="A885" s="271">
        <v>884</v>
      </c>
      <c r="B885" s="275">
        <v>4</v>
      </c>
      <c r="C885" s="14">
        <v>4</v>
      </c>
      <c r="D885" s="14">
        <v>2</v>
      </c>
      <c r="E885" s="14">
        <v>4</v>
      </c>
      <c r="F885" s="14">
        <v>0</v>
      </c>
      <c r="G885" s="14" t="str">
        <f t="shared" si="12"/>
        <v>4.4.2.4.0</v>
      </c>
      <c r="H885" s="119"/>
      <c r="I885" s="120"/>
      <c r="J885" s="14" t="s">
        <v>16</v>
      </c>
      <c r="K885" s="422" t="s">
        <v>12159</v>
      </c>
      <c r="L885" s="145" t="s">
        <v>10262</v>
      </c>
    </row>
    <row r="886" spans="1:12" ht="52.5" x14ac:dyDescent="0.25">
      <c r="A886" s="271">
        <v>885</v>
      </c>
      <c r="B886" s="276">
        <v>4</v>
      </c>
      <c r="C886" s="17">
        <v>4</v>
      </c>
      <c r="D886" s="17">
        <v>2</v>
      </c>
      <c r="E886" s="17">
        <v>4</v>
      </c>
      <c r="F886" s="17">
        <v>1</v>
      </c>
      <c r="G886" s="17" t="str">
        <f t="shared" si="12"/>
        <v>4.4.2.4.1</v>
      </c>
      <c r="H886" s="119"/>
      <c r="I886" s="120"/>
      <c r="J886" s="17" t="s">
        <v>19</v>
      </c>
      <c r="K886" s="431" t="s">
        <v>12160</v>
      </c>
      <c r="L886" s="435" t="s">
        <v>10262</v>
      </c>
    </row>
    <row r="887" spans="1:12" ht="35" x14ac:dyDescent="0.25">
      <c r="A887" s="271">
        <v>886</v>
      </c>
      <c r="B887" s="276">
        <v>4</v>
      </c>
      <c r="C887" s="17">
        <v>4</v>
      </c>
      <c r="D887" s="17">
        <v>2</v>
      </c>
      <c r="E887" s="17">
        <v>4</v>
      </c>
      <c r="F887" s="17">
        <v>2</v>
      </c>
      <c r="G887" s="17" t="str">
        <f t="shared" si="12"/>
        <v>4.4.2.4.2</v>
      </c>
      <c r="H887" s="119"/>
      <c r="I887" s="120"/>
      <c r="J887" s="17" t="s">
        <v>19</v>
      </c>
      <c r="K887" s="431" t="s">
        <v>12161</v>
      </c>
      <c r="L887" s="435" t="s">
        <v>10262</v>
      </c>
    </row>
    <row r="888" spans="1:12" ht="35" x14ac:dyDescent="0.25">
      <c r="A888" s="271">
        <v>887</v>
      </c>
      <c r="B888" s="276">
        <v>4</v>
      </c>
      <c r="C888" s="17">
        <v>4</v>
      </c>
      <c r="D888" s="17">
        <v>2</v>
      </c>
      <c r="E888" s="17">
        <v>4</v>
      </c>
      <c r="F888" s="17">
        <v>3</v>
      </c>
      <c r="G888" s="17" t="str">
        <f t="shared" si="12"/>
        <v>4.4.2.4.3</v>
      </c>
      <c r="H888" s="119"/>
      <c r="I888" s="120"/>
      <c r="J888" s="17" t="s">
        <v>19</v>
      </c>
      <c r="K888" s="431" t="s">
        <v>12162</v>
      </c>
      <c r="L888" s="435" t="s">
        <v>10262</v>
      </c>
    </row>
    <row r="889" spans="1:12" ht="35" x14ac:dyDescent="0.25">
      <c r="A889" s="271">
        <v>888</v>
      </c>
      <c r="B889" s="276">
        <v>4</v>
      </c>
      <c r="C889" s="17">
        <v>4</v>
      </c>
      <c r="D889" s="17">
        <v>2</v>
      </c>
      <c r="E889" s="17">
        <v>4</v>
      </c>
      <c r="F889" s="17">
        <v>4</v>
      </c>
      <c r="G889" s="17" t="str">
        <f t="shared" si="12"/>
        <v>4.4.2.4.4</v>
      </c>
      <c r="H889" s="119"/>
      <c r="I889" s="120"/>
      <c r="J889" s="17" t="s">
        <v>19</v>
      </c>
      <c r="K889" s="431" t="s">
        <v>12163</v>
      </c>
      <c r="L889" s="435" t="s">
        <v>10262</v>
      </c>
    </row>
    <row r="890" spans="1:12" ht="35" x14ac:dyDescent="0.25">
      <c r="A890" s="271">
        <v>889</v>
      </c>
      <c r="B890" s="276">
        <v>4</v>
      </c>
      <c r="C890" s="17">
        <v>4</v>
      </c>
      <c r="D890" s="17">
        <v>2</v>
      </c>
      <c r="E890" s="17">
        <v>4</v>
      </c>
      <c r="F890" s="17">
        <v>5</v>
      </c>
      <c r="G890" s="17" t="str">
        <f t="shared" si="12"/>
        <v>4.4.2.4.5</v>
      </c>
      <c r="H890" s="119"/>
      <c r="I890" s="120"/>
      <c r="J890" s="17" t="s">
        <v>19</v>
      </c>
      <c r="K890" s="431" t="s">
        <v>12164</v>
      </c>
      <c r="L890" s="435" t="s">
        <v>10262</v>
      </c>
    </row>
    <row r="891" spans="1:12" ht="35" x14ac:dyDescent="0.25">
      <c r="A891" s="271">
        <v>890</v>
      </c>
      <c r="B891" s="276">
        <v>4</v>
      </c>
      <c r="C891" s="17">
        <v>4</v>
      </c>
      <c r="D891" s="17">
        <v>2</v>
      </c>
      <c r="E891" s="17">
        <v>4</v>
      </c>
      <c r="F891" s="17">
        <v>6</v>
      </c>
      <c r="G891" s="17" t="str">
        <f t="shared" si="12"/>
        <v>4.4.2.4.6</v>
      </c>
      <c r="H891" s="119"/>
      <c r="I891" s="120"/>
      <c r="J891" s="17" t="s">
        <v>19</v>
      </c>
      <c r="K891" s="431" t="s">
        <v>12165</v>
      </c>
      <c r="L891" s="435" t="s">
        <v>10262</v>
      </c>
    </row>
    <row r="892" spans="1:12" ht="35" x14ac:dyDescent="0.25">
      <c r="A892" s="271">
        <v>891</v>
      </c>
      <c r="B892" s="276">
        <v>4</v>
      </c>
      <c r="C892" s="17">
        <v>4</v>
      </c>
      <c r="D892" s="17">
        <v>2</v>
      </c>
      <c r="E892" s="17">
        <v>4</v>
      </c>
      <c r="F892" s="17">
        <v>7</v>
      </c>
      <c r="G892" s="17" t="str">
        <f t="shared" si="12"/>
        <v>4.4.2.4.7</v>
      </c>
      <c r="H892" s="119"/>
      <c r="I892" s="120"/>
      <c r="J892" s="17" t="s">
        <v>19</v>
      </c>
      <c r="K892" s="431" t="s">
        <v>12166</v>
      </c>
      <c r="L892" s="435" t="s">
        <v>10262</v>
      </c>
    </row>
    <row r="893" spans="1:12" ht="35" x14ac:dyDescent="0.25">
      <c r="A893" s="271">
        <v>892</v>
      </c>
      <c r="B893" s="276">
        <v>4</v>
      </c>
      <c r="C893" s="17">
        <v>4</v>
      </c>
      <c r="D893" s="17">
        <v>2</v>
      </c>
      <c r="E893" s="17">
        <v>4</v>
      </c>
      <c r="F893" s="17">
        <v>8</v>
      </c>
      <c r="G893" s="17" t="str">
        <f t="shared" si="12"/>
        <v>4.4.2.4.8</v>
      </c>
      <c r="H893" s="119"/>
      <c r="I893" s="120"/>
      <c r="J893" s="17" t="s">
        <v>19</v>
      </c>
      <c r="K893" s="431" t="s">
        <v>12167</v>
      </c>
      <c r="L893" s="435" t="s">
        <v>10262</v>
      </c>
    </row>
    <row r="894" spans="1:12" ht="37" x14ac:dyDescent="0.25">
      <c r="A894" s="271">
        <v>893</v>
      </c>
      <c r="B894" s="275">
        <v>4</v>
      </c>
      <c r="C894" s="14">
        <v>4</v>
      </c>
      <c r="D894" s="14">
        <v>2</v>
      </c>
      <c r="E894" s="14">
        <v>5</v>
      </c>
      <c r="F894" s="14">
        <v>0</v>
      </c>
      <c r="G894" s="14" t="str">
        <f t="shared" si="12"/>
        <v>4.4.2.5.0</v>
      </c>
      <c r="H894" s="119"/>
      <c r="I894" s="120"/>
      <c r="J894" s="14" t="s">
        <v>16</v>
      </c>
      <c r="K894" s="422" t="s">
        <v>12168</v>
      </c>
      <c r="L894" s="145" t="s">
        <v>10262</v>
      </c>
    </row>
    <row r="895" spans="1:12" ht="52.5" x14ac:dyDescent="0.25">
      <c r="A895" s="271">
        <v>894</v>
      </c>
      <c r="B895" s="276">
        <v>4</v>
      </c>
      <c r="C895" s="17">
        <v>4</v>
      </c>
      <c r="D895" s="17">
        <v>2</v>
      </c>
      <c r="E895" s="17">
        <v>5</v>
      </c>
      <c r="F895" s="17">
        <v>1</v>
      </c>
      <c r="G895" s="17" t="str">
        <f t="shared" si="12"/>
        <v>4.4.2.5.1</v>
      </c>
      <c r="H895" s="119"/>
      <c r="I895" s="120"/>
      <c r="J895" s="17" t="s">
        <v>19</v>
      </c>
      <c r="K895" s="431" t="s">
        <v>12169</v>
      </c>
      <c r="L895" s="435" t="s">
        <v>10262</v>
      </c>
    </row>
    <row r="896" spans="1:12" ht="35" x14ac:dyDescent="0.25">
      <c r="A896" s="271">
        <v>895</v>
      </c>
      <c r="B896" s="276">
        <v>4</v>
      </c>
      <c r="C896" s="17">
        <v>4</v>
      </c>
      <c r="D896" s="17">
        <v>2</v>
      </c>
      <c r="E896" s="17">
        <v>5</v>
      </c>
      <c r="F896" s="17">
        <v>2</v>
      </c>
      <c r="G896" s="17" t="str">
        <f t="shared" si="12"/>
        <v>4.4.2.5.2</v>
      </c>
      <c r="H896" s="119"/>
      <c r="I896" s="120"/>
      <c r="J896" s="17" t="s">
        <v>19</v>
      </c>
      <c r="K896" s="431" t="s">
        <v>12170</v>
      </c>
      <c r="L896" s="435" t="s">
        <v>10262</v>
      </c>
    </row>
    <row r="897" spans="1:12" ht="35" x14ac:dyDescent="0.25">
      <c r="A897" s="271">
        <v>896</v>
      </c>
      <c r="B897" s="276">
        <v>4</v>
      </c>
      <c r="C897" s="17">
        <v>4</v>
      </c>
      <c r="D897" s="17">
        <v>2</v>
      </c>
      <c r="E897" s="17">
        <v>5</v>
      </c>
      <c r="F897" s="17">
        <v>3</v>
      </c>
      <c r="G897" s="17" t="str">
        <f t="shared" si="12"/>
        <v>4.4.2.5.3</v>
      </c>
      <c r="H897" s="119"/>
      <c r="I897" s="120"/>
      <c r="J897" s="17" t="s">
        <v>19</v>
      </c>
      <c r="K897" s="431" t="s">
        <v>12171</v>
      </c>
      <c r="L897" s="435" t="s">
        <v>10262</v>
      </c>
    </row>
    <row r="898" spans="1:12" ht="35" x14ac:dyDescent="0.25">
      <c r="A898" s="271">
        <v>897</v>
      </c>
      <c r="B898" s="276">
        <v>4</v>
      </c>
      <c r="C898" s="17">
        <v>4</v>
      </c>
      <c r="D898" s="17">
        <v>2</v>
      </c>
      <c r="E898" s="17">
        <v>5</v>
      </c>
      <c r="F898" s="17">
        <v>4</v>
      </c>
      <c r="G898" s="17" t="str">
        <f t="shared" si="12"/>
        <v>4.4.2.5.4</v>
      </c>
      <c r="H898" s="119"/>
      <c r="I898" s="120"/>
      <c r="J898" s="17" t="s">
        <v>19</v>
      </c>
      <c r="K898" s="431" t="s">
        <v>12172</v>
      </c>
      <c r="L898" s="435" t="s">
        <v>10262</v>
      </c>
    </row>
    <row r="899" spans="1:12" ht="35" x14ac:dyDescent="0.25">
      <c r="A899" s="271">
        <v>898</v>
      </c>
      <c r="B899" s="276">
        <v>4</v>
      </c>
      <c r="C899" s="17">
        <v>4</v>
      </c>
      <c r="D899" s="17">
        <v>2</v>
      </c>
      <c r="E899" s="17">
        <v>5</v>
      </c>
      <c r="F899" s="17">
        <v>5</v>
      </c>
      <c r="G899" s="17" t="str">
        <f t="shared" si="12"/>
        <v>4.4.2.5.5</v>
      </c>
      <c r="H899" s="119"/>
      <c r="I899" s="120"/>
      <c r="J899" s="17" t="s">
        <v>19</v>
      </c>
      <c r="K899" s="431" t="s">
        <v>12173</v>
      </c>
      <c r="L899" s="435" t="s">
        <v>10262</v>
      </c>
    </row>
    <row r="900" spans="1:12" ht="35" x14ac:dyDescent="0.25">
      <c r="A900" s="271">
        <v>899</v>
      </c>
      <c r="B900" s="276">
        <v>4</v>
      </c>
      <c r="C900" s="17">
        <v>4</v>
      </c>
      <c r="D900" s="17">
        <v>2</v>
      </c>
      <c r="E900" s="17">
        <v>5</v>
      </c>
      <c r="F900" s="17">
        <v>6</v>
      </c>
      <c r="G900" s="17" t="str">
        <f t="shared" si="12"/>
        <v>4.4.2.5.6</v>
      </c>
      <c r="H900" s="119"/>
      <c r="I900" s="120"/>
      <c r="J900" s="17" t="s">
        <v>19</v>
      </c>
      <c r="K900" s="431" t="s">
        <v>12174</v>
      </c>
      <c r="L900" s="435" t="s">
        <v>10262</v>
      </c>
    </row>
    <row r="901" spans="1:12" ht="35" x14ac:dyDescent="0.25">
      <c r="A901" s="271">
        <v>900</v>
      </c>
      <c r="B901" s="276">
        <v>4</v>
      </c>
      <c r="C901" s="17">
        <v>4</v>
      </c>
      <c r="D901" s="17">
        <v>2</v>
      </c>
      <c r="E901" s="17">
        <v>5</v>
      </c>
      <c r="F901" s="17">
        <v>7</v>
      </c>
      <c r="G901" s="17" t="str">
        <f t="shared" si="12"/>
        <v>4.4.2.5.7</v>
      </c>
      <c r="H901" s="119"/>
      <c r="I901" s="120"/>
      <c r="J901" s="17" t="s">
        <v>19</v>
      </c>
      <c r="K901" s="431" t="s">
        <v>12175</v>
      </c>
      <c r="L901" s="435" t="s">
        <v>10262</v>
      </c>
    </row>
    <row r="902" spans="1:12" ht="35" x14ac:dyDescent="0.25">
      <c r="A902" s="271">
        <v>901</v>
      </c>
      <c r="B902" s="276">
        <v>4</v>
      </c>
      <c r="C902" s="17">
        <v>4</v>
      </c>
      <c r="D902" s="17">
        <v>2</v>
      </c>
      <c r="E902" s="17">
        <v>5</v>
      </c>
      <c r="F902" s="17">
        <v>8</v>
      </c>
      <c r="G902" s="17" t="str">
        <f t="shared" si="12"/>
        <v>4.4.2.5.8</v>
      </c>
      <c r="H902" s="119"/>
      <c r="I902" s="120"/>
      <c r="J902" s="17" t="s">
        <v>19</v>
      </c>
      <c r="K902" s="431" t="s">
        <v>12176</v>
      </c>
      <c r="L902" s="435" t="s">
        <v>10262</v>
      </c>
    </row>
    <row r="903" spans="1:12" ht="37" x14ac:dyDescent="0.25">
      <c r="A903" s="271">
        <v>902</v>
      </c>
      <c r="B903" s="275">
        <v>4</v>
      </c>
      <c r="C903" s="14">
        <v>4</v>
      </c>
      <c r="D903" s="14">
        <v>2</v>
      </c>
      <c r="E903" s="14">
        <v>6</v>
      </c>
      <c r="F903" s="14">
        <v>0</v>
      </c>
      <c r="G903" s="14" t="str">
        <f t="shared" si="12"/>
        <v>4.4.2.6.0</v>
      </c>
      <c r="H903" s="119"/>
      <c r="I903" s="120"/>
      <c r="J903" s="14" t="s">
        <v>16</v>
      </c>
      <c r="K903" s="422" t="s">
        <v>12177</v>
      </c>
      <c r="L903" s="145" t="s">
        <v>10262</v>
      </c>
    </row>
    <row r="904" spans="1:12" ht="52.5" x14ac:dyDescent="0.25">
      <c r="A904" s="271">
        <v>903</v>
      </c>
      <c r="B904" s="276">
        <v>4</v>
      </c>
      <c r="C904" s="17">
        <v>4</v>
      </c>
      <c r="D904" s="17">
        <v>2</v>
      </c>
      <c r="E904" s="17">
        <v>6</v>
      </c>
      <c r="F904" s="17">
        <v>1</v>
      </c>
      <c r="G904" s="17" t="str">
        <f t="shared" si="12"/>
        <v>4.4.2.6.1</v>
      </c>
      <c r="H904" s="119"/>
      <c r="I904" s="120"/>
      <c r="J904" s="17" t="s">
        <v>19</v>
      </c>
      <c r="K904" s="431" t="s">
        <v>12178</v>
      </c>
      <c r="L904" s="435" t="s">
        <v>10262</v>
      </c>
    </row>
    <row r="905" spans="1:12" ht="35" x14ac:dyDescent="0.25">
      <c r="A905" s="271">
        <v>904</v>
      </c>
      <c r="B905" s="276">
        <v>4</v>
      </c>
      <c r="C905" s="17">
        <v>4</v>
      </c>
      <c r="D905" s="17">
        <v>2</v>
      </c>
      <c r="E905" s="17">
        <v>6</v>
      </c>
      <c r="F905" s="17">
        <v>2</v>
      </c>
      <c r="G905" s="17" t="str">
        <f t="shared" si="12"/>
        <v>4.4.2.6.2</v>
      </c>
      <c r="H905" s="119"/>
      <c r="I905" s="120"/>
      <c r="J905" s="17" t="s">
        <v>19</v>
      </c>
      <c r="K905" s="431" t="s">
        <v>12179</v>
      </c>
      <c r="L905" s="435" t="s">
        <v>10262</v>
      </c>
    </row>
    <row r="906" spans="1:12" ht="35" x14ac:dyDescent="0.25">
      <c r="A906" s="271">
        <v>905</v>
      </c>
      <c r="B906" s="276">
        <v>4</v>
      </c>
      <c r="C906" s="17">
        <v>4</v>
      </c>
      <c r="D906" s="17">
        <v>2</v>
      </c>
      <c r="E906" s="17">
        <v>6</v>
      </c>
      <c r="F906" s="17">
        <v>3</v>
      </c>
      <c r="G906" s="17" t="str">
        <f t="shared" si="12"/>
        <v>4.4.2.6.3</v>
      </c>
      <c r="H906" s="119"/>
      <c r="I906" s="120"/>
      <c r="J906" s="17" t="s">
        <v>19</v>
      </c>
      <c r="K906" s="431" t="s">
        <v>12180</v>
      </c>
      <c r="L906" s="435" t="s">
        <v>10262</v>
      </c>
    </row>
    <row r="907" spans="1:12" ht="35" x14ac:dyDescent="0.25">
      <c r="A907" s="271">
        <v>906</v>
      </c>
      <c r="B907" s="276">
        <v>4</v>
      </c>
      <c r="C907" s="17">
        <v>4</v>
      </c>
      <c r="D907" s="17">
        <v>2</v>
      </c>
      <c r="E907" s="17">
        <v>6</v>
      </c>
      <c r="F907" s="17">
        <v>4</v>
      </c>
      <c r="G907" s="17" t="str">
        <f t="shared" si="12"/>
        <v>4.4.2.6.4</v>
      </c>
      <c r="H907" s="119"/>
      <c r="I907" s="120"/>
      <c r="J907" s="17" t="s">
        <v>19</v>
      </c>
      <c r="K907" s="431" t="s">
        <v>12181</v>
      </c>
      <c r="L907" s="435" t="s">
        <v>10262</v>
      </c>
    </row>
    <row r="908" spans="1:12" ht="35" x14ac:dyDescent="0.25">
      <c r="A908" s="271">
        <v>907</v>
      </c>
      <c r="B908" s="276">
        <v>4</v>
      </c>
      <c r="C908" s="17">
        <v>4</v>
      </c>
      <c r="D908" s="17">
        <v>2</v>
      </c>
      <c r="E908" s="17">
        <v>6</v>
      </c>
      <c r="F908" s="17">
        <v>5</v>
      </c>
      <c r="G908" s="17" t="str">
        <f t="shared" si="12"/>
        <v>4.4.2.6.5</v>
      </c>
      <c r="H908" s="119"/>
      <c r="I908" s="120"/>
      <c r="J908" s="17" t="s">
        <v>19</v>
      </c>
      <c r="K908" s="431" t="s">
        <v>12182</v>
      </c>
      <c r="L908" s="435" t="s">
        <v>10262</v>
      </c>
    </row>
    <row r="909" spans="1:12" ht="35" x14ac:dyDescent="0.25">
      <c r="A909" s="271">
        <v>908</v>
      </c>
      <c r="B909" s="276">
        <v>4</v>
      </c>
      <c r="C909" s="17">
        <v>4</v>
      </c>
      <c r="D909" s="17">
        <v>2</v>
      </c>
      <c r="E909" s="17">
        <v>6</v>
      </c>
      <c r="F909" s="17">
        <v>6</v>
      </c>
      <c r="G909" s="17" t="str">
        <f t="shared" si="12"/>
        <v>4.4.2.6.6</v>
      </c>
      <c r="H909" s="119"/>
      <c r="I909" s="120"/>
      <c r="J909" s="17" t="s">
        <v>19</v>
      </c>
      <c r="K909" s="431" t="s">
        <v>12183</v>
      </c>
      <c r="L909" s="435" t="s">
        <v>10262</v>
      </c>
    </row>
    <row r="910" spans="1:12" ht="35" x14ac:dyDescent="0.25">
      <c r="A910" s="271">
        <v>909</v>
      </c>
      <c r="B910" s="276">
        <v>4</v>
      </c>
      <c r="C910" s="17">
        <v>4</v>
      </c>
      <c r="D910" s="17">
        <v>2</v>
      </c>
      <c r="E910" s="17">
        <v>6</v>
      </c>
      <c r="F910" s="17">
        <v>7</v>
      </c>
      <c r="G910" s="17" t="str">
        <f t="shared" si="12"/>
        <v>4.4.2.6.7</v>
      </c>
      <c r="H910" s="119"/>
      <c r="I910" s="120"/>
      <c r="J910" s="17" t="s">
        <v>19</v>
      </c>
      <c r="K910" s="431" t="s">
        <v>12184</v>
      </c>
      <c r="L910" s="435" t="s">
        <v>10262</v>
      </c>
    </row>
    <row r="911" spans="1:12" ht="35" x14ac:dyDescent="0.25">
      <c r="A911" s="271">
        <v>910</v>
      </c>
      <c r="B911" s="276">
        <v>4</v>
      </c>
      <c r="C911" s="17">
        <v>4</v>
      </c>
      <c r="D911" s="17">
        <v>2</v>
      </c>
      <c r="E911" s="17">
        <v>6</v>
      </c>
      <c r="F911" s="17">
        <v>8</v>
      </c>
      <c r="G911" s="17" t="str">
        <f t="shared" si="12"/>
        <v>4.4.2.6.8</v>
      </c>
      <c r="H911" s="119"/>
      <c r="I911" s="120"/>
      <c r="J911" s="17" t="s">
        <v>19</v>
      </c>
      <c r="K911" s="431" t="s">
        <v>12185</v>
      </c>
      <c r="L911" s="435" t="s">
        <v>10262</v>
      </c>
    </row>
    <row r="912" spans="1:12" ht="23.5" x14ac:dyDescent="0.25">
      <c r="A912" s="271">
        <v>911</v>
      </c>
      <c r="B912" s="277">
        <v>4</v>
      </c>
      <c r="C912" s="19">
        <v>4</v>
      </c>
      <c r="D912" s="19">
        <v>3</v>
      </c>
      <c r="E912" s="19">
        <v>0</v>
      </c>
      <c r="F912" s="19">
        <v>0</v>
      </c>
      <c r="G912" s="19" t="str">
        <f>CONCATENATE(B912,".",C912,".",D912,".",E912,".",F912)</f>
        <v>4.4.3.0.0</v>
      </c>
      <c r="H912" s="19" t="s">
        <v>13</v>
      </c>
      <c r="I912" s="133" t="s">
        <v>10328</v>
      </c>
      <c r="J912" s="20"/>
      <c r="K912" s="430"/>
      <c r="L912" s="418" t="s">
        <v>10329</v>
      </c>
    </row>
    <row r="913" spans="1:12" ht="18.5" x14ac:dyDescent="0.25">
      <c r="A913" s="271">
        <v>912</v>
      </c>
      <c r="B913" s="275">
        <v>4</v>
      </c>
      <c r="C913" s="14">
        <v>4</v>
      </c>
      <c r="D913" s="14">
        <v>3</v>
      </c>
      <c r="E913" s="14">
        <v>1</v>
      </c>
      <c r="F913" s="14">
        <v>0</v>
      </c>
      <c r="G913" s="14" t="str">
        <f t="shared" ref="G913:G944" si="13">CONCATENATE(B913,".",C913,".",D913,".",E913,".",F913)</f>
        <v>4.4.3.1.0</v>
      </c>
      <c r="H913" s="119"/>
      <c r="I913" s="120"/>
      <c r="J913" s="14" t="s">
        <v>16</v>
      </c>
      <c r="K913" s="422" t="s">
        <v>12186</v>
      </c>
      <c r="L913" s="145" t="s">
        <v>10262</v>
      </c>
    </row>
    <row r="914" spans="1:12" ht="18.5" x14ac:dyDescent="0.25">
      <c r="A914" s="271">
        <v>913</v>
      </c>
      <c r="B914" s="276">
        <v>4</v>
      </c>
      <c r="C914" s="17">
        <v>4</v>
      </c>
      <c r="D914" s="17">
        <v>3</v>
      </c>
      <c r="E914" s="17">
        <v>1</v>
      </c>
      <c r="F914" s="17">
        <v>1</v>
      </c>
      <c r="G914" s="17" t="str">
        <f t="shared" si="13"/>
        <v>4.4.3.1.1</v>
      </c>
      <c r="H914" s="119"/>
      <c r="I914" s="120"/>
      <c r="J914" s="17" t="s">
        <v>19</v>
      </c>
      <c r="K914" s="431" t="s">
        <v>12187</v>
      </c>
      <c r="L914" s="129" t="s">
        <v>10262</v>
      </c>
    </row>
    <row r="915" spans="1:12" ht="18.5" x14ac:dyDescent="0.25">
      <c r="A915" s="271">
        <v>914</v>
      </c>
      <c r="B915" s="276">
        <v>4</v>
      </c>
      <c r="C915" s="17">
        <v>4</v>
      </c>
      <c r="D915" s="17">
        <v>3</v>
      </c>
      <c r="E915" s="17">
        <v>1</v>
      </c>
      <c r="F915" s="17">
        <v>2</v>
      </c>
      <c r="G915" s="17" t="str">
        <f t="shared" si="13"/>
        <v>4.4.3.1.2</v>
      </c>
      <c r="H915" s="119"/>
      <c r="I915" s="120"/>
      <c r="J915" s="17" t="s">
        <v>19</v>
      </c>
      <c r="K915" s="431" t="s">
        <v>12188</v>
      </c>
      <c r="L915" s="129" t="s">
        <v>10262</v>
      </c>
    </row>
    <row r="916" spans="1:12" ht="35" x14ac:dyDescent="0.25">
      <c r="A916" s="271">
        <v>915</v>
      </c>
      <c r="B916" s="276">
        <v>4</v>
      </c>
      <c r="C916" s="17">
        <v>4</v>
      </c>
      <c r="D916" s="17">
        <v>3</v>
      </c>
      <c r="E916" s="17">
        <v>1</v>
      </c>
      <c r="F916" s="17">
        <v>3</v>
      </c>
      <c r="G916" s="17" t="str">
        <f t="shared" si="13"/>
        <v>4.4.3.1.3</v>
      </c>
      <c r="H916" s="119"/>
      <c r="I916" s="120"/>
      <c r="J916" s="17" t="s">
        <v>19</v>
      </c>
      <c r="K916" s="431" t="s">
        <v>12189</v>
      </c>
      <c r="L916" s="129" t="s">
        <v>10262</v>
      </c>
    </row>
    <row r="917" spans="1:12" ht="35" x14ac:dyDescent="0.25">
      <c r="A917" s="271">
        <v>916</v>
      </c>
      <c r="B917" s="276">
        <v>4</v>
      </c>
      <c r="C917" s="17">
        <v>4</v>
      </c>
      <c r="D917" s="17">
        <v>3</v>
      </c>
      <c r="E917" s="17">
        <v>1</v>
      </c>
      <c r="F917" s="17">
        <v>4</v>
      </c>
      <c r="G917" s="17" t="str">
        <f t="shared" si="13"/>
        <v>4.4.3.1.4</v>
      </c>
      <c r="H917" s="119"/>
      <c r="I917" s="120"/>
      <c r="J917" s="17" t="s">
        <v>19</v>
      </c>
      <c r="K917" s="431" t="s">
        <v>12190</v>
      </c>
      <c r="L917" s="129" t="s">
        <v>10262</v>
      </c>
    </row>
    <row r="918" spans="1:12" ht="18.5" x14ac:dyDescent="0.25">
      <c r="A918" s="271">
        <v>917</v>
      </c>
      <c r="B918" s="275">
        <v>4</v>
      </c>
      <c r="C918" s="14">
        <v>4</v>
      </c>
      <c r="D918" s="14">
        <v>3</v>
      </c>
      <c r="E918" s="14">
        <v>2</v>
      </c>
      <c r="F918" s="14">
        <v>0</v>
      </c>
      <c r="G918" s="14" t="str">
        <f t="shared" si="13"/>
        <v>4.4.3.2.0</v>
      </c>
      <c r="H918" s="119"/>
      <c r="I918" s="120"/>
      <c r="J918" s="14" t="s">
        <v>16</v>
      </c>
      <c r="K918" s="422" t="s">
        <v>12191</v>
      </c>
      <c r="L918" s="145" t="s">
        <v>10262</v>
      </c>
    </row>
    <row r="919" spans="1:12" ht="18.5" x14ac:dyDescent="0.25">
      <c r="A919" s="271">
        <v>918</v>
      </c>
      <c r="B919" s="276">
        <v>4</v>
      </c>
      <c r="C919" s="17">
        <v>4</v>
      </c>
      <c r="D919" s="17">
        <v>3</v>
      </c>
      <c r="E919" s="17">
        <v>2</v>
      </c>
      <c r="F919" s="17">
        <v>1</v>
      </c>
      <c r="G919" s="17" t="str">
        <f t="shared" si="13"/>
        <v>4.4.3.2.1</v>
      </c>
      <c r="H919" s="119"/>
      <c r="I919" s="120"/>
      <c r="J919" s="17" t="s">
        <v>19</v>
      </c>
      <c r="K919" s="431" t="s">
        <v>12192</v>
      </c>
      <c r="L919" s="129" t="s">
        <v>10262</v>
      </c>
    </row>
    <row r="920" spans="1:12" ht="18.5" x14ac:dyDescent="0.25">
      <c r="A920" s="271">
        <v>919</v>
      </c>
      <c r="B920" s="276">
        <v>4</v>
      </c>
      <c r="C920" s="17">
        <v>4</v>
      </c>
      <c r="D920" s="17">
        <v>3</v>
      </c>
      <c r="E920" s="17">
        <v>2</v>
      </c>
      <c r="F920" s="17">
        <v>2</v>
      </c>
      <c r="G920" s="17" t="str">
        <f t="shared" si="13"/>
        <v>4.4.3.2.2</v>
      </c>
      <c r="H920" s="119"/>
      <c r="I920" s="120"/>
      <c r="J920" s="17" t="s">
        <v>19</v>
      </c>
      <c r="K920" s="431" t="s">
        <v>12193</v>
      </c>
      <c r="L920" s="129" t="s">
        <v>10262</v>
      </c>
    </row>
    <row r="921" spans="1:12" ht="37" x14ac:dyDescent="0.25">
      <c r="A921" s="271">
        <v>920</v>
      </c>
      <c r="B921" s="275">
        <v>4</v>
      </c>
      <c r="C921" s="14">
        <v>4</v>
      </c>
      <c r="D921" s="14">
        <v>3</v>
      </c>
      <c r="E921" s="14">
        <v>3</v>
      </c>
      <c r="F921" s="14">
        <v>0</v>
      </c>
      <c r="G921" s="14" t="str">
        <f t="shared" si="13"/>
        <v>4.4.3.3.0</v>
      </c>
      <c r="H921" s="119"/>
      <c r="I921" s="120"/>
      <c r="J921" s="14" t="s">
        <v>16</v>
      </c>
      <c r="K921" s="422" t="s">
        <v>12194</v>
      </c>
      <c r="L921" s="145" t="s">
        <v>10262</v>
      </c>
    </row>
    <row r="922" spans="1:12" ht="18.5" x14ac:dyDescent="0.25">
      <c r="A922" s="271">
        <v>921</v>
      </c>
      <c r="B922" s="275">
        <v>4</v>
      </c>
      <c r="C922" s="14">
        <v>4</v>
      </c>
      <c r="D922" s="14">
        <v>3</v>
      </c>
      <c r="E922" s="14">
        <v>4</v>
      </c>
      <c r="F922" s="14">
        <v>0</v>
      </c>
      <c r="G922" s="14" t="str">
        <f t="shared" si="13"/>
        <v>4.4.3.4.0</v>
      </c>
      <c r="H922" s="119"/>
      <c r="I922" s="120"/>
      <c r="J922" s="14" t="s">
        <v>16</v>
      </c>
      <c r="K922" s="422" t="s">
        <v>12195</v>
      </c>
      <c r="L922" s="145" t="s">
        <v>10262</v>
      </c>
    </row>
    <row r="923" spans="1:12" ht="18.5" x14ac:dyDescent="0.25">
      <c r="A923" s="271">
        <v>922</v>
      </c>
      <c r="B923" s="276">
        <v>4</v>
      </c>
      <c r="C923" s="17">
        <v>4</v>
      </c>
      <c r="D923" s="17">
        <v>3</v>
      </c>
      <c r="E923" s="17">
        <v>4</v>
      </c>
      <c r="F923" s="17">
        <v>1</v>
      </c>
      <c r="G923" s="17" t="str">
        <f t="shared" si="13"/>
        <v>4.4.3.4.1</v>
      </c>
      <c r="H923" s="119"/>
      <c r="I923" s="120"/>
      <c r="J923" s="17" t="s">
        <v>19</v>
      </c>
      <c r="K923" s="431" t="s">
        <v>12196</v>
      </c>
      <c r="L923" s="129" t="s">
        <v>10262</v>
      </c>
    </row>
    <row r="924" spans="1:12" ht="18.5" x14ac:dyDescent="0.25">
      <c r="A924" s="271">
        <v>923</v>
      </c>
      <c r="B924" s="276">
        <v>4</v>
      </c>
      <c r="C924" s="17">
        <v>4</v>
      </c>
      <c r="D924" s="17">
        <v>3</v>
      </c>
      <c r="E924" s="17">
        <v>4</v>
      </c>
      <c r="F924" s="17">
        <v>2</v>
      </c>
      <c r="G924" s="17" t="str">
        <f t="shared" si="13"/>
        <v>4.4.3.4.2</v>
      </c>
      <c r="H924" s="119"/>
      <c r="I924" s="120"/>
      <c r="J924" s="17" t="s">
        <v>19</v>
      </c>
      <c r="K924" s="431" t="s">
        <v>12197</v>
      </c>
      <c r="L924" s="129" t="s">
        <v>10262</v>
      </c>
    </row>
    <row r="925" spans="1:12" ht="18.5" x14ac:dyDescent="0.25">
      <c r="A925" s="271">
        <v>924</v>
      </c>
      <c r="B925" s="275">
        <v>4</v>
      </c>
      <c r="C925" s="14">
        <v>4</v>
      </c>
      <c r="D925" s="14">
        <v>3</v>
      </c>
      <c r="E925" s="14">
        <v>5</v>
      </c>
      <c r="F925" s="14">
        <v>0</v>
      </c>
      <c r="G925" s="14" t="str">
        <f t="shared" si="13"/>
        <v>4.4.3.5.0</v>
      </c>
      <c r="H925" s="119"/>
      <c r="I925" s="120"/>
      <c r="J925" s="14" t="s">
        <v>16</v>
      </c>
      <c r="K925" s="422" t="s">
        <v>12198</v>
      </c>
      <c r="L925" s="145" t="s">
        <v>10262</v>
      </c>
    </row>
    <row r="926" spans="1:12" ht="18.5" x14ac:dyDescent="0.25">
      <c r="A926" s="271">
        <v>925</v>
      </c>
      <c r="B926" s="276">
        <v>4</v>
      </c>
      <c r="C926" s="17">
        <v>4</v>
      </c>
      <c r="D926" s="17">
        <v>3</v>
      </c>
      <c r="E926" s="17">
        <v>5</v>
      </c>
      <c r="F926" s="17">
        <v>1</v>
      </c>
      <c r="G926" s="17" t="str">
        <f t="shared" si="13"/>
        <v>4.4.3.5.1</v>
      </c>
      <c r="H926" s="119"/>
      <c r="I926" s="120"/>
      <c r="J926" s="17" t="s">
        <v>19</v>
      </c>
      <c r="K926" s="431" t="s">
        <v>12199</v>
      </c>
      <c r="L926" s="129" t="s">
        <v>10262</v>
      </c>
    </row>
    <row r="927" spans="1:12" ht="18.5" x14ac:dyDescent="0.25">
      <c r="A927" s="271">
        <v>926</v>
      </c>
      <c r="B927" s="276">
        <v>4</v>
      </c>
      <c r="C927" s="17">
        <v>4</v>
      </c>
      <c r="D927" s="17">
        <v>3</v>
      </c>
      <c r="E927" s="17">
        <v>5</v>
      </c>
      <c r="F927" s="17">
        <v>2</v>
      </c>
      <c r="G927" s="17" t="str">
        <f t="shared" si="13"/>
        <v>4.4.3.5.2</v>
      </c>
      <c r="H927" s="119"/>
      <c r="I927" s="120"/>
      <c r="J927" s="17" t="s">
        <v>19</v>
      </c>
      <c r="K927" s="431" t="s">
        <v>12200</v>
      </c>
      <c r="L927" s="129" t="s">
        <v>10262</v>
      </c>
    </row>
    <row r="928" spans="1:12" ht="35" x14ac:dyDescent="0.25">
      <c r="A928" s="271">
        <v>927</v>
      </c>
      <c r="B928" s="276">
        <v>4</v>
      </c>
      <c r="C928" s="17">
        <v>4</v>
      </c>
      <c r="D928" s="17">
        <v>3</v>
      </c>
      <c r="E928" s="17">
        <v>5</v>
      </c>
      <c r="F928" s="17">
        <v>3</v>
      </c>
      <c r="G928" s="17" t="str">
        <f t="shared" si="13"/>
        <v>4.4.3.5.3</v>
      </c>
      <c r="H928" s="119"/>
      <c r="I928" s="120"/>
      <c r="J928" s="17" t="s">
        <v>19</v>
      </c>
      <c r="K928" s="431" t="s">
        <v>12201</v>
      </c>
      <c r="L928" s="129" t="s">
        <v>10262</v>
      </c>
    </row>
    <row r="929" spans="1:12" ht="35" x14ac:dyDescent="0.25">
      <c r="A929" s="271">
        <v>928</v>
      </c>
      <c r="B929" s="276">
        <v>4</v>
      </c>
      <c r="C929" s="17">
        <v>4</v>
      </c>
      <c r="D929" s="17">
        <v>3</v>
      </c>
      <c r="E929" s="17">
        <v>5</v>
      </c>
      <c r="F929" s="17">
        <v>4</v>
      </c>
      <c r="G929" s="17" t="str">
        <f t="shared" si="13"/>
        <v>4.4.3.5.4</v>
      </c>
      <c r="H929" s="119"/>
      <c r="I929" s="120"/>
      <c r="J929" s="17" t="s">
        <v>19</v>
      </c>
      <c r="K929" s="431" t="s">
        <v>12202</v>
      </c>
      <c r="L929" s="129" t="s">
        <v>10262</v>
      </c>
    </row>
    <row r="930" spans="1:12" ht="18.5" x14ac:dyDescent="0.25">
      <c r="A930" s="271">
        <v>929</v>
      </c>
      <c r="B930" s="275">
        <v>4</v>
      </c>
      <c r="C930" s="14">
        <v>4</v>
      </c>
      <c r="D930" s="14">
        <v>3</v>
      </c>
      <c r="E930" s="14">
        <v>6</v>
      </c>
      <c r="F930" s="14">
        <v>0</v>
      </c>
      <c r="G930" s="14" t="str">
        <f t="shared" si="13"/>
        <v>4.4.3.6.0</v>
      </c>
      <c r="H930" s="119"/>
      <c r="I930" s="120"/>
      <c r="J930" s="14" t="s">
        <v>16</v>
      </c>
      <c r="K930" s="422" t="s">
        <v>12203</v>
      </c>
      <c r="L930" s="145" t="s">
        <v>10262</v>
      </c>
    </row>
    <row r="931" spans="1:12" ht="18.5" x14ac:dyDescent="0.25">
      <c r="A931" s="271">
        <v>930</v>
      </c>
      <c r="B931" s="276">
        <v>4</v>
      </c>
      <c r="C931" s="17">
        <v>4</v>
      </c>
      <c r="D931" s="17">
        <v>3</v>
      </c>
      <c r="E931" s="17">
        <v>6</v>
      </c>
      <c r="F931" s="17">
        <v>1</v>
      </c>
      <c r="G931" s="17" t="str">
        <f t="shared" si="13"/>
        <v>4.4.3.6.1</v>
      </c>
      <c r="H931" s="119"/>
      <c r="I931" s="120"/>
      <c r="J931" s="17" t="s">
        <v>19</v>
      </c>
      <c r="K931" s="431" t="s">
        <v>12204</v>
      </c>
      <c r="L931" s="129" t="s">
        <v>10262</v>
      </c>
    </row>
    <row r="932" spans="1:12" ht="18.5" x14ac:dyDescent="0.25">
      <c r="A932" s="271">
        <v>931</v>
      </c>
      <c r="B932" s="276">
        <v>4</v>
      </c>
      <c r="C932" s="17">
        <v>4</v>
      </c>
      <c r="D932" s="17">
        <v>3</v>
      </c>
      <c r="E932" s="17">
        <v>6</v>
      </c>
      <c r="F932" s="17">
        <v>2</v>
      </c>
      <c r="G932" s="17" t="str">
        <f t="shared" si="13"/>
        <v>4.4.3.6.2</v>
      </c>
      <c r="H932" s="119"/>
      <c r="I932" s="120"/>
      <c r="J932" s="17" t="s">
        <v>19</v>
      </c>
      <c r="K932" s="431" t="s">
        <v>12205</v>
      </c>
      <c r="L932" s="129" t="s">
        <v>10262</v>
      </c>
    </row>
    <row r="933" spans="1:12" ht="18.5" x14ac:dyDescent="0.25">
      <c r="A933" s="271">
        <v>932</v>
      </c>
      <c r="B933" s="276">
        <v>4</v>
      </c>
      <c r="C933" s="17">
        <v>4</v>
      </c>
      <c r="D933" s="17">
        <v>3</v>
      </c>
      <c r="E933" s="17">
        <v>6</v>
      </c>
      <c r="F933" s="17">
        <v>3</v>
      </c>
      <c r="G933" s="17" t="str">
        <f t="shared" si="13"/>
        <v>4.4.3.6.3</v>
      </c>
      <c r="H933" s="119"/>
      <c r="I933" s="120"/>
      <c r="J933" s="17" t="s">
        <v>19</v>
      </c>
      <c r="K933" s="431" t="s">
        <v>12206</v>
      </c>
      <c r="L933" s="129" t="s">
        <v>10262</v>
      </c>
    </row>
    <row r="934" spans="1:12" ht="35" x14ac:dyDescent="0.25">
      <c r="A934" s="271">
        <v>933</v>
      </c>
      <c r="B934" s="276">
        <v>4</v>
      </c>
      <c r="C934" s="17">
        <v>4</v>
      </c>
      <c r="D934" s="17">
        <v>3</v>
      </c>
      <c r="E934" s="17">
        <v>6</v>
      </c>
      <c r="F934" s="17">
        <v>4</v>
      </c>
      <c r="G934" s="17" t="str">
        <f t="shared" si="13"/>
        <v>4.4.3.6.4</v>
      </c>
      <c r="H934" s="119"/>
      <c r="I934" s="120"/>
      <c r="J934" s="17" t="s">
        <v>19</v>
      </c>
      <c r="K934" s="431" t="s">
        <v>12207</v>
      </c>
      <c r="L934" s="129" t="s">
        <v>10262</v>
      </c>
    </row>
    <row r="935" spans="1:12" ht="18.5" x14ac:dyDescent="0.25">
      <c r="A935" s="271">
        <v>934</v>
      </c>
      <c r="B935" s="275">
        <v>4</v>
      </c>
      <c r="C935" s="14">
        <v>4</v>
      </c>
      <c r="D935" s="14">
        <v>3</v>
      </c>
      <c r="E935" s="14">
        <v>7</v>
      </c>
      <c r="F935" s="14">
        <v>0</v>
      </c>
      <c r="G935" s="14" t="str">
        <f t="shared" si="13"/>
        <v>4.4.3.7.0</v>
      </c>
      <c r="H935" s="119"/>
      <c r="I935" s="120"/>
      <c r="J935" s="14" t="s">
        <v>16</v>
      </c>
      <c r="K935" s="422" t="s">
        <v>12208</v>
      </c>
      <c r="L935" s="436" t="s">
        <v>10262</v>
      </c>
    </row>
    <row r="936" spans="1:12" ht="18.5" x14ac:dyDescent="0.25">
      <c r="A936" s="271">
        <v>935</v>
      </c>
      <c r="B936" s="275">
        <v>4</v>
      </c>
      <c r="C936" s="14">
        <v>4</v>
      </c>
      <c r="D936" s="14">
        <v>3</v>
      </c>
      <c r="E936" s="14">
        <v>8</v>
      </c>
      <c r="F936" s="14">
        <v>0</v>
      </c>
      <c r="G936" s="14" t="str">
        <f t="shared" si="13"/>
        <v>4.4.3.8.0</v>
      </c>
      <c r="H936" s="119"/>
      <c r="I936" s="120"/>
      <c r="J936" s="14" t="s">
        <v>16</v>
      </c>
      <c r="K936" s="422" t="s">
        <v>12209</v>
      </c>
      <c r="L936" s="436" t="s">
        <v>10262</v>
      </c>
    </row>
    <row r="937" spans="1:12" ht="35" x14ac:dyDescent="0.25">
      <c r="A937" s="271">
        <v>936</v>
      </c>
      <c r="B937" s="276">
        <v>4</v>
      </c>
      <c r="C937" s="17">
        <v>4</v>
      </c>
      <c r="D937" s="17">
        <v>3</v>
      </c>
      <c r="E937" s="17">
        <v>8</v>
      </c>
      <c r="F937" s="17">
        <v>1</v>
      </c>
      <c r="G937" s="17" t="str">
        <f t="shared" si="13"/>
        <v>4.4.3.8.1</v>
      </c>
      <c r="H937" s="119"/>
      <c r="I937" s="120"/>
      <c r="J937" s="17" t="s">
        <v>19</v>
      </c>
      <c r="K937" s="431" t="s">
        <v>12210</v>
      </c>
      <c r="L937" s="437" t="s">
        <v>10262</v>
      </c>
    </row>
    <row r="938" spans="1:12" ht="35" x14ac:dyDescent="0.25">
      <c r="A938" s="271">
        <v>937</v>
      </c>
      <c r="B938" s="276">
        <v>4</v>
      </c>
      <c r="C938" s="17">
        <v>4</v>
      </c>
      <c r="D938" s="17">
        <v>3</v>
      </c>
      <c r="E938" s="17">
        <v>8</v>
      </c>
      <c r="F938" s="17">
        <v>2</v>
      </c>
      <c r="G938" s="17" t="str">
        <f t="shared" si="13"/>
        <v>4.4.3.8.2</v>
      </c>
      <c r="H938" s="119"/>
      <c r="I938" s="120"/>
      <c r="J938" s="17" t="s">
        <v>19</v>
      </c>
      <c r="K938" s="431" t="s">
        <v>12211</v>
      </c>
      <c r="L938" s="437" t="s">
        <v>10262</v>
      </c>
    </row>
    <row r="939" spans="1:12" ht="35" x14ac:dyDescent="0.25">
      <c r="A939" s="271">
        <v>938</v>
      </c>
      <c r="B939" s="276">
        <v>4</v>
      </c>
      <c r="C939" s="17">
        <v>4</v>
      </c>
      <c r="D939" s="17">
        <v>3</v>
      </c>
      <c r="E939" s="17">
        <v>8</v>
      </c>
      <c r="F939" s="17">
        <v>3</v>
      </c>
      <c r="G939" s="17" t="str">
        <f t="shared" si="13"/>
        <v>4.4.3.8.3</v>
      </c>
      <c r="H939" s="119"/>
      <c r="I939" s="120"/>
      <c r="J939" s="17" t="s">
        <v>19</v>
      </c>
      <c r="K939" s="431" t="s">
        <v>12212</v>
      </c>
      <c r="L939" s="437" t="s">
        <v>10262</v>
      </c>
    </row>
    <row r="940" spans="1:12" ht="18.5" x14ac:dyDescent="0.25">
      <c r="A940" s="271">
        <v>939</v>
      </c>
      <c r="B940" s="275">
        <v>4</v>
      </c>
      <c r="C940" s="14">
        <v>4</v>
      </c>
      <c r="D940" s="14">
        <v>3</v>
      </c>
      <c r="E940" s="14">
        <v>9</v>
      </c>
      <c r="F940" s="14">
        <v>0</v>
      </c>
      <c r="G940" s="14" t="str">
        <f t="shared" si="13"/>
        <v>4.4.3.9.0</v>
      </c>
      <c r="H940" s="139"/>
      <c r="I940" s="15"/>
      <c r="J940" s="14" t="s">
        <v>16</v>
      </c>
      <c r="K940" s="422" t="s">
        <v>12213</v>
      </c>
      <c r="L940" s="436" t="s">
        <v>10262</v>
      </c>
    </row>
    <row r="941" spans="1:12" ht="18.5" x14ac:dyDescent="0.25">
      <c r="A941" s="271">
        <v>940</v>
      </c>
      <c r="B941" s="276">
        <v>4</v>
      </c>
      <c r="C941" s="17">
        <v>4</v>
      </c>
      <c r="D941" s="17">
        <v>3</v>
      </c>
      <c r="E941" s="17">
        <v>9</v>
      </c>
      <c r="F941" s="17">
        <v>1</v>
      </c>
      <c r="G941" s="17" t="str">
        <f t="shared" si="13"/>
        <v>4.4.3.9.1</v>
      </c>
      <c r="H941" s="119"/>
      <c r="I941" s="120"/>
      <c r="J941" s="17" t="s">
        <v>19</v>
      </c>
      <c r="K941" s="431" t="s">
        <v>12214</v>
      </c>
      <c r="L941" s="437" t="s">
        <v>10262</v>
      </c>
    </row>
    <row r="942" spans="1:12" ht="18.5" x14ac:dyDescent="0.25">
      <c r="A942" s="271">
        <v>941</v>
      </c>
      <c r="B942" s="276">
        <v>4</v>
      </c>
      <c r="C942" s="17">
        <v>4</v>
      </c>
      <c r="D942" s="17">
        <v>3</v>
      </c>
      <c r="E942" s="17">
        <v>9</v>
      </c>
      <c r="F942" s="17">
        <v>2</v>
      </c>
      <c r="G942" s="17" t="str">
        <f t="shared" si="13"/>
        <v>4.4.3.9.2</v>
      </c>
      <c r="H942" s="119"/>
      <c r="I942" s="120"/>
      <c r="J942" s="17" t="s">
        <v>19</v>
      </c>
      <c r="K942" s="431" t="s">
        <v>12215</v>
      </c>
      <c r="L942" s="437" t="s">
        <v>10262</v>
      </c>
    </row>
    <row r="943" spans="1:12" ht="18.5" x14ac:dyDescent="0.25">
      <c r="A943" s="271">
        <v>947</v>
      </c>
      <c r="B943" s="276">
        <v>4</v>
      </c>
      <c r="C943" s="17">
        <v>4</v>
      </c>
      <c r="D943" s="17">
        <v>3</v>
      </c>
      <c r="E943" s="17">
        <v>9</v>
      </c>
      <c r="F943" s="17">
        <v>3</v>
      </c>
      <c r="G943" s="17" t="str">
        <f t="shared" si="13"/>
        <v>4.4.3.9.3</v>
      </c>
      <c r="H943" s="119"/>
      <c r="I943" s="120"/>
      <c r="J943" s="17" t="s">
        <v>19</v>
      </c>
      <c r="K943" s="431" t="s">
        <v>12216</v>
      </c>
      <c r="L943" s="437" t="s">
        <v>10262</v>
      </c>
    </row>
    <row r="944" spans="1:12" ht="18.5" x14ac:dyDescent="0.25">
      <c r="A944" s="271">
        <v>948</v>
      </c>
      <c r="B944" s="276">
        <v>4</v>
      </c>
      <c r="C944" s="17">
        <v>4</v>
      </c>
      <c r="D944" s="17">
        <v>3</v>
      </c>
      <c r="E944" s="17">
        <v>9</v>
      </c>
      <c r="F944" s="17">
        <v>4</v>
      </c>
      <c r="G944" s="17" t="str">
        <f t="shared" si="13"/>
        <v>4.4.3.9.4</v>
      </c>
      <c r="H944" s="119"/>
      <c r="I944" s="120"/>
      <c r="J944" s="17" t="s">
        <v>19</v>
      </c>
      <c r="K944" s="431" t="s">
        <v>12217</v>
      </c>
      <c r="L944" s="437" t="s">
        <v>10262</v>
      </c>
    </row>
    <row r="945" spans="1:12" ht="26" x14ac:dyDescent="0.25">
      <c r="A945" s="271">
        <v>949</v>
      </c>
      <c r="B945" s="279">
        <v>4</v>
      </c>
      <c r="C945" s="16">
        <v>5</v>
      </c>
      <c r="D945" s="16">
        <v>0</v>
      </c>
      <c r="E945" s="16">
        <v>0</v>
      </c>
      <c r="F945" s="16">
        <v>0</v>
      </c>
      <c r="G945" s="16" t="str">
        <f t="shared" si="10"/>
        <v>4.5.0.0.0</v>
      </c>
      <c r="H945" s="11" t="s">
        <v>10</v>
      </c>
      <c r="I945" s="12" t="s">
        <v>10330</v>
      </c>
      <c r="J945" s="16"/>
      <c r="K945" s="423"/>
      <c r="L945" s="416" t="s">
        <v>10331</v>
      </c>
    </row>
    <row r="946" spans="1:12" ht="18.5" x14ac:dyDescent="0.25">
      <c r="A946" s="271">
        <v>950</v>
      </c>
      <c r="B946" s="277">
        <v>4</v>
      </c>
      <c r="C946" s="19">
        <v>5</v>
      </c>
      <c r="D946" s="19">
        <v>1</v>
      </c>
      <c r="E946" s="19">
        <v>0</v>
      </c>
      <c r="F946" s="19">
        <v>0</v>
      </c>
      <c r="G946" s="19" t="str">
        <f t="shared" si="10"/>
        <v>4.5.1.0.0</v>
      </c>
      <c r="H946" s="136"/>
      <c r="I946" s="137"/>
      <c r="J946" s="19" t="s">
        <v>13</v>
      </c>
      <c r="K946" s="434" t="s">
        <v>12218</v>
      </c>
      <c r="L946" s="433" t="s">
        <v>10262</v>
      </c>
    </row>
    <row r="947" spans="1:12" ht="37" x14ac:dyDescent="0.25">
      <c r="A947" s="271">
        <v>951</v>
      </c>
      <c r="B947" s="277">
        <v>4</v>
      </c>
      <c r="C947" s="19">
        <v>5</v>
      </c>
      <c r="D947" s="19">
        <v>2</v>
      </c>
      <c r="E947" s="19">
        <v>0</v>
      </c>
      <c r="F947" s="19">
        <v>0</v>
      </c>
      <c r="G947" s="19" t="str">
        <f t="shared" si="10"/>
        <v>4.5.2.0.0</v>
      </c>
      <c r="H947" s="136"/>
      <c r="I947" s="137"/>
      <c r="J947" s="19" t="s">
        <v>13</v>
      </c>
      <c r="K947" s="434" t="s">
        <v>12219</v>
      </c>
      <c r="L947" s="433" t="s">
        <v>10262</v>
      </c>
    </row>
    <row r="948" spans="1:12" ht="18.5" x14ac:dyDescent="0.25">
      <c r="A948" s="271">
        <v>952</v>
      </c>
      <c r="B948" s="277">
        <v>4</v>
      </c>
      <c r="C948" s="19">
        <v>5</v>
      </c>
      <c r="D948" s="19">
        <v>3</v>
      </c>
      <c r="E948" s="19">
        <v>0</v>
      </c>
      <c r="F948" s="19">
        <v>0</v>
      </c>
      <c r="G948" s="19" t="str">
        <f t="shared" si="10"/>
        <v>4.5.3.0.0</v>
      </c>
      <c r="H948" s="136"/>
      <c r="I948" s="137"/>
      <c r="J948" s="19" t="s">
        <v>13</v>
      </c>
      <c r="K948" s="434" t="s">
        <v>12220</v>
      </c>
      <c r="L948" s="433" t="s">
        <v>10262</v>
      </c>
    </row>
    <row r="949" spans="1:12" ht="18.5" x14ac:dyDescent="0.25">
      <c r="A949" s="271">
        <v>953</v>
      </c>
      <c r="B949" s="277">
        <v>4</v>
      </c>
      <c r="C949" s="19">
        <v>5</v>
      </c>
      <c r="D949" s="19">
        <v>4</v>
      </c>
      <c r="E949" s="19">
        <v>0</v>
      </c>
      <c r="F949" s="19">
        <v>0</v>
      </c>
      <c r="G949" s="19" t="str">
        <f t="shared" si="10"/>
        <v>4.5.4.0.0</v>
      </c>
      <c r="H949" s="136"/>
      <c r="I949" s="137"/>
      <c r="J949" s="19" t="s">
        <v>13</v>
      </c>
      <c r="K949" s="434" t="s">
        <v>12221</v>
      </c>
      <c r="L949" s="433" t="s">
        <v>10262</v>
      </c>
    </row>
    <row r="950" spans="1:12" ht="18.5" x14ac:dyDescent="0.25">
      <c r="A950" s="271">
        <v>954</v>
      </c>
      <c r="B950" s="277">
        <v>4</v>
      </c>
      <c r="C950" s="19">
        <v>5</v>
      </c>
      <c r="D950" s="19">
        <v>5</v>
      </c>
      <c r="E950" s="19">
        <v>0</v>
      </c>
      <c r="F950" s="19">
        <v>0</v>
      </c>
      <c r="G950" s="19" t="str">
        <f t="shared" si="10"/>
        <v>4.5.5.0.0</v>
      </c>
      <c r="H950" s="136"/>
      <c r="I950" s="137"/>
      <c r="J950" s="19" t="s">
        <v>13</v>
      </c>
      <c r="K950" s="434" t="s">
        <v>12222</v>
      </c>
      <c r="L950" s="433" t="s">
        <v>10262</v>
      </c>
    </row>
    <row r="951" spans="1:12" ht="18.5" x14ac:dyDescent="0.25">
      <c r="A951" s="271">
        <v>955</v>
      </c>
      <c r="B951" s="277">
        <v>4</v>
      </c>
      <c r="C951" s="19">
        <v>5</v>
      </c>
      <c r="D951" s="19">
        <v>6</v>
      </c>
      <c r="E951" s="19">
        <v>0</v>
      </c>
      <c r="F951" s="19">
        <v>0</v>
      </c>
      <c r="G951" s="19" t="str">
        <f t="shared" si="10"/>
        <v>4.5.6.0.0</v>
      </c>
      <c r="H951" s="136"/>
      <c r="I951" s="137"/>
      <c r="J951" s="19" t="s">
        <v>13</v>
      </c>
      <c r="K951" s="434" t="s">
        <v>12223</v>
      </c>
      <c r="L951" s="433" t="s">
        <v>10262</v>
      </c>
    </row>
    <row r="952" spans="1:12" ht="18.5" x14ac:dyDescent="0.25">
      <c r="A952" s="271">
        <v>956</v>
      </c>
      <c r="B952" s="277">
        <v>4</v>
      </c>
      <c r="C952" s="19">
        <v>5</v>
      </c>
      <c r="D952" s="19">
        <v>7</v>
      </c>
      <c r="E952" s="19">
        <v>0</v>
      </c>
      <c r="F952" s="19">
        <v>0</v>
      </c>
      <c r="G952" s="19" t="str">
        <f t="shared" si="10"/>
        <v>4.5.7.0.0</v>
      </c>
      <c r="H952" s="136"/>
      <c r="I952" s="137"/>
      <c r="J952" s="19" t="s">
        <v>13</v>
      </c>
      <c r="K952" s="434" t="s">
        <v>12224</v>
      </c>
      <c r="L952" s="433" t="s">
        <v>10262</v>
      </c>
    </row>
    <row r="953" spans="1:12" ht="26" x14ac:dyDescent="0.25">
      <c r="A953" s="271">
        <v>957</v>
      </c>
      <c r="B953" s="279">
        <v>4</v>
      </c>
      <c r="C953" s="16">
        <v>6</v>
      </c>
      <c r="D953" s="16">
        <v>0</v>
      </c>
      <c r="E953" s="16">
        <v>0</v>
      </c>
      <c r="F953" s="16">
        <v>0</v>
      </c>
      <c r="G953" s="16" t="str">
        <f t="shared" si="10"/>
        <v>4.6.0.0.0</v>
      </c>
      <c r="H953" s="11" t="s">
        <v>10</v>
      </c>
      <c r="I953" s="12" t="s">
        <v>10332</v>
      </c>
      <c r="J953" s="16"/>
      <c r="K953" s="423"/>
      <c r="L953" s="416" t="s">
        <v>10333</v>
      </c>
    </row>
    <row r="954" spans="1:12" ht="47" x14ac:dyDescent="0.25">
      <c r="A954" s="271">
        <v>958</v>
      </c>
      <c r="B954" s="277">
        <v>4</v>
      </c>
      <c r="C954" s="19">
        <v>6</v>
      </c>
      <c r="D954" s="19">
        <v>1</v>
      </c>
      <c r="E954" s="19">
        <v>0</v>
      </c>
      <c r="F954" s="19">
        <v>0</v>
      </c>
      <c r="G954" s="19" t="str">
        <f>CONCATENATE(B954,".",C954,".",D954,".",E954,".",F954)</f>
        <v>4.6.1.0.0</v>
      </c>
      <c r="H954" s="19" t="s">
        <v>13</v>
      </c>
      <c r="I954" s="133" t="s">
        <v>10334</v>
      </c>
      <c r="J954" s="20"/>
      <c r="K954" s="430"/>
      <c r="L954" s="418" t="s">
        <v>10335</v>
      </c>
    </row>
    <row r="955" spans="1:12" ht="37" x14ac:dyDescent="0.25">
      <c r="A955" s="271">
        <v>939</v>
      </c>
      <c r="B955" s="275">
        <v>4</v>
      </c>
      <c r="C955" s="14">
        <v>6</v>
      </c>
      <c r="D955" s="14">
        <v>1</v>
      </c>
      <c r="E955" s="14">
        <v>1</v>
      </c>
      <c r="F955" s="14">
        <v>0</v>
      </c>
      <c r="G955" s="14" t="str">
        <f t="shared" ref="G955:G956" si="14">CONCATENATE(B955,".",C955,".",D955,".",E955,".",F955)</f>
        <v>4.6.1.1.0</v>
      </c>
      <c r="H955" s="139"/>
      <c r="I955" s="15"/>
      <c r="J955" s="14" t="s">
        <v>16</v>
      </c>
      <c r="K955" s="422" t="s">
        <v>13469</v>
      </c>
      <c r="L955" s="436" t="s">
        <v>10262</v>
      </c>
    </row>
    <row r="956" spans="1:12" ht="37" x14ac:dyDescent="0.25">
      <c r="A956" s="271">
        <v>939</v>
      </c>
      <c r="B956" s="275">
        <v>4</v>
      </c>
      <c r="C956" s="14">
        <v>6</v>
      </c>
      <c r="D956" s="14">
        <v>1</v>
      </c>
      <c r="E956" s="14">
        <v>2</v>
      </c>
      <c r="F956" s="14">
        <v>0</v>
      </c>
      <c r="G956" s="14" t="str">
        <f t="shared" si="14"/>
        <v>4.6.1.2.0</v>
      </c>
      <c r="H956" s="139"/>
      <c r="I956" s="15"/>
      <c r="J956" s="14" t="s">
        <v>16</v>
      </c>
      <c r="K956" s="422" t="s">
        <v>13470</v>
      </c>
      <c r="L956" s="436" t="s">
        <v>10262</v>
      </c>
    </row>
    <row r="957" spans="1:12" ht="70.5" x14ac:dyDescent="0.25">
      <c r="A957" s="271">
        <v>959</v>
      </c>
      <c r="B957" s="277">
        <v>4</v>
      </c>
      <c r="C957" s="19">
        <v>6</v>
      </c>
      <c r="D957" s="19">
        <v>2</v>
      </c>
      <c r="E957" s="19">
        <v>0</v>
      </c>
      <c r="F957" s="19">
        <v>0</v>
      </c>
      <c r="G957" s="19" t="str">
        <f>CONCATENATE(B957,".",C957,".",D957,".",E957,".",F957)</f>
        <v>4.6.2.0.0</v>
      </c>
      <c r="H957" s="19" t="s">
        <v>13</v>
      </c>
      <c r="I957" s="133" t="s">
        <v>10336</v>
      </c>
      <c r="J957" s="20"/>
      <c r="K957" s="430"/>
      <c r="L957" s="418" t="s">
        <v>10337</v>
      </c>
    </row>
    <row r="958" spans="1:12" ht="37" x14ac:dyDescent="0.25">
      <c r="A958" s="271">
        <v>939</v>
      </c>
      <c r="B958" s="275">
        <v>4</v>
      </c>
      <c r="C958" s="14">
        <v>6</v>
      </c>
      <c r="D958" s="14">
        <v>2</v>
      </c>
      <c r="E958" s="14">
        <v>1</v>
      </c>
      <c r="F958" s="14">
        <v>0</v>
      </c>
      <c r="G958" s="14" t="str">
        <f t="shared" ref="G958:G959" si="15">CONCATENATE(B958,".",C958,".",D958,".",E958,".",F958)</f>
        <v>4.6.2.1.0</v>
      </c>
      <c r="H958" s="139"/>
      <c r="I958" s="15"/>
      <c r="J958" s="14" t="s">
        <v>16</v>
      </c>
      <c r="K958" s="422" t="s">
        <v>13471</v>
      </c>
      <c r="L958" s="436" t="s">
        <v>10262</v>
      </c>
    </row>
    <row r="959" spans="1:12" ht="37" x14ac:dyDescent="0.25">
      <c r="A959" s="271">
        <v>939</v>
      </c>
      <c r="B959" s="275">
        <v>4</v>
      </c>
      <c r="C959" s="14">
        <v>6</v>
      </c>
      <c r="D959" s="14">
        <v>2</v>
      </c>
      <c r="E959" s="14">
        <v>2</v>
      </c>
      <c r="F959" s="14">
        <v>0</v>
      </c>
      <c r="G959" s="14" t="str">
        <f t="shared" si="15"/>
        <v>4.6.2.2.0</v>
      </c>
      <c r="H959" s="139"/>
      <c r="I959" s="15"/>
      <c r="J959" s="14" t="s">
        <v>16</v>
      </c>
      <c r="K959" s="422" t="s">
        <v>13472</v>
      </c>
      <c r="L959" s="436" t="s">
        <v>10262</v>
      </c>
    </row>
    <row r="960" spans="1:12" ht="26" x14ac:dyDescent="0.25">
      <c r="A960" s="271">
        <v>960</v>
      </c>
      <c r="B960" s="279">
        <v>4</v>
      </c>
      <c r="C960" s="16">
        <v>7</v>
      </c>
      <c r="D960" s="16">
        <v>0</v>
      </c>
      <c r="E960" s="16">
        <v>0</v>
      </c>
      <c r="F960" s="16">
        <v>0</v>
      </c>
      <c r="G960" s="16" t="str">
        <f t="shared" si="10"/>
        <v>4.7.0.0.0</v>
      </c>
      <c r="H960" s="11" t="s">
        <v>10</v>
      </c>
      <c r="I960" s="12" t="s">
        <v>10338</v>
      </c>
      <c r="J960" s="16"/>
      <c r="K960" s="423"/>
      <c r="L960" s="416" t="s">
        <v>10339</v>
      </c>
    </row>
    <row r="961" spans="1:12" ht="18.5" x14ac:dyDescent="0.25">
      <c r="A961" s="271">
        <v>961</v>
      </c>
      <c r="B961" s="277">
        <v>4</v>
      </c>
      <c r="C961" s="19">
        <v>7</v>
      </c>
      <c r="D961" s="19">
        <v>1</v>
      </c>
      <c r="E961" s="19">
        <v>0</v>
      </c>
      <c r="F961" s="19">
        <v>0</v>
      </c>
      <c r="G961" s="19" t="str">
        <f t="shared" si="10"/>
        <v>4.7.1.0.0</v>
      </c>
      <c r="I961" s="135"/>
      <c r="J961" s="19" t="s">
        <v>13</v>
      </c>
      <c r="K961" s="434" t="s">
        <v>12225</v>
      </c>
      <c r="L961" s="433" t="s">
        <v>10262</v>
      </c>
    </row>
    <row r="962" spans="1:12" ht="18.5" x14ac:dyDescent="0.25">
      <c r="A962" s="271">
        <v>962</v>
      </c>
      <c r="B962" s="277">
        <v>4</v>
      </c>
      <c r="C962" s="19">
        <v>7</v>
      </c>
      <c r="D962" s="19">
        <v>2</v>
      </c>
      <c r="E962" s="19">
        <v>0</v>
      </c>
      <c r="F962" s="19">
        <v>0</v>
      </c>
      <c r="G962" s="19" t="str">
        <f t="shared" si="10"/>
        <v>4.7.2.0.0</v>
      </c>
      <c r="I962" s="135"/>
      <c r="J962" s="19" t="s">
        <v>13</v>
      </c>
      <c r="K962" s="434" t="s">
        <v>12226</v>
      </c>
      <c r="L962" s="433" t="s">
        <v>10262</v>
      </c>
    </row>
    <row r="963" spans="1:12" ht="18.5" x14ac:dyDescent="0.25">
      <c r="A963" s="271">
        <v>963</v>
      </c>
      <c r="B963" s="277">
        <v>4</v>
      </c>
      <c r="C963" s="19">
        <v>7</v>
      </c>
      <c r="D963" s="19">
        <v>3</v>
      </c>
      <c r="E963" s="19">
        <v>0</v>
      </c>
      <c r="F963" s="19">
        <v>0</v>
      </c>
      <c r="G963" s="19" t="str">
        <f t="shared" si="10"/>
        <v>4.7.3.0.0</v>
      </c>
      <c r="I963" s="135"/>
      <c r="J963" s="19" t="s">
        <v>13</v>
      </c>
      <c r="K963" s="434" t="s">
        <v>12227</v>
      </c>
      <c r="L963" s="433" t="s">
        <v>10262</v>
      </c>
    </row>
    <row r="964" spans="1:12" ht="18.5" x14ac:dyDescent="0.25">
      <c r="A964" s="271">
        <v>964</v>
      </c>
      <c r="B964" s="277">
        <v>4</v>
      </c>
      <c r="C964" s="19">
        <v>7</v>
      </c>
      <c r="D964" s="19">
        <v>4</v>
      </c>
      <c r="E964" s="19">
        <v>0</v>
      </c>
      <c r="F964" s="19">
        <v>0</v>
      </c>
      <c r="G964" s="19" t="str">
        <f t="shared" si="10"/>
        <v>4.7.4.0.0</v>
      </c>
      <c r="I964" s="135"/>
      <c r="J964" s="19" t="s">
        <v>13</v>
      </c>
      <c r="K964" s="434" t="s">
        <v>12228</v>
      </c>
      <c r="L964" s="433" t="s">
        <v>10262</v>
      </c>
    </row>
    <row r="965" spans="1:12" ht="18.5" x14ac:dyDescent="0.25">
      <c r="A965" s="271">
        <v>965</v>
      </c>
      <c r="B965" s="277">
        <v>4</v>
      </c>
      <c r="C965" s="19">
        <v>7</v>
      </c>
      <c r="D965" s="19">
        <v>5</v>
      </c>
      <c r="E965" s="19">
        <v>0</v>
      </c>
      <c r="F965" s="19">
        <v>0</v>
      </c>
      <c r="G965" s="19" t="str">
        <f t="shared" si="10"/>
        <v>4.7.5.0.0</v>
      </c>
      <c r="I965" s="135"/>
      <c r="J965" s="19" t="s">
        <v>13</v>
      </c>
      <c r="K965" s="434" t="s">
        <v>12229</v>
      </c>
      <c r="L965" s="433" t="s">
        <v>10262</v>
      </c>
    </row>
    <row r="966" spans="1:12" ht="18.5" x14ac:dyDescent="0.25">
      <c r="A966" s="271">
        <v>966</v>
      </c>
      <c r="B966" s="275">
        <v>4</v>
      </c>
      <c r="C966" s="14">
        <v>7</v>
      </c>
      <c r="D966" s="14">
        <v>5</v>
      </c>
      <c r="E966" s="14">
        <v>1</v>
      </c>
      <c r="F966" s="14">
        <v>0</v>
      </c>
      <c r="G966" s="14" t="str">
        <f t="shared" si="10"/>
        <v>4.7.5.1.0</v>
      </c>
      <c r="I966" s="140"/>
      <c r="J966" s="14" t="s">
        <v>16</v>
      </c>
      <c r="K966" s="422" t="s">
        <v>12230</v>
      </c>
      <c r="L966" s="145" t="s">
        <v>10262</v>
      </c>
    </row>
    <row r="967" spans="1:12" ht="18.5" x14ac:dyDescent="0.25">
      <c r="A967" s="271">
        <v>967</v>
      </c>
      <c r="B967" s="275">
        <v>4</v>
      </c>
      <c r="C967" s="14">
        <v>7</v>
      </c>
      <c r="D967" s="14">
        <v>5</v>
      </c>
      <c r="E967" s="14">
        <v>2</v>
      </c>
      <c r="F967" s="14">
        <v>0</v>
      </c>
      <c r="G967" s="14" t="str">
        <f t="shared" si="10"/>
        <v>4.7.5.2.0</v>
      </c>
      <c r="I967" s="140"/>
      <c r="J967" s="14" t="s">
        <v>16</v>
      </c>
      <c r="K967" s="422" t="s">
        <v>12231</v>
      </c>
      <c r="L967" s="145" t="s">
        <v>10262</v>
      </c>
    </row>
    <row r="968" spans="1:12" ht="18.5" x14ac:dyDescent="0.25">
      <c r="A968" s="271">
        <v>968</v>
      </c>
      <c r="B968" s="277">
        <v>4</v>
      </c>
      <c r="C968" s="19">
        <v>7</v>
      </c>
      <c r="D968" s="19">
        <v>6</v>
      </c>
      <c r="E968" s="19">
        <v>0</v>
      </c>
      <c r="F968" s="19">
        <v>0</v>
      </c>
      <c r="G968" s="19" t="str">
        <f t="shared" si="10"/>
        <v>4.7.6.0.0</v>
      </c>
      <c r="I968" s="140"/>
      <c r="J968" s="19" t="s">
        <v>13</v>
      </c>
      <c r="K968" s="434" t="s">
        <v>12232</v>
      </c>
      <c r="L968" s="433" t="s">
        <v>10262</v>
      </c>
    </row>
    <row r="969" spans="1:12" ht="18.5" x14ac:dyDescent="0.25">
      <c r="A969" s="271">
        <v>969</v>
      </c>
      <c r="B969" s="275">
        <v>4</v>
      </c>
      <c r="C969" s="14">
        <v>7</v>
      </c>
      <c r="D969" s="14">
        <v>6</v>
      </c>
      <c r="E969" s="14">
        <v>1</v>
      </c>
      <c r="F969" s="14">
        <v>0</v>
      </c>
      <c r="G969" s="14" t="str">
        <f t="shared" si="10"/>
        <v>4.7.6.1.0</v>
      </c>
      <c r="I969" s="140"/>
      <c r="J969" s="14" t="s">
        <v>16</v>
      </c>
      <c r="K969" s="422" t="s">
        <v>12233</v>
      </c>
      <c r="L969" s="145" t="s">
        <v>10262</v>
      </c>
    </row>
    <row r="970" spans="1:12" ht="18.5" x14ac:dyDescent="0.25">
      <c r="A970" s="271">
        <v>970</v>
      </c>
      <c r="B970" s="275">
        <v>4</v>
      </c>
      <c r="C970" s="14">
        <v>7</v>
      </c>
      <c r="D970" s="14">
        <v>6</v>
      </c>
      <c r="E970" s="14">
        <v>2</v>
      </c>
      <c r="F970" s="14">
        <v>0</v>
      </c>
      <c r="G970" s="14" t="str">
        <f t="shared" si="10"/>
        <v>4.7.6.2.0</v>
      </c>
      <c r="I970" s="26"/>
      <c r="J970" s="14" t="s">
        <v>16</v>
      </c>
      <c r="K970" s="422" t="s">
        <v>12234</v>
      </c>
      <c r="L970" s="145" t="s">
        <v>10262</v>
      </c>
    </row>
    <row r="971" spans="1:12" ht="18.5" x14ac:dyDescent="0.25">
      <c r="A971" s="271">
        <v>971</v>
      </c>
      <c r="B971" s="275">
        <v>4</v>
      </c>
      <c r="C971" s="14">
        <v>7</v>
      </c>
      <c r="D971" s="14">
        <v>6</v>
      </c>
      <c r="E971" s="14">
        <v>3</v>
      </c>
      <c r="F971" s="14">
        <v>0</v>
      </c>
      <c r="G971" s="14" t="str">
        <f t="shared" si="10"/>
        <v>4.7.6.3.0</v>
      </c>
      <c r="I971" s="140"/>
      <c r="J971" s="14" t="s">
        <v>16</v>
      </c>
      <c r="K971" s="422" t="s">
        <v>12235</v>
      </c>
      <c r="L971" s="145" t="s">
        <v>10262</v>
      </c>
    </row>
    <row r="972" spans="1:12" ht="18.5" x14ac:dyDescent="0.25">
      <c r="A972" s="271">
        <v>976</v>
      </c>
      <c r="B972" s="275">
        <v>4</v>
      </c>
      <c r="C972" s="14">
        <v>7</v>
      </c>
      <c r="D972" s="14">
        <v>6</v>
      </c>
      <c r="E972" s="14">
        <v>4</v>
      </c>
      <c r="F972" s="14">
        <v>0</v>
      </c>
      <c r="G972" s="14" t="str">
        <f t="shared" si="10"/>
        <v>4.7.6.4.0</v>
      </c>
      <c r="I972" s="140"/>
      <c r="J972" s="14" t="s">
        <v>16</v>
      </c>
      <c r="K972" s="422" t="s">
        <v>12236</v>
      </c>
      <c r="L972" s="145" t="s">
        <v>10262</v>
      </c>
    </row>
    <row r="973" spans="1:12" ht="18.5" x14ac:dyDescent="0.25">
      <c r="A973" s="271">
        <v>977</v>
      </c>
      <c r="B973" s="275">
        <v>4</v>
      </c>
      <c r="C973" s="14">
        <v>7</v>
      </c>
      <c r="D973" s="14">
        <v>6</v>
      </c>
      <c r="E973" s="14">
        <v>5</v>
      </c>
      <c r="F973" s="14">
        <v>0</v>
      </c>
      <c r="G973" s="14" t="str">
        <f t="shared" si="10"/>
        <v>4.7.6.5.0</v>
      </c>
      <c r="I973" s="140"/>
      <c r="J973" s="14" t="s">
        <v>16</v>
      </c>
      <c r="K973" s="422" t="s">
        <v>12237</v>
      </c>
      <c r="L973" s="145" t="s">
        <v>10262</v>
      </c>
    </row>
    <row r="974" spans="1:12" ht="18.5" x14ac:dyDescent="0.25">
      <c r="A974" s="271">
        <v>978</v>
      </c>
      <c r="B974" s="277">
        <v>4</v>
      </c>
      <c r="C974" s="19">
        <v>7</v>
      </c>
      <c r="D974" s="19">
        <v>7</v>
      </c>
      <c r="E974" s="19">
        <v>0</v>
      </c>
      <c r="F974" s="19">
        <v>0</v>
      </c>
      <c r="G974" s="19" t="str">
        <f t="shared" si="10"/>
        <v>4.7.7.0.0</v>
      </c>
      <c r="I974" s="140"/>
      <c r="J974" s="19" t="s">
        <v>13</v>
      </c>
      <c r="K974" s="434" t="s">
        <v>12238</v>
      </c>
      <c r="L974" s="433" t="s">
        <v>10262</v>
      </c>
    </row>
    <row r="975" spans="1:12" s="8" customFormat="1" ht="18.5" x14ac:dyDescent="0.35">
      <c r="A975" s="271">
        <v>1115</v>
      </c>
      <c r="B975" s="277">
        <v>4</v>
      </c>
      <c r="C975" s="19">
        <v>7</v>
      </c>
      <c r="D975" s="19">
        <v>8</v>
      </c>
      <c r="E975" s="19">
        <v>0</v>
      </c>
      <c r="F975" s="19">
        <v>0</v>
      </c>
      <c r="G975" s="19" t="str">
        <f t="shared" si="10"/>
        <v>4.7.8.0.0</v>
      </c>
      <c r="H975" s="21"/>
      <c r="I975" s="135"/>
      <c r="J975" s="19" t="s">
        <v>13</v>
      </c>
      <c r="K975" s="434" t="s">
        <v>12239</v>
      </c>
      <c r="L975" s="433" t="s">
        <v>10262</v>
      </c>
    </row>
    <row r="976" spans="1:12" s="8" customFormat="1" ht="26" x14ac:dyDescent="0.35">
      <c r="A976" s="271">
        <v>1116</v>
      </c>
      <c r="B976" s="279">
        <v>4</v>
      </c>
      <c r="C976" s="16">
        <v>8</v>
      </c>
      <c r="D976" s="16">
        <v>0</v>
      </c>
      <c r="E976" s="16">
        <v>0</v>
      </c>
      <c r="F976" s="16">
        <v>0</v>
      </c>
      <c r="G976" s="16" t="str">
        <f t="shared" si="10"/>
        <v>4.8.0.0.0</v>
      </c>
      <c r="H976" s="11" t="s">
        <v>10</v>
      </c>
      <c r="I976" s="12" t="s">
        <v>10340</v>
      </c>
      <c r="J976" s="16"/>
      <c r="K976" s="423"/>
      <c r="L976" s="416" t="s">
        <v>10341</v>
      </c>
    </row>
    <row r="977" spans="1:12" s="8" customFormat="1" ht="26" x14ac:dyDescent="0.35">
      <c r="A977" s="271">
        <v>1117</v>
      </c>
      <c r="B977" s="279">
        <v>4</v>
      </c>
      <c r="C977" s="16">
        <v>9</v>
      </c>
      <c r="D977" s="16">
        <v>0</v>
      </c>
      <c r="E977" s="16">
        <v>0</v>
      </c>
      <c r="F977" s="16">
        <v>0</v>
      </c>
      <c r="G977" s="16" t="str">
        <f t="shared" si="10"/>
        <v>4.9.0.0.0</v>
      </c>
      <c r="H977" s="11" t="s">
        <v>10</v>
      </c>
      <c r="I977" s="12" t="s">
        <v>10342</v>
      </c>
      <c r="J977" s="16"/>
      <c r="K977" s="423"/>
      <c r="L977" s="416" t="s">
        <v>10343</v>
      </c>
    </row>
    <row r="978" spans="1:12" s="8" customFormat="1" ht="37" x14ac:dyDescent="0.35">
      <c r="A978" s="271">
        <v>1118</v>
      </c>
      <c r="B978" s="277">
        <v>4</v>
      </c>
      <c r="C978" s="19">
        <v>9</v>
      </c>
      <c r="D978" s="19">
        <v>1</v>
      </c>
      <c r="E978" s="19">
        <v>0</v>
      </c>
      <c r="F978" s="19">
        <v>0</v>
      </c>
      <c r="G978" s="19" t="str">
        <f t="shared" ref="G978:G1237" si="16">CONCATENATE(B978,".",C978,".",D978,".",E978,".",F978)</f>
        <v>4.9.1.0.0</v>
      </c>
      <c r="H978" s="19"/>
      <c r="I978" s="133"/>
      <c r="J978" s="19" t="s">
        <v>13</v>
      </c>
      <c r="K978" s="434" t="s">
        <v>12240</v>
      </c>
      <c r="L978" s="433" t="s">
        <v>10262</v>
      </c>
    </row>
    <row r="979" spans="1:12" s="8" customFormat="1" ht="37" x14ac:dyDescent="0.35">
      <c r="A979" s="271">
        <v>1119</v>
      </c>
      <c r="B979" s="275">
        <v>4</v>
      </c>
      <c r="C979" s="14">
        <v>9</v>
      </c>
      <c r="D979" s="14">
        <v>1</v>
      </c>
      <c r="E979" s="14">
        <v>1</v>
      </c>
      <c r="F979" s="14">
        <v>0</v>
      </c>
      <c r="G979" s="14" t="str">
        <f t="shared" si="16"/>
        <v>4.9.1.1.0</v>
      </c>
      <c r="H979" s="21"/>
      <c r="I979" s="135"/>
      <c r="J979" s="14" t="s">
        <v>16</v>
      </c>
      <c r="K979" s="422" t="s">
        <v>12241</v>
      </c>
      <c r="L979" s="145" t="s">
        <v>10262</v>
      </c>
    </row>
    <row r="980" spans="1:12" s="8" customFormat="1" ht="35" x14ac:dyDescent="0.35">
      <c r="A980" s="271">
        <v>1120</v>
      </c>
      <c r="B980" s="276">
        <v>4</v>
      </c>
      <c r="C980" s="17">
        <v>9</v>
      </c>
      <c r="D980" s="17">
        <v>1</v>
      </c>
      <c r="E980" s="17">
        <v>1</v>
      </c>
      <c r="F980" s="17">
        <v>1</v>
      </c>
      <c r="G980" s="17" t="str">
        <f t="shared" si="16"/>
        <v>4.9.1.1.1</v>
      </c>
      <c r="H980" s="119"/>
      <c r="I980" s="120"/>
      <c r="J980" s="17" t="s">
        <v>19</v>
      </c>
      <c r="K980" s="431" t="s">
        <v>12242</v>
      </c>
      <c r="L980" s="129" t="s">
        <v>10262</v>
      </c>
    </row>
    <row r="981" spans="1:12" s="8" customFormat="1" ht="35" x14ac:dyDescent="0.35">
      <c r="A981" s="271">
        <v>1121</v>
      </c>
      <c r="B981" s="276">
        <v>4</v>
      </c>
      <c r="C981" s="17">
        <v>9</v>
      </c>
      <c r="D981" s="17">
        <v>1</v>
      </c>
      <c r="E981" s="17">
        <v>1</v>
      </c>
      <c r="F981" s="17">
        <v>2</v>
      </c>
      <c r="G981" s="17" t="str">
        <f t="shared" si="16"/>
        <v>4.9.1.1.2</v>
      </c>
      <c r="H981" s="119"/>
      <c r="I981" s="120"/>
      <c r="J981" s="17" t="s">
        <v>19</v>
      </c>
      <c r="K981" s="431" t="s">
        <v>12243</v>
      </c>
      <c r="L981" s="129" t="s">
        <v>10262</v>
      </c>
    </row>
    <row r="982" spans="1:12" s="8" customFormat="1" ht="18.5" x14ac:dyDescent="0.35">
      <c r="A982" s="271">
        <v>1122</v>
      </c>
      <c r="B982" s="276">
        <v>4</v>
      </c>
      <c r="C982" s="17">
        <v>9</v>
      </c>
      <c r="D982" s="17">
        <v>1</v>
      </c>
      <c r="E982" s="17">
        <v>1</v>
      </c>
      <c r="F982" s="17">
        <v>3</v>
      </c>
      <c r="G982" s="17" t="str">
        <f t="shared" si="16"/>
        <v>4.9.1.1.3</v>
      </c>
      <c r="H982" s="119"/>
      <c r="I982" s="120"/>
      <c r="J982" s="17" t="s">
        <v>19</v>
      </c>
      <c r="K982" s="431" t="s">
        <v>12244</v>
      </c>
      <c r="L982" s="129" t="s">
        <v>10262</v>
      </c>
    </row>
    <row r="983" spans="1:12" s="8" customFormat="1" ht="35" x14ac:dyDescent="0.35">
      <c r="A983" s="271">
        <v>1123</v>
      </c>
      <c r="B983" s="276">
        <v>4</v>
      </c>
      <c r="C983" s="17">
        <v>9</v>
      </c>
      <c r="D983" s="17">
        <v>1</v>
      </c>
      <c r="E983" s="17">
        <v>1</v>
      </c>
      <c r="F983" s="17">
        <v>4</v>
      </c>
      <c r="G983" s="17" t="str">
        <f t="shared" si="16"/>
        <v>4.9.1.1.4</v>
      </c>
      <c r="H983" s="119"/>
      <c r="I983" s="120"/>
      <c r="J983" s="17" t="s">
        <v>19</v>
      </c>
      <c r="K983" s="431" t="s">
        <v>12245</v>
      </c>
      <c r="L983" s="129" t="s">
        <v>10262</v>
      </c>
    </row>
    <row r="984" spans="1:12" s="8" customFormat="1" ht="35" x14ac:dyDescent="0.35">
      <c r="A984" s="271">
        <v>1124</v>
      </c>
      <c r="B984" s="276">
        <v>4</v>
      </c>
      <c r="C984" s="17">
        <v>9</v>
      </c>
      <c r="D984" s="17">
        <v>1</v>
      </c>
      <c r="E984" s="17">
        <v>1</v>
      </c>
      <c r="F984" s="17">
        <v>5</v>
      </c>
      <c r="G984" s="17" t="str">
        <f t="shared" si="16"/>
        <v>4.9.1.1.5</v>
      </c>
      <c r="H984" s="119"/>
      <c r="I984" s="120"/>
      <c r="J984" s="17" t="s">
        <v>19</v>
      </c>
      <c r="K984" s="431" t="s">
        <v>12246</v>
      </c>
      <c r="L984" s="129" t="s">
        <v>10262</v>
      </c>
    </row>
    <row r="985" spans="1:12" s="8" customFormat="1" ht="35" x14ac:dyDescent="0.35">
      <c r="A985" s="271">
        <v>1125</v>
      </c>
      <c r="B985" s="276">
        <v>4</v>
      </c>
      <c r="C985" s="17">
        <v>9</v>
      </c>
      <c r="D985" s="17">
        <v>1</v>
      </c>
      <c r="E985" s="17">
        <v>1</v>
      </c>
      <c r="F985" s="17">
        <v>6</v>
      </c>
      <c r="G985" s="17" t="str">
        <f t="shared" si="16"/>
        <v>4.9.1.1.6</v>
      </c>
      <c r="H985" s="119"/>
      <c r="I985" s="120"/>
      <c r="J985" s="17" t="s">
        <v>19</v>
      </c>
      <c r="K985" s="431" t="s">
        <v>12247</v>
      </c>
      <c r="L985" s="129" t="s">
        <v>10262</v>
      </c>
    </row>
    <row r="986" spans="1:12" s="8" customFormat="1" ht="18.5" x14ac:dyDescent="0.35">
      <c r="A986" s="271">
        <v>1126</v>
      </c>
      <c r="B986" s="276">
        <v>4</v>
      </c>
      <c r="C986" s="17">
        <v>9</v>
      </c>
      <c r="D986" s="17">
        <v>1</v>
      </c>
      <c r="E986" s="17">
        <v>1</v>
      </c>
      <c r="F986" s="17">
        <v>7</v>
      </c>
      <c r="G986" s="17" t="str">
        <f t="shared" si="16"/>
        <v>4.9.1.1.7</v>
      </c>
      <c r="H986" s="119"/>
      <c r="I986" s="120"/>
      <c r="J986" s="17" t="s">
        <v>19</v>
      </c>
      <c r="K986" s="431" t="s">
        <v>12248</v>
      </c>
      <c r="L986" s="129" t="s">
        <v>10262</v>
      </c>
    </row>
    <row r="987" spans="1:12" s="8" customFormat="1" ht="37" x14ac:dyDescent="0.35">
      <c r="A987" s="271">
        <v>1127</v>
      </c>
      <c r="B987" s="275">
        <v>4</v>
      </c>
      <c r="C987" s="14">
        <v>9</v>
      </c>
      <c r="D987" s="14">
        <v>1</v>
      </c>
      <c r="E987" s="14">
        <v>2</v>
      </c>
      <c r="F987" s="14">
        <v>0</v>
      </c>
      <c r="G987" s="14" t="str">
        <f t="shared" si="16"/>
        <v>4.9.1.2.0</v>
      </c>
      <c r="H987" s="21"/>
      <c r="I987" s="135"/>
      <c r="J987" s="14" t="s">
        <v>16</v>
      </c>
      <c r="K987" s="422" t="s">
        <v>12249</v>
      </c>
      <c r="L987" s="145" t="s">
        <v>10262</v>
      </c>
    </row>
    <row r="988" spans="1:12" s="8" customFormat="1" ht="35" x14ac:dyDescent="0.35">
      <c r="A988" s="271">
        <v>1128</v>
      </c>
      <c r="B988" s="276">
        <v>4</v>
      </c>
      <c r="C988" s="17">
        <v>9</v>
      </c>
      <c r="D988" s="17">
        <v>1</v>
      </c>
      <c r="E988" s="17">
        <v>2</v>
      </c>
      <c r="F988" s="17">
        <v>1</v>
      </c>
      <c r="G988" s="17" t="str">
        <f t="shared" si="16"/>
        <v>4.9.1.2.1</v>
      </c>
      <c r="H988" s="119"/>
      <c r="I988" s="120"/>
      <c r="J988" s="17" t="s">
        <v>19</v>
      </c>
      <c r="K988" s="431" t="s">
        <v>12250</v>
      </c>
      <c r="L988" s="129" t="s">
        <v>10262</v>
      </c>
    </row>
    <row r="989" spans="1:12" s="8" customFormat="1" ht="35" x14ac:dyDescent="0.35">
      <c r="A989" s="271">
        <v>1129</v>
      </c>
      <c r="B989" s="276">
        <v>4</v>
      </c>
      <c r="C989" s="17">
        <v>9</v>
      </c>
      <c r="D989" s="17">
        <v>1</v>
      </c>
      <c r="E989" s="17">
        <v>2</v>
      </c>
      <c r="F989" s="17">
        <v>2</v>
      </c>
      <c r="G989" s="17" t="str">
        <f t="shared" si="16"/>
        <v>4.9.1.2.2</v>
      </c>
      <c r="H989" s="119"/>
      <c r="I989" s="120"/>
      <c r="J989" s="17" t="s">
        <v>19</v>
      </c>
      <c r="K989" s="431" t="s">
        <v>12251</v>
      </c>
      <c r="L989" s="129" t="s">
        <v>10262</v>
      </c>
    </row>
    <row r="990" spans="1:12" s="8" customFormat="1" ht="35" x14ac:dyDescent="0.35">
      <c r="A990" s="271">
        <v>1130</v>
      </c>
      <c r="B990" s="276">
        <v>4</v>
      </c>
      <c r="C990" s="17">
        <v>9</v>
      </c>
      <c r="D990" s="17">
        <v>1</v>
      </c>
      <c r="E990" s="17">
        <v>2</v>
      </c>
      <c r="F990" s="17">
        <v>3</v>
      </c>
      <c r="G990" s="17" t="str">
        <f t="shared" si="16"/>
        <v>4.9.1.2.3</v>
      </c>
      <c r="H990" s="119"/>
      <c r="I990" s="120"/>
      <c r="J990" s="17" t="s">
        <v>19</v>
      </c>
      <c r="K990" s="431" t="s">
        <v>12252</v>
      </c>
      <c r="L990" s="129" t="s">
        <v>10262</v>
      </c>
    </row>
    <row r="991" spans="1:12" s="8" customFormat="1" ht="35" x14ac:dyDescent="0.35">
      <c r="A991" s="271">
        <v>1131</v>
      </c>
      <c r="B991" s="276">
        <v>4</v>
      </c>
      <c r="C991" s="17">
        <v>9</v>
      </c>
      <c r="D991" s="17">
        <v>1</v>
      </c>
      <c r="E991" s="17">
        <v>2</v>
      </c>
      <c r="F991" s="17">
        <v>4</v>
      </c>
      <c r="G991" s="17" t="str">
        <f t="shared" si="16"/>
        <v>4.9.1.2.4</v>
      </c>
      <c r="H991" s="119"/>
      <c r="I991" s="120"/>
      <c r="J991" s="17" t="s">
        <v>19</v>
      </c>
      <c r="K991" s="431" t="s">
        <v>12253</v>
      </c>
      <c r="L991" s="129" t="s">
        <v>10262</v>
      </c>
    </row>
    <row r="992" spans="1:12" s="8" customFormat="1" ht="35" x14ac:dyDescent="0.35">
      <c r="A992" s="271">
        <v>1132</v>
      </c>
      <c r="B992" s="276">
        <v>4</v>
      </c>
      <c r="C992" s="17">
        <v>9</v>
      </c>
      <c r="D992" s="17">
        <v>1</v>
      </c>
      <c r="E992" s="17">
        <v>2</v>
      </c>
      <c r="F992" s="17">
        <v>5</v>
      </c>
      <c r="G992" s="17" t="str">
        <f t="shared" si="16"/>
        <v>4.9.1.2.5</v>
      </c>
      <c r="H992" s="119"/>
      <c r="I992" s="120"/>
      <c r="J992" s="17" t="s">
        <v>19</v>
      </c>
      <c r="K992" s="431" t="s">
        <v>12254</v>
      </c>
      <c r="L992" s="129" t="s">
        <v>10262</v>
      </c>
    </row>
    <row r="993" spans="1:12" s="8" customFormat="1" ht="35" x14ac:dyDescent="0.35">
      <c r="A993" s="271">
        <v>1133</v>
      </c>
      <c r="B993" s="276">
        <v>4</v>
      </c>
      <c r="C993" s="17">
        <v>9</v>
      </c>
      <c r="D993" s="17">
        <v>1</v>
      </c>
      <c r="E993" s="17">
        <v>2</v>
      </c>
      <c r="F993" s="17">
        <v>6</v>
      </c>
      <c r="G993" s="17" t="str">
        <f t="shared" si="16"/>
        <v>4.9.1.2.6</v>
      </c>
      <c r="H993" s="119"/>
      <c r="I993" s="120"/>
      <c r="J993" s="17" t="s">
        <v>19</v>
      </c>
      <c r="K993" s="431" t="s">
        <v>12255</v>
      </c>
      <c r="L993" s="129" t="s">
        <v>10262</v>
      </c>
    </row>
    <row r="994" spans="1:12" s="8" customFormat="1" ht="35" x14ac:dyDescent="0.35">
      <c r="A994" s="271">
        <v>1134</v>
      </c>
      <c r="B994" s="276">
        <v>4</v>
      </c>
      <c r="C994" s="17">
        <v>9</v>
      </c>
      <c r="D994" s="17">
        <v>1</v>
      </c>
      <c r="E994" s="17">
        <v>2</v>
      </c>
      <c r="F994" s="17">
        <v>7</v>
      </c>
      <c r="G994" s="17" t="str">
        <f t="shared" si="16"/>
        <v>4.9.1.2.7</v>
      </c>
      <c r="H994" s="119"/>
      <c r="I994" s="120"/>
      <c r="J994" s="17" t="s">
        <v>19</v>
      </c>
      <c r="K994" s="431" t="s">
        <v>12256</v>
      </c>
      <c r="L994" s="129" t="s">
        <v>10262</v>
      </c>
    </row>
    <row r="995" spans="1:12" s="8" customFormat="1" ht="37" x14ac:dyDescent="0.35">
      <c r="A995" s="271">
        <v>1135</v>
      </c>
      <c r="B995" s="275">
        <v>4</v>
      </c>
      <c r="C995" s="14">
        <v>9</v>
      </c>
      <c r="D995" s="14">
        <v>1</v>
      </c>
      <c r="E995" s="14">
        <v>3</v>
      </c>
      <c r="F995" s="14">
        <v>0</v>
      </c>
      <c r="G995" s="14" t="str">
        <f t="shared" si="16"/>
        <v>4.9.1.3.0</v>
      </c>
      <c r="H995" s="21"/>
      <c r="I995" s="135"/>
      <c r="J995" s="14" t="s">
        <v>16</v>
      </c>
      <c r="K995" s="422" t="s">
        <v>12257</v>
      </c>
      <c r="L995" s="145" t="s">
        <v>10262</v>
      </c>
    </row>
    <row r="996" spans="1:12" s="8" customFormat="1" ht="35" x14ac:dyDescent="0.35">
      <c r="A996" s="271">
        <v>1136</v>
      </c>
      <c r="B996" s="276">
        <v>4</v>
      </c>
      <c r="C996" s="17">
        <v>9</v>
      </c>
      <c r="D996" s="17">
        <v>1</v>
      </c>
      <c r="E996" s="17">
        <v>3</v>
      </c>
      <c r="F996" s="17">
        <v>1</v>
      </c>
      <c r="G996" s="17" t="str">
        <f t="shared" si="16"/>
        <v>4.9.1.3.1</v>
      </c>
      <c r="H996" s="119"/>
      <c r="I996" s="120"/>
      <c r="J996" s="17" t="s">
        <v>19</v>
      </c>
      <c r="K996" s="431" t="s">
        <v>12258</v>
      </c>
      <c r="L996" s="129" t="s">
        <v>10262</v>
      </c>
    </row>
    <row r="997" spans="1:12" s="8" customFormat="1" ht="35" x14ac:dyDescent="0.35">
      <c r="A997" s="271">
        <v>1137</v>
      </c>
      <c r="B997" s="276">
        <v>4</v>
      </c>
      <c r="C997" s="17">
        <v>9</v>
      </c>
      <c r="D997" s="17">
        <v>1</v>
      </c>
      <c r="E997" s="17">
        <v>3</v>
      </c>
      <c r="F997" s="17">
        <v>2</v>
      </c>
      <c r="G997" s="17" t="str">
        <f t="shared" si="16"/>
        <v>4.9.1.3.2</v>
      </c>
      <c r="H997" s="119"/>
      <c r="I997" s="120"/>
      <c r="J997" s="17" t="s">
        <v>19</v>
      </c>
      <c r="K997" s="431" t="s">
        <v>12259</v>
      </c>
      <c r="L997" s="129" t="s">
        <v>10262</v>
      </c>
    </row>
    <row r="998" spans="1:12" s="8" customFormat="1" ht="35" x14ac:dyDescent="0.35">
      <c r="A998" s="271">
        <v>1138</v>
      </c>
      <c r="B998" s="276">
        <v>4</v>
      </c>
      <c r="C998" s="17">
        <v>9</v>
      </c>
      <c r="D998" s="17">
        <v>1</v>
      </c>
      <c r="E998" s="17">
        <v>3</v>
      </c>
      <c r="F998" s="17">
        <v>3</v>
      </c>
      <c r="G998" s="17" t="str">
        <f t="shared" si="16"/>
        <v>4.9.1.3.3</v>
      </c>
      <c r="H998" s="119"/>
      <c r="I998" s="120"/>
      <c r="J998" s="17" t="s">
        <v>19</v>
      </c>
      <c r="K998" s="431" t="s">
        <v>12260</v>
      </c>
      <c r="L998" s="129" t="s">
        <v>10262</v>
      </c>
    </row>
    <row r="999" spans="1:12" s="8" customFormat="1" ht="35" x14ac:dyDescent="0.35">
      <c r="A999" s="271">
        <v>1139</v>
      </c>
      <c r="B999" s="276">
        <v>4</v>
      </c>
      <c r="C999" s="17">
        <v>9</v>
      </c>
      <c r="D999" s="17">
        <v>1</v>
      </c>
      <c r="E999" s="17">
        <v>3</v>
      </c>
      <c r="F999" s="17">
        <v>4</v>
      </c>
      <c r="G999" s="17" t="str">
        <f t="shared" si="16"/>
        <v>4.9.1.3.4</v>
      </c>
      <c r="H999" s="119"/>
      <c r="I999" s="120"/>
      <c r="J999" s="17" t="s">
        <v>19</v>
      </c>
      <c r="K999" s="431" t="s">
        <v>12261</v>
      </c>
      <c r="L999" s="129" t="s">
        <v>10262</v>
      </c>
    </row>
    <row r="1000" spans="1:12" s="8" customFormat="1" ht="35" x14ac:dyDescent="0.35">
      <c r="A1000" s="271">
        <v>1140</v>
      </c>
      <c r="B1000" s="276">
        <v>4</v>
      </c>
      <c r="C1000" s="17">
        <v>9</v>
      </c>
      <c r="D1000" s="17">
        <v>1</v>
      </c>
      <c r="E1000" s="17">
        <v>3</v>
      </c>
      <c r="F1000" s="17">
        <v>5</v>
      </c>
      <c r="G1000" s="17" t="str">
        <f t="shared" si="16"/>
        <v>4.9.1.3.5</v>
      </c>
      <c r="H1000" s="119"/>
      <c r="I1000" s="120"/>
      <c r="J1000" s="17" t="s">
        <v>19</v>
      </c>
      <c r="K1000" s="431" t="s">
        <v>12262</v>
      </c>
      <c r="L1000" s="129" t="s">
        <v>10262</v>
      </c>
    </row>
    <row r="1001" spans="1:12" s="8" customFormat="1" ht="35" x14ac:dyDescent="0.35">
      <c r="A1001" s="271">
        <v>1141</v>
      </c>
      <c r="B1001" s="276">
        <v>4</v>
      </c>
      <c r="C1001" s="17">
        <v>9</v>
      </c>
      <c r="D1001" s="17">
        <v>1</v>
      </c>
      <c r="E1001" s="17">
        <v>3</v>
      </c>
      <c r="F1001" s="17">
        <v>6</v>
      </c>
      <c r="G1001" s="17" t="str">
        <f t="shared" si="16"/>
        <v>4.9.1.3.6</v>
      </c>
      <c r="H1001" s="119"/>
      <c r="I1001" s="120"/>
      <c r="J1001" s="17" t="s">
        <v>19</v>
      </c>
      <c r="K1001" s="431" t="s">
        <v>12263</v>
      </c>
      <c r="L1001" s="129" t="s">
        <v>10262</v>
      </c>
    </row>
    <row r="1002" spans="1:12" s="8" customFormat="1" ht="35" x14ac:dyDescent="0.35">
      <c r="A1002" s="271">
        <v>1142</v>
      </c>
      <c r="B1002" s="276">
        <v>4</v>
      </c>
      <c r="C1002" s="17">
        <v>9</v>
      </c>
      <c r="D1002" s="17">
        <v>1</v>
      </c>
      <c r="E1002" s="17">
        <v>3</v>
      </c>
      <c r="F1002" s="17">
        <v>7</v>
      </c>
      <c r="G1002" s="17" t="str">
        <f t="shared" si="16"/>
        <v>4.9.1.3.7</v>
      </c>
      <c r="H1002" s="119"/>
      <c r="I1002" s="120"/>
      <c r="J1002" s="17" t="s">
        <v>19</v>
      </c>
      <c r="K1002" s="431" t="s">
        <v>12264</v>
      </c>
      <c r="L1002" s="129" t="s">
        <v>10262</v>
      </c>
    </row>
    <row r="1003" spans="1:12" s="8" customFormat="1" ht="37" x14ac:dyDescent="0.35">
      <c r="A1003" s="271">
        <v>1143</v>
      </c>
      <c r="B1003" s="275">
        <v>4</v>
      </c>
      <c r="C1003" s="14">
        <v>9</v>
      </c>
      <c r="D1003" s="14">
        <v>1</v>
      </c>
      <c r="E1003" s="14">
        <v>4</v>
      </c>
      <c r="F1003" s="14">
        <v>0</v>
      </c>
      <c r="G1003" s="14" t="str">
        <f t="shared" si="16"/>
        <v>4.9.1.4.0</v>
      </c>
      <c r="H1003" s="21"/>
      <c r="I1003" s="135"/>
      <c r="J1003" s="14" t="s">
        <v>16</v>
      </c>
      <c r="K1003" s="422" t="s">
        <v>12265</v>
      </c>
      <c r="L1003" s="145" t="s">
        <v>10262</v>
      </c>
    </row>
    <row r="1004" spans="1:12" s="8" customFormat="1" ht="35" x14ac:dyDescent="0.35">
      <c r="A1004" s="271">
        <v>1144</v>
      </c>
      <c r="B1004" s="276">
        <v>4</v>
      </c>
      <c r="C1004" s="17">
        <v>9</v>
      </c>
      <c r="D1004" s="17">
        <v>1</v>
      </c>
      <c r="E1004" s="17">
        <v>4</v>
      </c>
      <c r="F1004" s="17">
        <v>1</v>
      </c>
      <c r="G1004" s="17" t="str">
        <f t="shared" si="16"/>
        <v>4.9.1.4.1</v>
      </c>
      <c r="H1004" s="119"/>
      <c r="I1004" s="120"/>
      <c r="J1004" s="17" t="s">
        <v>19</v>
      </c>
      <c r="K1004" s="431" t="s">
        <v>12266</v>
      </c>
      <c r="L1004" s="129" t="s">
        <v>10262</v>
      </c>
    </row>
    <row r="1005" spans="1:12" s="8" customFormat="1" ht="35" x14ac:dyDescent="0.35">
      <c r="A1005" s="271">
        <v>1145</v>
      </c>
      <c r="B1005" s="276">
        <v>4</v>
      </c>
      <c r="C1005" s="17">
        <v>9</v>
      </c>
      <c r="D1005" s="17">
        <v>1</v>
      </c>
      <c r="E1005" s="17">
        <v>4</v>
      </c>
      <c r="F1005" s="17">
        <v>2</v>
      </c>
      <c r="G1005" s="17" t="str">
        <f t="shared" si="16"/>
        <v>4.9.1.4.2</v>
      </c>
      <c r="H1005" s="119"/>
      <c r="I1005" s="120"/>
      <c r="J1005" s="17" t="s">
        <v>19</v>
      </c>
      <c r="K1005" s="431" t="s">
        <v>12267</v>
      </c>
      <c r="L1005" s="129" t="s">
        <v>10262</v>
      </c>
    </row>
    <row r="1006" spans="1:12" s="8" customFormat="1" ht="35" x14ac:dyDescent="0.35">
      <c r="A1006" s="271">
        <v>1146</v>
      </c>
      <c r="B1006" s="276">
        <v>4</v>
      </c>
      <c r="C1006" s="17">
        <v>9</v>
      </c>
      <c r="D1006" s="17">
        <v>1</v>
      </c>
      <c r="E1006" s="17">
        <v>4</v>
      </c>
      <c r="F1006" s="17">
        <v>3</v>
      </c>
      <c r="G1006" s="17" t="str">
        <f t="shared" si="16"/>
        <v>4.9.1.4.3</v>
      </c>
      <c r="H1006" s="119"/>
      <c r="I1006" s="120"/>
      <c r="J1006" s="17" t="s">
        <v>19</v>
      </c>
      <c r="K1006" s="431" t="s">
        <v>12268</v>
      </c>
      <c r="L1006" s="129" t="s">
        <v>10262</v>
      </c>
    </row>
    <row r="1007" spans="1:12" s="8" customFormat="1" ht="35" x14ac:dyDescent="0.35">
      <c r="A1007" s="271">
        <v>1147</v>
      </c>
      <c r="B1007" s="276">
        <v>4</v>
      </c>
      <c r="C1007" s="17">
        <v>9</v>
      </c>
      <c r="D1007" s="17">
        <v>1</v>
      </c>
      <c r="E1007" s="17">
        <v>4</v>
      </c>
      <c r="F1007" s="17">
        <v>4</v>
      </c>
      <c r="G1007" s="17" t="str">
        <f t="shared" si="16"/>
        <v>4.9.1.4.4</v>
      </c>
      <c r="H1007" s="119"/>
      <c r="I1007" s="120"/>
      <c r="J1007" s="17" t="s">
        <v>19</v>
      </c>
      <c r="K1007" s="431" t="s">
        <v>12269</v>
      </c>
      <c r="L1007" s="129" t="s">
        <v>10262</v>
      </c>
    </row>
    <row r="1008" spans="1:12" s="8" customFormat="1" ht="35" x14ac:dyDescent="0.35">
      <c r="A1008" s="271">
        <v>1148</v>
      </c>
      <c r="B1008" s="276">
        <v>4</v>
      </c>
      <c r="C1008" s="17">
        <v>9</v>
      </c>
      <c r="D1008" s="17">
        <v>1</v>
      </c>
      <c r="E1008" s="17">
        <v>4</v>
      </c>
      <c r="F1008" s="17">
        <v>5</v>
      </c>
      <c r="G1008" s="17" t="str">
        <f t="shared" si="16"/>
        <v>4.9.1.4.5</v>
      </c>
      <c r="H1008" s="119"/>
      <c r="I1008" s="120"/>
      <c r="J1008" s="17" t="s">
        <v>19</v>
      </c>
      <c r="K1008" s="431" t="s">
        <v>12270</v>
      </c>
      <c r="L1008" s="129" t="s">
        <v>10262</v>
      </c>
    </row>
    <row r="1009" spans="1:12" s="8" customFormat="1" ht="35" x14ac:dyDescent="0.35">
      <c r="A1009" s="271">
        <v>1149</v>
      </c>
      <c r="B1009" s="276">
        <v>4</v>
      </c>
      <c r="C1009" s="17">
        <v>9</v>
      </c>
      <c r="D1009" s="17">
        <v>1</v>
      </c>
      <c r="E1009" s="17">
        <v>4</v>
      </c>
      <c r="F1009" s="17">
        <v>6</v>
      </c>
      <c r="G1009" s="17" t="str">
        <f t="shared" si="16"/>
        <v>4.9.1.4.6</v>
      </c>
      <c r="H1009" s="119"/>
      <c r="I1009" s="120"/>
      <c r="J1009" s="17" t="s">
        <v>19</v>
      </c>
      <c r="K1009" s="431" t="s">
        <v>12271</v>
      </c>
      <c r="L1009" s="129" t="s">
        <v>10262</v>
      </c>
    </row>
    <row r="1010" spans="1:12" s="8" customFormat="1" ht="35" x14ac:dyDescent="0.35">
      <c r="A1010" s="271">
        <v>1150</v>
      </c>
      <c r="B1010" s="276">
        <v>4</v>
      </c>
      <c r="C1010" s="17">
        <v>9</v>
      </c>
      <c r="D1010" s="17">
        <v>1</v>
      </c>
      <c r="E1010" s="17">
        <v>4</v>
      </c>
      <c r="F1010" s="17">
        <v>7</v>
      </c>
      <c r="G1010" s="17" t="str">
        <f t="shared" si="16"/>
        <v>4.9.1.4.7</v>
      </c>
      <c r="H1010" s="119"/>
      <c r="I1010" s="120"/>
      <c r="J1010" s="17" t="s">
        <v>19</v>
      </c>
      <c r="K1010" s="431" t="s">
        <v>12272</v>
      </c>
      <c r="L1010" s="129" t="s">
        <v>10262</v>
      </c>
    </row>
    <row r="1011" spans="1:12" s="8" customFormat="1" ht="37" x14ac:dyDescent="0.35">
      <c r="A1011" s="271">
        <v>1151</v>
      </c>
      <c r="B1011" s="275">
        <v>4</v>
      </c>
      <c r="C1011" s="14">
        <v>9</v>
      </c>
      <c r="D1011" s="14">
        <v>1</v>
      </c>
      <c r="E1011" s="14">
        <v>5</v>
      </c>
      <c r="F1011" s="14">
        <v>0</v>
      </c>
      <c r="G1011" s="14" t="str">
        <f t="shared" si="16"/>
        <v>4.9.1.5.0</v>
      </c>
      <c r="H1011" s="21"/>
      <c r="I1011" s="135"/>
      <c r="J1011" s="14" t="s">
        <v>16</v>
      </c>
      <c r="K1011" s="422" t="s">
        <v>12273</v>
      </c>
      <c r="L1011" s="145" t="s">
        <v>10262</v>
      </c>
    </row>
    <row r="1012" spans="1:12" s="8" customFormat="1" ht="35" x14ac:dyDescent="0.35">
      <c r="A1012" s="271">
        <v>1152</v>
      </c>
      <c r="B1012" s="276">
        <v>4</v>
      </c>
      <c r="C1012" s="17">
        <v>9</v>
      </c>
      <c r="D1012" s="17">
        <v>1</v>
      </c>
      <c r="E1012" s="17">
        <v>5</v>
      </c>
      <c r="F1012" s="17">
        <v>1</v>
      </c>
      <c r="G1012" s="17" t="str">
        <f t="shared" si="16"/>
        <v>4.9.1.5.1</v>
      </c>
      <c r="H1012" s="119"/>
      <c r="I1012" s="120"/>
      <c r="J1012" s="17" t="s">
        <v>19</v>
      </c>
      <c r="K1012" s="431" t="s">
        <v>12274</v>
      </c>
      <c r="L1012" s="129" t="s">
        <v>10262</v>
      </c>
    </row>
    <row r="1013" spans="1:12" s="8" customFormat="1" ht="35" x14ac:dyDescent="0.35">
      <c r="A1013" s="271">
        <v>1153</v>
      </c>
      <c r="B1013" s="276">
        <v>4</v>
      </c>
      <c r="C1013" s="17">
        <v>9</v>
      </c>
      <c r="D1013" s="17">
        <v>1</v>
      </c>
      <c r="E1013" s="17">
        <v>5</v>
      </c>
      <c r="F1013" s="17">
        <v>2</v>
      </c>
      <c r="G1013" s="17" t="str">
        <f t="shared" si="16"/>
        <v>4.9.1.5.2</v>
      </c>
      <c r="H1013" s="119"/>
      <c r="I1013" s="120"/>
      <c r="J1013" s="17" t="s">
        <v>19</v>
      </c>
      <c r="K1013" s="431" t="s">
        <v>12275</v>
      </c>
      <c r="L1013" s="129" t="s">
        <v>10262</v>
      </c>
    </row>
    <row r="1014" spans="1:12" s="8" customFormat="1" ht="35" x14ac:dyDescent="0.35">
      <c r="A1014" s="271">
        <v>1154</v>
      </c>
      <c r="B1014" s="276">
        <v>4</v>
      </c>
      <c r="C1014" s="17">
        <v>9</v>
      </c>
      <c r="D1014" s="17">
        <v>1</v>
      </c>
      <c r="E1014" s="17">
        <v>5</v>
      </c>
      <c r="F1014" s="17">
        <v>3</v>
      </c>
      <c r="G1014" s="17" t="str">
        <f t="shared" si="16"/>
        <v>4.9.1.5.3</v>
      </c>
      <c r="H1014" s="119"/>
      <c r="I1014" s="120"/>
      <c r="J1014" s="17" t="s">
        <v>19</v>
      </c>
      <c r="K1014" s="431" t="s">
        <v>12276</v>
      </c>
      <c r="L1014" s="129" t="s">
        <v>10262</v>
      </c>
    </row>
    <row r="1015" spans="1:12" s="8" customFormat="1" ht="35" x14ac:dyDescent="0.35">
      <c r="A1015" s="271">
        <v>1155</v>
      </c>
      <c r="B1015" s="276">
        <v>4</v>
      </c>
      <c r="C1015" s="17">
        <v>9</v>
      </c>
      <c r="D1015" s="17">
        <v>1</v>
      </c>
      <c r="E1015" s="17">
        <v>5</v>
      </c>
      <c r="F1015" s="17">
        <v>4</v>
      </c>
      <c r="G1015" s="17" t="str">
        <f t="shared" si="16"/>
        <v>4.9.1.5.4</v>
      </c>
      <c r="H1015" s="119"/>
      <c r="I1015" s="120"/>
      <c r="J1015" s="17" t="s">
        <v>19</v>
      </c>
      <c r="K1015" s="431" t="s">
        <v>12277</v>
      </c>
      <c r="L1015" s="129" t="s">
        <v>10262</v>
      </c>
    </row>
    <row r="1016" spans="1:12" s="8" customFormat="1" ht="35" x14ac:dyDescent="0.35">
      <c r="A1016" s="271">
        <v>1156</v>
      </c>
      <c r="B1016" s="276">
        <v>4</v>
      </c>
      <c r="C1016" s="17">
        <v>9</v>
      </c>
      <c r="D1016" s="17">
        <v>1</v>
      </c>
      <c r="E1016" s="17">
        <v>5</v>
      </c>
      <c r="F1016" s="17">
        <v>5</v>
      </c>
      <c r="G1016" s="17" t="str">
        <f t="shared" si="16"/>
        <v>4.9.1.5.5</v>
      </c>
      <c r="H1016" s="119"/>
      <c r="I1016" s="120"/>
      <c r="J1016" s="17" t="s">
        <v>19</v>
      </c>
      <c r="K1016" s="431" t="s">
        <v>12278</v>
      </c>
      <c r="L1016" s="129" t="s">
        <v>10262</v>
      </c>
    </row>
    <row r="1017" spans="1:12" s="8" customFormat="1" ht="35" x14ac:dyDescent="0.35">
      <c r="A1017" s="271">
        <v>1157</v>
      </c>
      <c r="B1017" s="276">
        <v>4</v>
      </c>
      <c r="C1017" s="17">
        <v>9</v>
      </c>
      <c r="D1017" s="17">
        <v>1</v>
      </c>
      <c r="E1017" s="17">
        <v>5</v>
      </c>
      <c r="F1017" s="17">
        <v>6</v>
      </c>
      <c r="G1017" s="17" t="str">
        <f t="shared" si="16"/>
        <v>4.9.1.5.6</v>
      </c>
      <c r="H1017" s="119"/>
      <c r="I1017" s="120"/>
      <c r="J1017" s="17" t="s">
        <v>19</v>
      </c>
      <c r="K1017" s="431" t="s">
        <v>12279</v>
      </c>
      <c r="L1017" s="129" t="s">
        <v>10262</v>
      </c>
    </row>
    <row r="1018" spans="1:12" s="8" customFormat="1" ht="35" x14ac:dyDescent="0.35">
      <c r="A1018" s="271">
        <v>1158</v>
      </c>
      <c r="B1018" s="276">
        <v>4</v>
      </c>
      <c r="C1018" s="17">
        <v>9</v>
      </c>
      <c r="D1018" s="17">
        <v>1</v>
      </c>
      <c r="E1018" s="17">
        <v>5</v>
      </c>
      <c r="F1018" s="17">
        <v>7</v>
      </c>
      <c r="G1018" s="17" t="str">
        <f t="shared" si="16"/>
        <v>4.9.1.5.7</v>
      </c>
      <c r="H1018" s="119"/>
      <c r="I1018" s="120"/>
      <c r="J1018" s="17" t="s">
        <v>19</v>
      </c>
      <c r="K1018" s="431" t="s">
        <v>12280</v>
      </c>
      <c r="L1018" s="129" t="s">
        <v>10262</v>
      </c>
    </row>
    <row r="1019" spans="1:12" s="8" customFormat="1" ht="37" x14ac:dyDescent="0.35">
      <c r="A1019" s="271">
        <v>1159</v>
      </c>
      <c r="B1019" s="275">
        <v>4</v>
      </c>
      <c r="C1019" s="14">
        <v>9</v>
      </c>
      <c r="D1019" s="14">
        <v>1</v>
      </c>
      <c r="E1019" s="14">
        <v>6</v>
      </c>
      <c r="F1019" s="14">
        <v>0</v>
      </c>
      <c r="G1019" s="14" t="str">
        <f t="shared" si="16"/>
        <v>4.9.1.6.0</v>
      </c>
      <c r="H1019" s="21"/>
      <c r="I1019" s="135"/>
      <c r="J1019" s="14" t="s">
        <v>16</v>
      </c>
      <c r="K1019" s="422" t="s">
        <v>12281</v>
      </c>
      <c r="L1019" s="145" t="s">
        <v>10262</v>
      </c>
    </row>
    <row r="1020" spans="1:12" s="8" customFormat="1" ht="35" x14ac:dyDescent="0.35">
      <c r="A1020" s="271">
        <v>1160</v>
      </c>
      <c r="B1020" s="276">
        <v>4</v>
      </c>
      <c r="C1020" s="17">
        <v>9</v>
      </c>
      <c r="D1020" s="17">
        <v>1</v>
      </c>
      <c r="E1020" s="17">
        <v>6</v>
      </c>
      <c r="F1020" s="17">
        <v>1</v>
      </c>
      <c r="G1020" s="17" t="str">
        <f t="shared" si="16"/>
        <v>4.9.1.6.1</v>
      </c>
      <c r="H1020" s="119"/>
      <c r="I1020" s="120"/>
      <c r="J1020" s="17" t="s">
        <v>19</v>
      </c>
      <c r="K1020" s="431" t="s">
        <v>12282</v>
      </c>
      <c r="L1020" s="129" t="s">
        <v>10262</v>
      </c>
    </row>
    <row r="1021" spans="1:12" s="8" customFormat="1" ht="35" x14ac:dyDescent="0.35">
      <c r="A1021" s="271">
        <v>1161</v>
      </c>
      <c r="B1021" s="276">
        <v>4</v>
      </c>
      <c r="C1021" s="17">
        <v>9</v>
      </c>
      <c r="D1021" s="17">
        <v>1</v>
      </c>
      <c r="E1021" s="17">
        <v>6</v>
      </c>
      <c r="F1021" s="17">
        <v>2</v>
      </c>
      <c r="G1021" s="17" t="str">
        <f t="shared" si="16"/>
        <v>4.9.1.6.2</v>
      </c>
      <c r="H1021" s="119"/>
      <c r="I1021" s="120"/>
      <c r="J1021" s="17" t="s">
        <v>19</v>
      </c>
      <c r="K1021" s="431" t="s">
        <v>12283</v>
      </c>
      <c r="L1021" s="129" t="s">
        <v>10262</v>
      </c>
    </row>
    <row r="1022" spans="1:12" s="8" customFormat="1" ht="18.5" x14ac:dyDescent="0.35">
      <c r="A1022" s="271">
        <v>1162</v>
      </c>
      <c r="B1022" s="276">
        <v>4</v>
      </c>
      <c r="C1022" s="17">
        <v>9</v>
      </c>
      <c r="D1022" s="17">
        <v>1</v>
      </c>
      <c r="E1022" s="17">
        <v>6</v>
      </c>
      <c r="F1022" s="17">
        <v>3</v>
      </c>
      <c r="G1022" s="17" t="str">
        <f t="shared" si="16"/>
        <v>4.9.1.6.3</v>
      </c>
      <c r="H1022" s="119"/>
      <c r="I1022" s="120"/>
      <c r="J1022" s="17" t="s">
        <v>19</v>
      </c>
      <c r="K1022" s="431" t="s">
        <v>12284</v>
      </c>
      <c r="L1022" s="129" t="s">
        <v>10262</v>
      </c>
    </row>
    <row r="1023" spans="1:12" s="8" customFormat="1" ht="35" x14ac:dyDescent="0.35">
      <c r="A1023" s="271">
        <v>1163</v>
      </c>
      <c r="B1023" s="276">
        <v>4</v>
      </c>
      <c r="C1023" s="17">
        <v>9</v>
      </c>
      <c r="D1023" s="17">
        <v>1</v>
      </c>
      <c r="E1023" s="17">
        <v>6</v>
      </c>
      <c r="F1023" s="17">
        <v>4</v>
      </c>
      <c r="G1023" s="17" t="str">
        <f t="shared" si="16"/>
        <v>4.9.1.6.4</v>
      </c>
      <c r="H1023" s="119"/>
      <c r="I1023" s="120"/>
      <c r="J1023" s="17" t="s">
        <v>19</v>
      </c>
      <c r="K1023" s="431" t="s">
        <v>12285</v>
      </c>
      <c r="L1023" s="129" t="s">
        <v>10262</v>
      </c>
    </row>
    <row r="1024" spans="1:12" s="8" customFormat="1" ht="35" x14ac:dyDescent="0.35">
      <c r="A1024" s="271">
        <v>1164</v>
      </c>
      <c r="B1024" s="276">
        <v>4</v>
      </c>
      <c r="C1024" s="17">
        <v>9</v>
      </c>
      <c r="D1024" s="17">
        <v>1</v>
      </c>
      <c r="E1024" s="17">
        <v>6</v>
      </c>
      <c r="F1024" s="17">
        <v>5</v>
      </c>
      <c r="G1024" s="17" t="str">
        <f t="shared" si="16"/>
        <v>4.9.1.6.5</v>
      </c>
      <c r="H1024" s="119"/>
      <c r="I1024" s="120"/>
      <c r="J1024" s="17" t="s">
        <v>19</v>
      </c>
      <c r="K1024" s="431" t="s">
        <v>12286</v>
      </c>
      <c r="L1024" s="129" t="s">
        <v>10262</v>
      </c>
    </row>
    <row r="1025" spans="1:12" s="8" customFormat="1" ht="35" x14ac:dyDescent="0.35">
      <c r="A1025" s="271">
        <v>1165</v>
      </c>
      <c r="B1025" s="276">
        <v>4</v>
      </c>
      <c r="C1025" s="17">
        <v>9</v>
      </c>
      <c r="D1025" s="17">
        <v>1</v>
      </c>
      <c r="E1025" s="17">
        <v>6</v>
      </c>
      <c r="F1025" s="17">
        <v>6</v>
      </c>
      <c r="G1025" s="17" t="str">
        <f t="shared" si="16"/>
        <v>4.9.1.6.6</v>
      </c>
      <c r="H1025" s="119"/>
      <c r="I1025" s="120"/>
      <c r="J1025" s="17" t="s">
        <v>19</v>
      </c>
      <c r="K1025" s="431" t="s">
        <v>12287</v>
      </c>
      <c r="L1025" s="129" t="s">
        <v>10262</v>
      </c>
    </row>
    <row r="1026" spans="1:12" s="8" customFormat="1" ht="35" x14ac:dyDescent="0.35">
      <c r="A1026" s="271">
        <v>1166</v>
      </c>
      <c r="B1026" s="276">
        <v>4</v>
      </c>
      <c r="C1026" s="17">
        <v>9</v>
      </c>
      <c r="D1026" s="17">
        <v>1</v>
      </c>
      <c r="E1026" s="17">
        <v>6</v>
      </c>
      <c r="F1026" s="17">
        <v>7</v>
      </c>
      <c r="G1026" s="17" t="str">
        <f t="shared" si="16"/>
        <v>4.9.1.6.7</v>
      </c>
      <c r="H1026" s="119"/>
      <c r="I1026" s="120"/>
      <c r="J1026" s="17" t="s">
        <v>19</v>
      </c>
      <c r="K1026" s="431" t="s">
        <v>12288</v>
      </c>
      <c r="L1026" s="129" t="s">
        <v>10262</v>
      </c>
    </row>
    <row r="1027" spans="1:12" s="8" customFormat="1" ht="37" x14ac:dyDescent="0.35">
      <c r="A1027" s="271">
        <v>1167</v>
      </c>
      <c r="B1027" s="277">
        <v>4</v>
      </c>
      <c r="C1027" s="19">
        <v>9</v>
      </c>
      <c r="D1027" s="19">
        <v>2</v>
      </c>
      <c r="E1027" s="19">
        <v>0</v>
      </c>
      <c r="F1027" s="19">
        <v>0</v>
      </c>
      <c r="G1027" s="19" t="str">
        <f t="shared" si="16"/>
        <v>4.9.2.0.0</v>
      </c>
      <c r="H1027" s="19"/>
      <c r="I1027" s="133"/>
      <c r="J1027" s="19" t="s">
        <v>13</v>
      </c>
      <c r="K1027" s="434" t="s">
        <v>12289</v>
      </c>
      <c r="L1027" s="433" t="s">
        <v>10262</v>
      </c>
    </row>
    <row r="1028" spans="1:12" s="8" customFormat="1" ht="37" x14ac:dyDescent="0.35">
      <c r="A1028" s="271">
        <v>1168</v>
      </c>
      <c r="B1028" s="275">
        <v>4</v>
      </c>
      <c r="C1028" s="14">
        <v>9</v>
      </c>
      <c r="D1028" s="14">
        <v>2</v>
      </c>
      <c r="E1028" s="14">
        <v>1</v>
      </c>
      <c r="F1028" s="14">
        <v>0</v>
      </c>
      <c r="G1028" s="14" t="str">
        <f t="shared" si="16"/>
        <v>4.9.2.1.0</v>
      </c>
      <c r="H1028" s="21"/>
      <c r="I1028" s="135"/>
      <c r="J1028" s="14" t="s">
        <v>16</v>
      </c>
      <c r="K1028" s="422" t="s">
        <v>12290</v>
      </c>
      <c r="L1028" s="145" t="s">
        <v>10262</v>
      </c>
    </row>
    <row r="1029" spans="1:12" s="8" customFormat="1" ht="18.5" x14ac:dyDescent="0.35">
      <c r="A1029" s="271">
        <v>1169</v>
      </c>
      <c r="B1029" s="276">
        <v>4</v>
      </c>
      <c r="C1029" s="17">
        <v>9</v>
      </c>
      <c r="D1029" s="17">
        <v>2</v>
      </c>
      <c r="E1029" s="17">
        <v>1</v>
      </c>
      <c r="F1029" s="17">
        <v>1</v>
      </c>
      <c r="G1029" s="17" t="str">
        <f t="shared" si="16"/>
        <v>4.9.2.1.1</v>
      </c>
      <c r="H1029" s="119"/>
      <c r="I1029" s="120"/>
      <c r="J1029" s="17" t="s">
        <v>19</v>
      </c>
      <c r="K1029" s="431" t="s">
        <v>12291</v>
      </c>
      <c r="L1029" s="129" t="s">
        <v>10262</v>
      </c>
    </row>
    <row r="1030" spans="1:12" s="8" customFormat="1" ht="35" x14ac:dyDescent="0.35">
      <c r="A1030" s="271">
        <v>1170</v>
      </c>
      <c r="B1030" s="276">
        <v>4</v>
      </c>
      <c r="C1030" s="17">
        <v>9</v>
      </c>
      <c r="D1030" s="17">
        <v>2</v>
      </c>
      <c r="E1030" s="17">
        <v>1</v>
      </c>
      <c r="F1030" s="17">
        <v>2</v>
      </c>
      <c r="G1030" s="17" t="str">
        <f t="shared" si="16"/>
        <v>4.9.2.1.2</v>
      </c>
      <c r="H1030" s="119"/>
      <c r="I1030" s="120"/>
      <c r="J1030" s="17" t="s">
        <v>19</v>
      </c>
      <c r="K1030" s="431" t="s">
        <v>12292</v>
      </c>
      <c r="L1030" s="129" t="s">
        <v>10262</v>
      </c>
    </row>
    <row r="1031" spans="1:12" s="8" customFormat="1" ht="18.5" x14ac:dyDescent="0.35">
      <c r="A1031" s="271">
        <v>1171</v>
      </c>
      <c r="B1031" s="276">
        <v>4</v>
      </c>
      <c r="C1031" s="17">
        <v>9</v>
      </c>
      <c r="D1031" s="17">
        <v>2</v>
      </c>
      <c r="E1031" s="17">
        <v>1</v>
      </c>
      <c r="F1031" s="17">
        <v>3</v>
      </c>
      <c r="G1031" s="17" t="str">
        <f t="shared" si="16"/>
        <v>4.9.2.1.3</v>
      </c>
      <c r="H1031" s="119"/>
      <c r="I1031" s="120"/>
      <c r="J1031" s="17" t="s">
        <v>19</v>
      </c>
      <c r="K1031" s="431" t="s">
        <v>12293</v>
      </c>
      <c r="L1031" s="129" t="s">
        <v>10262</v>
      </c>
    </row>
    <row r="1032" spans="1:12" s="8" customFormat="1" ht="35" x14ac:dyDescent="0.35">
      <c r="A1032" s="271">
        <v>1172</v>
      </c>
      <c r="B1032" s="276">
        <v>4</v>
      </c>
      <c r="C1032" s="17">
        <v>9</v>
      </c>
      <c r="D1032" s="17">
        <v>2</v>
      </c>
      <c r="E1032" s="17">
        <v>1</v>
      </c>
      <c r="F1032" s="17">
        <v>4</v>
      </c>
      <c r="G1032" s="17" t="str">
        <f t="shared" si="16"/>
        <v>4.9.2.1.4</v>
      </c>
      <c r="H1032" s="119"/>
      <c r="I1032" s="120"/>
      <c r="J1032" s="17" t="s">
        <v>19</v>
      </c>
      <c r="K1032" s="431" t="s">
        <v>12294</v>
      </c>
      <c r="L1032" s="129" t="s">
        <v>10262</v>
      </c>
    </row>
    <row r="1033" spans="1:12" s="8" customFormat="1" ht="35" x14ac:dyDescent="0.35">
      <c r="A1033" s="271">
        <v>1173</v>
      </c>
      <c r="B1033" s="276">
        <v>4</v>
      </c>
      <c r="C1033" s="17">
        <v>9</v>
      </c>
      <c r="D1033" s="17">
        <v>2</v>
      </c>
      <c r="E1033" s="17">
        <v>1</v>
      </c>
      <c r="F1033" s="17">
        <v>5</v>
      </c>
      <c r="G1033" s="17" t="str">
        <f t="shared" si="16"/>
        <v>4.9.2.1.5</v>
      </c>
      <c r="H1033" s="119"/>
      <c r="I1033" s="120"/>
      <c r="J1033" s="17" t="s">
        <v>19</v>
      </c>
      <c r="K1033" s="431" t="s">
        <v>12295</v>
      </c>
      <c r="L1033" s="129" t="s">
        <v>10262</v>
      </c>
    </row>
    <row r="1034" spans="1:12" s="8" customFormat="1" ht="18.5" x14ac:dyDescent="0.35">
      <c r="A1034" s="271">
        <v>1174</v>
      </c>
      <c r="B1034" s="276">
        <v>4</v>
      </c>
      <c r="C1034" s="17">
        <v>9</v>
      </c>
      <c r="D1034" s="17">
        <v>2</v>
      </c>
      <c r="E1034" s="17">
        <v>1</v>
      </c>
      <c r="F1034" s="17">
        <v>6</v>
      </c>
      <c r="G1034" s="17" t="str">
        <f t="shared" si="16"/>
        <v>4.9.2.1.6</v>
      </c>
      <c r="H1034" s="119"/>
      <c r="I1034" s="120"/>
      <c r="J1034" s="17" t="s">
        <v>19</v>
      </c>
      <c r="K1034" s="431" t="s">
        <v>12296</v>
      </c>
      <c r="L1034" s="129" t="s">
        <v>10262</v>
      </c>
    </row>
    <row r="1035" spans="1:12" s="8" customFormat="1" ht="18.5" x14ac:dyDescent="0.35">
      <c r="A1035" s="271">
        <v>1175</v>
      </c>
      <c r="B1035" s="276">
        <v>4</v>
      </c>
      <c r="C1035" s="17">
        <v>9</v>
      </c>
      <c r="D1035" s="17">
        <v>2</v>
      </c>
      <c r="E1035" s="17">
        <v>1</v>
      </c>
      <c r="F1035" s="17">
        <v>7</v>
      </c>
      <c r="G1035" s="17" t="str">
        <f t="shared" si="16"/>
        <v>4.9.2.1.7</v>
      </c>
      <c r="H1035" s="119"/>
      <c r="I1035" s="120"/>
      <c r="J1035" s="17" t="s">
        <v>19</v>
      </c>
      <c r="K1035" s="431" t="s">
        <v>12297</v>
      </c>
      <c r="L1035" s="129" t="s">
        <v>10262</v>
      </c>
    </row>
    <row r="1036" spans="1:12" s="8" customFormat="1" ht="37" x14ac:dyDescent="0.35">
      <c r="A1036" s="271">
        <v>1176</v>
      </c>
      <c r="B1036" s="275">
        <v>4</v>
      </c>
      <c r="C1036" s="14">
        <v>9</v>
      </c>
      <c r="D1036" s="14">
        <v>2</v>
      </c>
      <c r="E1036" s="14">
        <v>2</v>
      </c>
      <c r="F1036" s="14">
        <v>0</v>
      </c>
      <c r="G1036" s="14" t="str">
        <f t="shared" si="16"/>
        <v>4.9.2.2.0</v>
      </c>
      <c r="H1036" s="21"/>
      <c r="I1036" s="135"/>
      <c r="J1036" s="14" t="s">
        <v>16</v>
      </c>
      <c r="K1036" s="422" t="s">
        <v>12298</v>
      </c>
      <c r="L1036" s="145" t="s">
        <v>10262</v>
      </c>
    </row>
    <row r="1037" spans="1:12" s="8" customFormat="1" ht="35" x14ac:dyDescent="0.35">
      <c r="A1037" s="271">
        <v>1177</v>
      </c>
      <c r="B1037" s="276">
        <v>4</v>
      </c>
      <c r="C1037" s="17">
        <v>9</v>
      </c>
      <c r="D1037" s="17">
        <v>2</v>
      </c>
      <c r="E1037" s="17">
        <v>2</v>
      </c>
      <c r="F1037" s="17">
        <v>1</v>
      </c>
      <c r="G1037" s="17" t="str">
        <f t="shared" si="16"/>
        <v>4.9.2.2.1</v>
      </c>
      <c r="H1037" s="119"/>
      <c r="I1037" s="120"/>
      <c r="J1037" s="17" t="s">
        <v>19</v>
      </c>
      <c r="K1037" s="431" t="s">
        <v>12299</v>
      </c>
      <c r="L1037" s="129" t="s">
        <v>10262</v>
      </c>
    </row>
    <row r="1038" spans="1:12" s="8" customFormat="1" ht="35" x14ac:dyDescent="0.35">
      <c r="A1038" s="271">
        <v>1178</v>
      </c>
      <c r="B1038" s="276">
        <v>4</v>
      </c>
      <c r="C1038" s="17">
        <v>9</v>
      </c>
      <c r="D1038" s="17">
        <v>2</v>
      </c>
      <c r="E1038" s="17">
        <v>2</v>
      </c>
      <c r="F1038" s="17">
        <v>2</v>
      </c>
      <c r="G1038" s="17" t="str">
        <f t="shared" si="16"/>
        <v>4.9.2.2.2</v>
      </c>
      <c r="H1038" s="119"/>
      <c r="I1038" s="120"/>
      <c r="J1038" s="17" t="s">
        <v>19</v>
      </c>
      <c r="K1038" s="431" t="s">
        <v>12300</v>
      </c>
      <c r="L1038" s="129" t="s">
        <v>10262</v>
      </c>
    </row>
    <row r="1039" spans="1:12" s="8" customFormat="1" ht="35" x14ac:dyDescent="0.35">
      <c r="A1039" s="271">
        <v>1179</v>
      </c>
      <c r="B1039" s="276">
        <v>4</v>
      </c>
      <c r="C1039" s="17">
        <v>9</v>
      </c>
      <c r="D1039" s="17">
        <v>2</v>
      </c>
      <c r="E1039" s="17">
        <v>2</v>
      </c>
      <c r="F1039" s="17">
        <v>3</v>
      </c>
      <c r="G1039" s="17" t="str">
        <f t="shared" si="16"/>
        <v>4.9.2.2.3</v>
      </c>
      <c r="H1039" s="119"/>
      <c r="I1039" s="120"/>
      <c r="J1039" s="17" t="s">
        <v>19</v>
      </c>
      <c r="K1039" s="431" t="s">
        <v>12301</v>
      </c>
      <c r="L1039" s="129" t="s">
        <v>10262</v>
      </c>
    </row>
    <row r="1040" spans="1:12" s="8" customFormat="1" ht="35" x14ac:dyDescent="0.35">
      <c r="A1040" s="271">
        <v>1180</v>
      </c>
      <c r="B1040" s="276">
        <v>4</v>
      </c>
      <c r="C1040" s="17">
        <v>9</v>
      </c>
      <c r="D1040" s="17">
        <v>2</v>
      </c>
      <c r="E1040" s="17">
        <v>2</v>
      </c>
      <c r="F1040" s="17">
        <v>4</v>
      </c>
      <c r="G1040" s="17" t="str">
        <f t="shared" si="16"/>
        <v>4.9.2.2.4</v>
      </c>
      <c r="H1040" s="119"/>
      <c r="I1040" s="120"/>
      <c r="J1040" s="17" t="s">
        <v>19</v>
      </c>
      <c r="K1040" s="431" t="s">
        <v>12302</v>
      </c>
      <c r="L1040" s="129" t="s">
        <v>10262</v>
      </c>
    </row>
    <row r="1041" spans="1:12" s="8" customFormat="1" ht="35" x14ac:dyDescent="0.35">
      <c r="A1041" s="271">
        <v>1181</v>
      </c>
      <c r="B1041" s="276">
        <v>4</v>
      </c>
      <c r="C1041" s="17">
        <v>9</v>
      </c>
      <c r="D1041" s="17">
        <v>2</v>
      </c>
      <c r="E1041" s="17">
        <v>2</v>
      </c>
      <c r="F1041" s="17">
        <v>5</v>
      </c>
      <c r="G1041" s="17" t="str">
        <f t="shared" si="16"/>
        <v>4.9.2.2.5</v>
      </c>
      <c r="H1041" s="119"/>
      <c r="I1041" s="120"/>
      <c r="J1041" s="17" t="s">
        <v>19</v>
      </c>
      <c r="K1041" s="431" t="s">
        <v>12303</v>
      </c>
      <c r="L1041" s="129" t="s">
        <v>10262</v>
      </c>
    </row>
    <row r="1042" spans="1:12" s="8" customFormat="1" ht="35" x14ac:dyDescent="0.35">
      <c r="A1042" s="271">
        <v>1182</v>
      </c>
      <c r="B1042" s="276">
        <v>4</v>
      </c>
      <c r="C1042" s="17">
        <v>9</v>
      </c>
      <c r="D1042" s="17">
        <v>2</v>
      </c>
      <c r="E1042" s="17">
        <v>2</v>
      </c>
      <c r="F1042" s="17">
        <v>6</v>
      </c>
      <c r="G1042" s="17" t="str">
        <f t="shared" si="16"/>
        <v>4.9.2.2.6</v>
      </c>
      <c r="H1042" s="119"/>
      <c r="I1042" s="120"/>
      <c r="J1042" s="17" t="s">
        <v>19</v>
      </c>
      <c r="K1042" s="431" t="s">
        <v>12304</v>
      </c>
      <c r="L1042" s="129" t="s">
        <v>10262</v>
      </c>
    </row>
    <row r="1043" spans="1:12" s="8" customFormat="1" ht="35" x14ac:dyDescent="0.35">
      <c r="A1043" s="271">
        <v>1183</v>
      </c>
      <c r="B1043" s="276">
        <v>4</v>
      </c>
      <c r="C1043" s="17">
        <v>9</v>
      </c>
      <c r="D1043" s="17">
        <v>2</v>
      </c>
      <c r="E1043" s="17">
        <v>2</v>
      </c>
      <c r="F1043" s="17">
        <v>7</v>
      </c>
      <c r="G1043" s="17" t="str">
        <f t="shared" si="16"/>
        <v>4.9.2.2.7</v>
      </c>
      <c r="H1043" s="119"/>
      <c r="I1043" s="120"/>
      <c r="J1043" s="17" t="s">
        <v>19</v>
      </c>
      <c r="K1043" s="431" t="s">
        <v>12305</v>
      </c>
      <c r="L1043" s="129" t="s">
        <v>10262</v>
      </c>
    </row>
    <row r="1044" spans="1:12" s="8" customFormat="1" ht="37" x14ac:dyDescent="0.35">
      <c r="A1044" s="271">
        <v>1184</v>
      </c>
      <c r="B1044" s="275">
        <v>4</v>
      </c>
      <c r="C1044" s="14">
        <v>9</v>
      </c>
      <c r="D1044" s="14">
        <v>2</v>
      </c>
      <c r="E1044" s="14">
        <v>3</v>
      </c>
      <c r="F1044" s="14">
        <v>0</v>
      </c>
      <c r="G1044" s="14" t="str">
        <f t="shared" si="16"/>
        <v>4.9.2.3.0</v>
      </c>
      <c r="H1044" s="21"/>
      <c r="I1044" s="135"/>
      <c r="J1044" s="14" t="s">
        <v>16</v>
      </c>
      <c r="K1044" s="422" t="s">
        <v>12306</v>
      </c>
      <c r="L1044" s="145" t="s">
        <v>10262</v>
      </c>
    </row>
    <row r="1045" spans="1:12" s="8" customFormat="1" ht="35" x14ac:dyDescent="0.35">
      <c r="A1045" s="271">
        <v>1185</v>
      </c>
      <c r="B1045" s="276">
        <v>4</v>
      </c>
      <c r="C1045" s="17">
        <v>9</v>
      </c>
      <c r="D1045" s="17">
        <v>2</v>
      </c>
      <c r="E1045" s="17">
        <v>3</v>
      </c>
      <c r="F1045" s="17">
        <v>1</v>
      </c>
      <c r="G1045" s="17" t="str">
        <f t="shared" si="16"/>
        <v>4.9.2.3.1</v>
      </c>
      <c r="H1045" s="119"/>
      <c r="I1045" s="120"/>
      <c r="J1045" s="17" t="s">
        <v>19</v>
      </c>
      <c r="K1045" s="431" t="s">
        <v>12307</v>
      </c>
      <c r="L1045" s="129" t="s">
        <v>10262</v>
      </c>
    </row>
    <row r="1046" spans="1:12" s="8" customFormat="1" ht="35" x14ac:dyDescent="0.35">
      <c r="A1046" s="271">
        <v>1186</v>
      </c>
      <c r="B1046" s="276">
        <v>4</v>
      </c>
      <c r="C1046" s="17">
        <v>9</v>
      </c>
      <c r="D1046" s="17">
        <v>2</v>
      </c>
      <c r="E1046" s="17">
        <v>3</v>
      </c>
      <c r="F1046" s="17">
        <v>2</v>
      </c>
      <c r="G1046" s="17" t="str">
        <f t="shared" si="16"/>
        <v>4.9.2.3.2</v>
      </c>
      <c r="H1046" s="119"/>
      <c r="I1046" s="120"/>
      <c r="J1046" s="17" t="s">
        <v>19</v>
      </c>
      <c r="K1046" s="431" t="s">
        <v>12308</v>
      </c>
      <c r="L1046" s="129" t="s">
        <v>10262</v>
      </c>
    </row>
    <row r="1047" spans="1:12" s="8" customFormat="1" ht="35" x14ac:dyDescent="0.35">
      <c r="A1047" s="271">
        <v>1187</v>
      </c>
      <c r="B1047" s="276">
        <v>4</v>
      </c>
      <c r="C1047" s="17">
        <v>9</v>
      </c>
      <c r="D1047" s="17">
        <v>2</v>
      </c>
      <c r="E1047" s="17">
        <v>3</v>
      </c>
      <c r="F1047" s="17">
        <v>3</v>
      </c>
      <c r="G1047" s="17" t="str">
        <f t="shared" si="16"/>
        <v>4.9.2.3.3</v>
      </c>
      <c r="H1047" s="119"/>
      <c r="I1047" s="120"/>
      <c r="J1047" s="17" t="s">
        <v>19</v>
      </c>
      <c r="K1047" s="431" t="s">
        <v>12309</v>
      </c>
      <c r="L1047" s="129" t="s">
        <v>10262</v>
      </c>
    </row>
    <row r="1048" spans="1:12" s="8" customFormat="1" ht="35" x14ac:dyDescent="0.35">
      <c r="A1048" s="271">
        <v>1188</v>
      </c>
      <c r="B1048" s="276">
        <v>4</v>
      </c>
      <c r="C1048" s="17">
        <v>9</v>
      </c>
      <c r="D1048" s="17">
        <v>2</v>
      </c>
      <c r="E1048" s="17">
        <v>3</v>
      </c>
      <c r="F1048" s="17">
        <v>4</v>
      </c>
      <c r="G1048" s="17" t="str">
        <f t="shared" si="16"/>
        <v>4.9.2.3.4</v>
      </c>
      <c r="H1048" s="119"/>
      <c r="I1048" s="120"/>
      <c r="J1048" s="17" t="s">
        <v>19</v>
      </c>
      <c r="K1048" s="431" t="s">
        <v>12310</v>
      </c>
      <c r="L1048" s="129" t="s">
        <v>10262</v>
      </c>
    </row>
    <row r="1049" spans="1:12" s="8" customFormat="1" ht="35" x14ac:dyDescent="0.35">
      <c r="A1049" s="271">
        <v>1189</v>
      </c>
      <c r="B1049" s="276">
        <v>4</v>
      </c>
      <c r="C1049" s="17">
        <v>9</v>
      </c>
      <c r="D1049" s="17">
        <v>2</v>
      </c>
      <c r="E1049" s="17">
        <v>3</v>
      </c>
      <c r="F1049" s="17">
        <v>5</v>
      </c>
      <c r="G1049" s="17" t="str">
        <f t="shared" si="16"/>
        <v>4.9.2.3.5</v>
      </c>
      <c r="H1049" s="119"/>
      <c r="I1049" s="120"/>
      <c r="J1049" s="17" t="s">
        <v>19</v>
      </c>
      <c r="K1049" s="431" t="s">
        <v>12311</v>
      </c>
      <c r="L1049" s="129" t="s">
        <v>10262</v>
      </c>
    </row>
    <row r="1050" spans="1:12" s="8" customFormat="1" ht="35" x14ac:dyDescent="0.35">
      <c r="A1050" s="271">
        <v>1190</v>
      </c>
      <c r="B1050" s="276">
        <v>4</v>
      </c>
      <c r="C1050" s="17">
        <v>9</v>
      </c>
      <c r="D1050" s="17">
        <v>2</v>
      </c>
      <c r="E1050" s="17">
        <v>3</v>
      </c>
      <c r="F1050" s="17">
        <v>6</v>
      </c>
      <c r="G1050" s="17" t="str">
        <f t="shared" si="16"/>
        <v>4.9.2.3.6</v>
      </c>
      <c r="H1050" s="119"/>
      <c r="I1050" s="120"/>
      <c r="J1050" s="17" t="s">
        <v>19</v>
      </c>
      <c r="K1050" s="431" t="s">
        <v>12312</v>
      </c>
      <c r="L1050" s="129" t="s">
        <v>10262</v>
      </c>
    </row>
    <row r="1051" spans="1:12" s="8" customFormat="1" ht="35" x14ac:dyDescent="0.35">
      <c r="A1051" s="271">
        <v>1191</v>
      </c>
      <c r="B1051" s="276">
        <v>4</v>
      </c>
      <c r="C1051" s="17">
        <v>9</v>
      </c>
      <c r="D1051" s="17">
        <v>2</v>
      </c>
      <c r="E1051" s="17">
        <v>3</v>
      </c>
      <c r="F1051" s="17">
        <v>7</v>
      </c>
      <c r="G1051" s="17" t="str">
        <f t="shared" si="16"/>
        <v>4.9.2.3.7</v>
      </c>
      <c r="H1051" s="119"/>
      <c r="I1051" s="120"/>
      <c r="J1051" s="17" t="s">
        <v>19</v>
      </c>
      <c r="K1051" s="431" t="s">
        <v>12313</v>
      </c>
      <c r="L1051" s="129" t="s">
        <v>10262</v>
      </c>
    </row>
    <row r="1052" spans="1:12" s="8" customFormat="1" ht="37" x14ac:dyDescent="0.35">
      <c r="A1052" s="271">
        <v>1192</v>
      </c>
      <c r="B1052" s="275">
        <v>4</v>
      </c>
      <c r="C1052" s="14">
        <v>9</v>
      </c>
      <c r="D1052" s="14">
        <v>2</v>
      </c>
      <c r="E1052" s="14">
        <v>4</v>
      </c>
      <c r="F1052" s="14">
        <v>0</v>
      </c>
      <c r="G1052" s="14" t="str">
        <f t="shared" si="16"/>
        <v>4.9.2.4.0</v>
      </c>
      <c r="H1052" s="21"/>
      <c r="I1052" s="135"/>
      <c r="J1052" s="14" t="s">
        <v>16</v>
      </c>
      <c r="K1052" s="422" t="s">
        <v>12314</v>
      </c>
      <c r="L1052" s="145" t="s">
        <v>10262</v>
      </c>
    </row>
    <row r="1053" spans="1:12" s="8" customFormat="1" ht="35" x14ac:dyDescent="0.35">
      <c r="A1053" s="271">
        <v>1193</v>
      </c>
      <c r="B1053" s="276">
        <v>4</v>
      </c>
      <c r="C1053" s="17">
        <v>9</v>
      </c>
      <c r="D1053" s="17">
        <v>2</v>
      </c>
      <c r="E1053" s="17">
        <v>4</v>
      </c>
      <c r="F1053" s="17">
        <v>1</v>
      </c>
      <c r="G1053" s="17" t="str">
        <f t="shared" si="16"/>
        <v>4.9.2.4.1</v>
      </c>
      <c r="H1053" s="119"/>
      <c r="I1053" s="120"/>
      <c r="J1053" s="17" t="s">
        <v>19</v>
      </c>
      <c r="K1053" s="431" t="s">
        <v>12315</v>
      </c>
      <c r="L1053" s="129" t="s">
        <v>10262</v>
      </c>
    </row>
    <row r="1054" spans="1:12" s="8" customFormat="1" ht="35" x14ac:dyDescent="0.35">
      <c r="A1054" s="271">
        <v>1194</v>
      </c>
      <c r="B1054" s="276">
        <v>4</v>
      </c>
      <c r="C1054" s="17">
        <v>9</v>
      </c>
      <c r="D1054" s="17">
        <v>2</v>
      </c>
      <c r="E1054" s="17">
        <v>4</v>
      </c>
      <c r="F1054" s="17">
        <v>2</v>
      </c>
      <c r="G1054" s="17" t="str">
        <f t="shared" si="16"/>
        <v>4.9.2.4.2</v>
      </c>
      <c r="H1054" s="119"/>
      <c r="I1054" s="120"/>
      <c r="J1054" s="17" t="s">
        <v>19</v>
      </c>
      <c r="K1054" s="431" t="s">
        <v>12316</v>
      </c>
      <c r="L1054" s="129" t="s">
        <v>10262</v>
      </c>
    </row>
    <row r="1055" spans="1:12" s="8" customFormat="1" ht="35" x14ac:dyDescent="0.35">
      <c r="A1055" s="271">
        <v>1195</v>
      </c>
      <c r="B1055" s="276">
        <v>4</v>
      </c>
      <c r="C1055" s="17">
        <v>9</v>
      </c>
      <c r="D1055" s="17">
        <v>2</v>
      </c>
      <c r="E1055" s="17">
        <v>4</v>
      </c>
      <c r="F1055" s="17">
        <v>3</v>
      </c>
      <c r="G1055" s="17" t="str">
        <f t="shared" si="16"/>
        <v>4.9.2.4.3</v>
      </c>
      <c r="H1055" s="119"/>
      <c r="I1055" s="120"/>
      <c r="J1055" s="17" t="s">
        <v>19</v>
      </c>
      <c r="K1055" s="431" t="s">
        <v>12317</v>
      </c>
      <c r="L1055" s="129" t="s">
        <v>10262</v>
      </c>
    </row>
    <row r="1056" spans="1:12" s="8" customFormat="1" ht="35" x14ac:dyDescent="0.35">
      <c r="A1056" s="271">
        <v>1196</v>
      </c>
      <c r="B1056" s="276">
        <v>4</v>
      </c>
      <c r="C1056" s="17">
        <v>9</v>
      </c>
      <c r="D1056" s="17">
        <v>2</v>
      </c>
      <c r="E1056" s="17">
        <v>4</v>
      </c>
      <c r="F1056" s="17">
        <v>4</v>
      </c>
      <c r="G1056" s="17" t="str">
        <f t="shared" si="16"/>
        <v>4.9.2.4.4</v>
      </c>
      <c r="H1056" s="119"/>
      <c r="I1056" s="120"/>
      <c r="J1056" s="17" t="s">
        <v>19</v>
      </c>
      <c r="K1056" s="431" t="s">
        <v>12318</v>
      </c>
      <c r="L1056" s="129" t="s">
        <v>10262</v>
      </c>
    </row>
    <row r="1057" spans="1:12" s="8" customFormat="1" ht="35" x14ac:dyDescent="0.35">
      <c r="A1057" s="271">
        <v>1197</v>
      </c>
      <c r="B1057" s="276">
        <v>4</v>
      </c>
      <c r="C1057" s="17">
        <v>9</v>
      </c>
      <c r="D1057" s="17">
        <v>2</v>
      </c>
      <c r="E1057" s="17">
        <v>4</v>
      </c>
      <c r="F1057" s="17">
        <v>5</v>
      </c>
      <c r="G1057" s="17" t="str">
        <f t="shared" si="16"/>
        <v>4.9.2.4.5</v>
      </c>
      <c r="H1057" s="119"/>
      <c r="I1057" s="120"/>
      <c r="J1057" s="17" t="s">
        <v>19</v>
      </c>
      <c r="K1057" s="431" t="s">
        <v>12319</v>
      </c>
      <c r="L1057" s="129" t="s">
        <v>10262</v>
      </c>
    </row>
    <row r="1058" spans="1:12" s="8" customFormat="1" ht="35" x14ac:dyDescent="0.35">
      <c r="A1058" s="271">
        <v>1198</v>
      </c>
      <c r="B1058" s="276">
        <v>4</v>
      </c>
      <c r="C1058" s="17">
        <v>9</v>
      </c>
      <c r="D1058" s="17">
        <v>2</v>
      </c>
      <c r="E1058" s="17">
        <v>4</v>
      </c>
      <c r="F1058" s="17">
        <v>6</v>
      </c>
      <c r="G1058" s="17" t="str">
        <f t="shared" si="16"/>
        <v>4.9.2.4.6</v>
      </c>
      <c r="H1058" s="119"/>
      <c r="I1058" s="120"/>
      <c r="J1058" s="17" t="s">
        <v>19</v>
      </c>
      <c r="K1058" s="431" t="s">
        <v>12320</v>
      </c>
      <c r="L1058" s="129" t="s">
        <v>10262</v>
      </c>
    </row>
    <row r="1059" spans="1:12" s="8" customFormat="1" ht="35" x14ac:dyDescent="0.35">
      <c r="A1059" s="271">
        <v>1199</v>
      </c>
      <c r="B1059" s="276">
        <v>4</v>
      </c>
      <c r="C1059" s="17">
        <v>9</v>
      </c>
      <c r="D1059" s="17">
        <v>2</v>
      </c>
      <c r="E1059" s="17">
        <v>4</v>
      </c>
      <c r="F1059" s="17">
        <v>7</v>
      </c>
      <c r="G1059" s="17" t="str">
        <f t="shared" si="16"/>
        <v>4.9.2.4.7</v>
      </c>
      <c r="H1059" s="119"/>
      <c r="I1059" s="120"/>
      <c r="J1059" s="17" t="s">
        <v>19</v>
      </c>
      <c r="K1059" s="431" t="s">
        <v>12321</v>
      </c>
      <c r="L1059" s="129" t="s">
        <v>10262</v>
      </c>
    </row>
    <row r="1060" spans="1:12" s="8" customFormat="1" ht="37" x14ac:dyDescent="0.35">
      <c r="A1060" s="271">
        <v>1200</v>
      </c>
      <c r="B1060" s="275">
        <v>4</v>
      </c>
      <c r="C1060" s="14">
        <v>9</v>
      </c>
      <c r="D1060" s="14">
        <v>2</v>
      </c>
      <c r="E1060" s="14">
        <v>5</v>
      </c>
      <c r="F1060" s="14">
        <v>0</v>
      </c>
      <c r="G1060" s="14" t="str">
        <f t="shared" si="16"/>
        <v>4.9.2.5.0</v>
      </c>
      <c r="H1060" s="21"/>
      <c r="I1060" s="135"/>
      <c r="J1060" s="14" t="s">
        <v>16</v>
      </c>
      <c r="K1060" s="422" t="s">
        <v>12322</v>
      </c>
      <c r="L1060" s="145" t="s">
        <v>10262</v>
      </c>
    </row>
    <row r="1061" spans="1:12" s="8" customFormat="1" ht="35" x14ac:dyDescent="0.35">
      <c r="A1061" s="271">
        <v>1201</v>
      </c>
      <c r="B1061" s="276">
        <v>4</v>
      </c>
      <c r="C1061" s="17">
        <v>9</v>
      </c>
      <c r="D1061" s="17">
        <v>2</v>
      </c>
      <c r="E1061" s="17">
        <v>5</v>
      </c>
      <c r="F1061" s="17">
        <v>1</v>
      </c>
      <c r="G1061" s="17" t="str">
        <f t="shared" si="16"/>
        <v>4.9.2.5.1</v>
      </c>
      <c r="H1061" s="119"/>
      <c r="I1061" s="120"/>
      <c r="J1061" s="17" t="s">
        <v>19</v>
      </c>
      <c r="K1061" s="431" t="s">
        <v>12323</v>
      </c>
      <c r="L1061" s="129" t="s">
        <v>10262</v>
      </c>
    </row>
    <row r="1062" spans="1:12" s="8" customFormat="1" ht="35" x14ac:dyDescent="0.35">
      <c r="A1062" s="271">
        <v>1202</v>
      </c>
      <c r="B1062" s="276">
        <v>4</v>
      </c>
      <c r="C1062" s="17">
        <v>9</v>
      </c>
      <c r="D1062" s="17">
        <v>2</v>
      </c>
      <c r="E1062" s="17">
        <v>5</v>
      </c>
      <c r="F1062" s="17">
        <v>2</v>
      </c>
      <c r="G1062" s="17" t="str">
        <f t="shared" si="16"/>
        <v>4.9.2.5.2</v>
      </c>
      <c r="H1062" s="119"/>
      <c r="I1062" s="120"/>
      <c r="J1062" s="17" t="s">
        <v>19</v>
      </c>
      <c r="K1062" s="431" t="s">
        <v>12324</v>
      </c>
      <c r="L1062" s="129" t="s">
        <v>10262</v>
      </c>
    </row>
    <row r="1063" spans="1:12" s="8" customFormat="1" ht="35" x14ac:dyDescent="0.35">
      <c r="A1063" s="271">
        <v>1203</v>
      </c>
      <c r="B1063" s="276">
        <v>4</v>
      </c>
      <c r="C1063" s="17">
        <v>9</v>
      </c>
      <c r="D1063" s="17">
        <v>2</v>
      </c>
      <c r="E1063" s="17">
        <v>5</v>
      </c>
      <c r="F1063" s="17">
        <v>3</v>
      </c>
      <c r="G1063" s="17" t="str">
        <f t="shared" si="16"/>
        <v>4.9.2.5.3</v>
      </c>
      <c r="H1063" s="119"/>
      <c r="I1063" s="120"/>
      <c r="J1063" s="17" t="s">
        <v>19</v>
      </c>
      <c r="K1063" s="431" t="s">
        <v>12325</v>
      </c>
      <c r="L1063" s="129" t="s">
        <v>10262</v>
      </c>
    </row>
    <row r="1064" spans="1:12" s="8" customFormat="1" ht="35" x14ac:dyDescent="0.35">
      <c r="A1064" s="271">
        <v>1204</v>
      </c>
      <c r="B1064" s="276">
        <v>4</v>
      </c>
      <c r="C1064" s="17">
        <v>9</v>
      </c>
      <c r="D1064" s="17">
        <v>2</v>
      </c>
      <c r="E1064" s="17">
        <v>5</v>
      </c>
      <c r="F1064" s="17">
        <v>4</v>
      </c>
      <c r="G1064" s="17" t="str">
        <f t="shared" si="16"/>
        <v>4.9.2.5.4</v>
      </c>
      <c r="H1064" s="119"/>
      <c r="I1064" s="120"/>
      <c r="J1064" s="17" t="s">
        <v>19</v>
      </c>
      <c r="K1064" s="431" t="s">
        <v>12326</v>
      </c>
      <c r="L1064" s="129" t="s">
        <v>10262</v>
      </c>
    </row>
    <row r="1065" spans="1:12" s="8" customFormat="1" ht="35" x14ac:dyDescent="0.35">
      <c r="A1065" s="271">
        <v>1205</v>
      </c>
      <c r="B1065" s="276">
        <v>4</v>
      </c>
      <c r="C1065" s="17">
        <v>9</v>
      </c>
      <c r="D1065" s="17">
        <v>2</v>
      </c>
      <c r="E1065" s="17">
        <v>5</v>
      </c>
      <c r="F1065" s="17">
        <v>5</v>
      </c>
      <c r="G1065" s="17" t="str">
        <f t="shared" si="16"/>
        <v>4.9.2.5.5</v>
      </c>
      <c r="H1065" s="119"/>
      <c r="I1065" s="120"/>
      <c r="J1065" s="17" t="s">
        <v>19</v>
      </c>
      <c r="K1065" s="431" t="s">
        <v>12327</v>
      </c>
      <c r="L1065" s="129" t="s">
        <v>10262</v>
      </c>
    </row>
    <row r="1066" spans="1:12" s="8" customFormat="1" ht="35" x14ac:dyDescent="0.35">
      <c r="A1066" s="271">
        <v>1206</v>
      </c>
      <c r="B1066" s="276">
        <v>4</v>
      </c>
      <c r="C1066" s="17">
        <v>9</v>
      </c>
      <c r="D1066" s="17">
        <v>2</v>
      </c>
      <c r="E1066" s="17">
        <v>5</v>
      </c>
      <c r="F1066" s="17">
        <v>6</v>
      </c>
      <c r="G1066" s="17" t="str">
        <f t="shared" si="16"/>
        <v>4.9.2.5.6</v>
      </c>
      <c r="H1066" s="119"/>
      <c r="I1066" s="120"/>
      <c r="J1066" s="17" t="s">
        <v>19</v>
      </c>
      <c r="K1066" s="431" t="s">
        <v>12328</v>
      </c>
      <c r="L1066" s="129" t="s">
        <v>10262</v>
      </c>
    </row>
    <row r="1067" spans="1:12" s="8" customFormat="1" ht="35" x14ac:dyDescent="0.35">
      <c r="A1067" s="271">
        <v>1207</v>
      </c>
      <c r="B1067" s="276">
        <v>4</v>
      </c>
      <c r="C1067" s="17">
        <v>9</v>
      </c>
      <c r="D1067" s="17">
        <v>2</v>
      </c>
      <c r="E1067" s="17">
        <v>5</v>
      </c>
      <c r="F1067" s="17">
        <v>7</v>
      </c>
      <c r="G1067" s="17" t="str">
        <f t="shared" si="16"/>
        <v>4.9.2.5.7</v>
      </c>
      <c r="H1067" s="119"/>
      <c r="I1067" s="120"/>
      <c r="J1067" s="17" t="s">
        <v>19</v>
      </c>
      <c r="K1067" s="431" t="s">
        <v>12329</v>
      </c>
      <c r="L1067" s="129" t="s">
        <v>10262</v>
      </c>
    </row>
    <row r="1068" spans="1:12" s="8" customFormat="1" ht="37" x14ac:dyDescent="0.35">
      <c r="A1068" s="271">
        <v>1208</v>
      </c>
      <c r="B1068" s="275">
        <v>4</v>
      </c>
      <c r="C1068" s="14">
        <v>9</v>
      </c>
      <c r="D1068" s="14">
        <v>2</v>
      </c>
      <c r="E1068" s="14">
        <v>6</v>
      </c>
      <c r="F1068" s="14">
        <v>0</v>
      </c>
      <c r="G1068" s="14" t="str">
        <f t="shared" si="16"/>
        <v>4.9.2.6.0</v>
      </c>
      <c r="H1068" s="21"/>
      <c r="I1068" s="135"/>
      <c r="J1068" s="14" t="s">
        <v>16</v>
      </c>
      <c r="K1068" s="422" t="s">
        <v>12330</v>
      </c>
      <c r="L1068" s="145" t="s">
        <v>10262</v>
      </c>
    </row>
    <row r="1069" spans="1:12" s="8" customFormat="1" ht="35" x14ac:dyDescent="0.35">
      <c r="A1069" s="271">
        <v>1209</v>
      </c>
      <c r="B1069" s="276">
        <v>4</v>
      </c>
      <c r="C1069" s="17">
        <v>9</v>
      </c>
      <c r="D1069" s="17">
        <v>2</v>
      </c>
      <c r="E1069" s="17">
        <v>6</v>
      </c>
      <c r="F1069" s="17">
        <v>1</v>
      </c>
      <c r="G1069" s="17" t="str">
        <f t="shared" si="16"/>
        <v>4.9.2.6.1</v>
      </c>
      <c r="H1069" s="119"/>
      <c r="I1069" s="120"/>
      <c r="J1069" s="17" t="s">
        <v>19</v>
      </c>
      <c r="K1069" s="431" t="s">
        <v>12331</v>
      </c>
      <c r="L1069" s="129" t="s">
        <v>10262</v>
      </c>
    </row>
    <row r="1070" spans="1:12" s="8" customFormat="1" ht="35" x14ac:dyDescent="0.35">
      <c r="A1070" s="271">
        <v>1210</v>
      </c>
      <c r="B1070" s="276">
        <v>4</v>
      </c>
      <c r="C1070" s="17">
        <v>9</v>
      </c>
      <c r="D1070" s="17">
        <v>2</v>
      </c>
      <c r="E1070" s="17">
        <v>6</v>
      </c>
      <c r="F1070" s="17">
        <v>2</v>
      </c>
      <c r="G1070" s="17" t="str">
        <f t="shared" si="16"/>
        <v>4.9.2.6.2</v>
      </c>
      <c r="H1070" s="119"/>
      <c r="I1070" s="120"/>
      <c r="J1070" s="17" t="s">
        <v>19</v>
      </c>
      <c r="K1070" s="431" t="s">
        <v>12332</v>
      </c>
      <c r="L1070" s="129" t="s">
        <v>10262</v>
      </c>
    </row>
    <row r="1071" spans="1:12" s="8" customFormat="1" ht="18.5" x14ac:dyDescent="0.35">
      <c r="A1071" s="271">
        <v>1211</v>
      </c>
      <c r="B1071" s="276">
        <v>4</v>
      </c>
      <c r="C1071" s="17">
        <v>9</v>
      </c>
      <c r="D1071" s="17">
        <v>2</v>
      </c>
      <c r="E1071" s="17">
        <v>6</v>
      </c>
      <c r="F1071" s="17">
        <v>3</v>
      </c>
      <c r="G1071" s="17" t="str">
        <f t="shared" si="16"/>
        <v>4.9.2.6.3</v>
      </c>
      <c r="H1071" s="119"/>
      <c r="I1071" s="120"/>
      <c r="J1071" s="17" t="s">
        <v>19</v>
      </c>
      <c r="K1071" s="431" t="s">
        <v>12333</v>
      </c>
      <c r="L1071" s="129" t="s">
        <v>10262</v>
      </c>
    </row>
    <row r="1072" spans="1:12" s="8" customFormat="1" ht="35" x14ac:dyDescent="0.35">
      <c r="A1072" s="271">
        <v>1212</v>
      </c>
      <c r="B1072" s="276">
        <v>4</v>
      </c>
      <c r="C1072" s="17">
        <v>9</v>
      </c>
      <c r="D1072" s="17">
        <v>2</v>
      </c>
      <c r="E1072" s="17">
        <v>6</v>
      </c>
      <c r="F1072" s="17">
        <v>4</v>
      </c>
      <c r="G1072" s="17" t="str">
        <f t="shared" si="16"/>
        <v>4.9.2.6.4</v>
      </c>
      <c r="H1072" s="119"/>
      <c r="I1072" s="120"/>
      <c r="J1072" s="17" t="s">
        <v>19</v>
      </c>
      <c r="K1072" s="431" t="s">
        <v>12334</v>
      </c>
      <c r="L1072" s="129" t="s">
        <v>10262</v>
      </c>
    </row>
    <row r="1073" spans="1:12" s="8" customFormat="1" ht="35" x14ac:dyDescent="0.35">
      <c r="A1073" s="271">
        <v>1213</v>
      </c>
      <c r="B1073" s="276">
        <v>4</v>
      </c>
      <c r="C1073" s="17">
        <v>9</v>
      </c>
      <c r="D1073" s="17">
        <v>2</v>
      </c>
      <c r="E1073" s="17">
        <v>6</v>
      </c>
      <c r="F1073" s="17">
        <v>5</v>
      </c>
      <c r="G1073" s="17" t="str">
        <f t="shared" si="16"/>
        <v>4.9.2.6.5</v>
      </c>
      <c r="H1073" s="119"/>
      <c r="I1073" s="120"/>
      <c r="J1073" s="17" t="s">
        <v>19</v>
      </c>
      <c r="K1073" s="431" t="s">
        <v>12335</v>
      </c>
      <c r="L1073" s="129" t="s">
        <v>10262</v>
      </c>
    </row>
    <row r="1074" spans="1:12" s="8" customFormat="1" ht="35" x14ac:dyDescent="0.35">
      <c r="A1074" s="271">
        <v>1214</v>
      </c>
      <c r="B1074" s="276">
        <v>4</v>
      </c>
      <c r="C1074" s="17">
        <v>9</v>
      </c>
      <c r="D1074" s="17">
        <v>2</v>
      </c>
      <c r="E1074" s="17">
        <v>6</v>
      </c>
      <c r="F1074" s="17">
        <v>6</v>
      </c>
      <c r="G1074" s="17" t="str">
        <f t="shared" si="16"/>
        <v>4.9.2.6.6</v>
      </c>
      <c r="H1074" s="119"/>
      <c r="I1074" s="120"/>
      <c r="J1074" s="17" t="s">
        <v>19</v>
      </c>
      <c r="K1074" s="431" t="s">
        <v>12336</v>
      </c>
      <c r="L1074" s="129" t="s">
        <v>10262</v>
      </c>
    </row>
    <row r="1075" spans="1:12" s="8" customFormat="1" ht="35" x14ac:dyDescent="0.35">
      <c r="A1075" s="271">
        <v>1215</v>
      </c>
      <c r="B1075" s="276">
        <v>4</v>
      </c>
      <c r="C1075" s="17">
        <v>9</v>
      </c>
      <c r="D1075" s="17">
        <v>2</v>
      </c>
      <c r="E1075" s="17">
        <v>6</v>
      </c>
      <c r="F1075" s="17">
        <v>7</v>
      </c>
      <c r="G1075" s="17" t="str">
        <f t="shared" si="16"/>
        <v>4.9.2.6.7</v>
      </c>
      <c r="H1075" s="119"/>
      <c r="I1075" s="120"/>
      <c r="J1075" s="17" t="s">
        <v>19</v>
      </c>
      <c r="K1075" s="431" t="s">
        <v>12337</v>
      </c>
      <c r="L1075" s="129" t="s">
        <v>10262</v>
      </c>
    </row>
    <row r="1076" spans="1:12" s="8" customFormat="1" ht="23.5" x14ac:dyDescent="0.35">
      <c r="A1076" s="271">
        <v>1216</v>
      </c>
      <c r="B1076" s="277">
        <v>4</v>
      </c>
      <c r="C1076" s="19">
        <v>9</v>
      </c>
      <c r="D1076" s="19">
        <v>3</v>
      </c>
      <c r="E1076" s="19">
        <v>0</v>
      </c>
      <c r="F1076" s="19">
        <v>0</v>
      </c>
      <c r="G1076" s="19" t="str">
        <f t="shared" si="16"/>
        <v>4.9.3.0.0</v>
      </c>
      <c r="H1076" s="19"/>
      <c r="I1076" s="133"/>
      <c r="J1076" s="19" t="s">
        <v>13</v>
      </c>
      <c r="K1076" s="434" t="s">
        <v>12338</v>
      </c>
      <c r="L1076" s="433" t="s">
        <v>10262</v>
      </c>
    </row>
    <row r="1077" spans="1:12" s="8" customFormat="1" ht="37" x14ac:dyDescent="0.35">
      <c r="A1077" s="271">
        <v>1217</v>
      </c>
      <c r="B1077" s="275">
        <v>4</v>
      </c>
      <c r="C1077" s="14">
        <v>9</v>
      </c>
      <c r="D1077" s="14">
        <v>3</v>
      </c>
      <c r="E1077" s="14">
        <v>1</v>
      </c>
      <c r="F1077" s="14">
        <v>0</v>
      </c>
      <c r="G1077" s="14" t="str">
        <f t="shared" si="16"/>
        <v>4.9.3.1.0</v>
      </c>
      <c r="H1077" s="21"/>
      <c r="I1077" s="135"/>
      <c r="J1077" s="14" t="s">
        <v>16</v>
      </c>
      <c r="K1077" s="422" t="s">
        <v>12339</v>
      </c>
      <c r="L1077" s="145" t="s">
        <v>10262</v>
      </c>
    </row>
    <row r="1078" spans="1:12" s="8" customFormat="1" ht="37" x14ac:dyDescent="0.35">
      <c r="A1078" s="271">
        <v>1218</v>
      </c>
      <c r="B1078" s="275">
        <v>4</v>
      </c>
      <c r="C1078" s="14">
        <v>9</v>
      </c>
      <c r="D1078" s="14">
        <v>3</v>
      </c>
      <c r="E1078" s="14">
        <v>2</v>
      </c>
      <c r="F1078" s="14">
        <v>0</v>
      </c>
      <c r="G1078" s="14" t="str">
        <f t="shared" si="16"/>
        <v>4.9.3.2.0</v>
      </c>
      <c r="H1078" s="21"/>
      <c r="I1078" s="135"/>
      <c r="J1078" s="14" t="s">
        <v>16</v>
      </c>
      <c r="K1078" s="422" t="s">
        <v>12340</v>
      </c>
      <c r="L1078" s="145" t="s">
        <v>10262</v>
      </c>
    </row>
    <row r="1079" spans="1:12" s="8" customFormat="1" ht="35" x14ac:dyDescent="0.35">
      <c r="A1079" s="271">
        <v>1219</v>
      </c>
      <c r="B1079" s="276">
        <v>4</v>
      </c>
      <c r="C1079" s="17">
        <v>9</v>
      </c>
      <c r="D1079" s="17">
        <v>3</v>
      </c>
      <c r="E1079" s="17">
        <v>2</v>
      </c>
      <c r="F1079" s="17">
        <v>1</v>
      </c>
      <c r="G1079" s="17" t="str">
        <f t="shared" si="16"/>
        <v>4.9.3.2.1</v>
      </c>
      <c r="H1079" s="119"/>
      <c r="I1079" s="120"/>
      <c r="J1079" s="17" t="s">
        <v>19</v>
      </c>
      <c r="K1079" s="431" t="s">
        <v>12341</v>
      </c>
      <c r="L1079" s="129" t="s">
        <v>10262</v>
      </c>
    </row>
    <row r="1080" spans="1:12" s="8" customFormat="1" ht="35" x14ac:dyDescent="0.35">
      <c r="A1080" s="271">
        <v>1220</v>
      </c>
      <c r="B1080" s="276">
        <v>4</v>
      </c>
      <c r="C1080" s="17">
        <v>9</v>
      </c>
      <c r="D1080" s="17">
        <v>3</v>
      </c>
      <c r="E1080" s="17">
        <v>2</v>
      </c>
      <c r="F1080" s="17">
        <v>2</v>
      </c>
      <c r="G1080" s="17" t="str">
        <f t="shared" si="16"/>
        <v>4.9.3.2.2</v>
      </c>
      <c r="H1080" s="119"/>
      <c r="I1080" s="120"/>
      <c r="J1080" s="17" t="s">
        <v>19</v>
      </c>
      <c r="K1080" s="431" t="s">
        <v>12342</v>
      </c>
      <c r="L1080" s="129" t="s">
        <v>10262</v>
      </c>
    </row>
    <row r="1081" spans="1:12" s="8" customFormat="1" ht="18.5" x14ac:dyDescent="0.35">
      <c r="A1081" s="271">
        <v>1221</v>
      </c>
      <c r="B1081" s="276">
        <v>4</v>
      </c>
      <c r="C1081" s="17">
        <v>9</v>
      </c>
      <c r="D1081" s="17">
        <v>3</v>
      </c>
      <c r="E1081" s="17">
        <v>2</v>
      </c>
      <c r="F1081" s="17">
        <v>3</v>
      </c>
      <c r="G1081" s="17" t="str">
        <f t="shared" si="16"/>
        <v>4.9.3.2.3</v>
      </c>
      <c r="H1081" s="119"/>
      <c r="I1081" s="120"/>
      <c r="J1081" s="17" t="s">
        <v>19</v>
      </c>
      <c r="K1081" s="431" t="s">
        <v>12343</v>
      </c>
      <c r="L1081" s="129" t="s">
        <v>10262</v>
      </c>
    </row>
    <row r="1082" spans="1:12" s="8" customFormat="1" ht="37" x14ac:dyDescent="0.35">
      <c r="A1082" s="271">
        <v>1222</v>
      </c>
      <c r="B1082" s="275">
        <v>4</v>
      </c>
      <c r="C1082" s="14">
        <v>9</v>
      </c>
      <c r="D1082" s="14">
        <v>3</v>
      </c>
      <c r="E1082" s="14">
        <v>3</v>
      </c>
      <c r="F1082" s="14">
        <v>0</v>
      </c>
      <c r="G1082" s="14" t="str">
        <f t="shared" si="16"/>
        <v>4.9.3.3.0</v>
      </c>
      <c r="H1082" s="21"/>
      <c r="I1082" s="135"/>
      <c r="J1082" s="14" t="s">
        <v>16</v>
      </c>
      <c r="K1082" s="422" t="s">
        <v>12344</v>
      </c>
      <c r="L1082" s="145" t="s">
        <v>10262</v>
      </c>
    </row>
    <row r="1083" spans="1:12" s="8" customFormat="1" ht="18.5" x14ac:dyDescent="0.35">
      <c r="A1083" s="271">
        <v>1223</v>
      </c>
      <c r="B1083" s="276">
        <v>4</v>
      </c>
      <c r="C1083" s="17">
        <v>9</v>
      </c>
      <c r="D1083" s="17">
        <v>3</v>
      </c>
      <c r="E1083" s="17">
        <v>3</v>
      </c>
      <c r="F1083" s="17">
        <v>1</v>
      </c>
      <c r="G1083" s="17" t="str">
        <f t="shared" si="16"/>
        <v>4.9.3.3.1</v>
      </c>
      <c r="H1083" s="119"/>
      <c r="I1083" s="120"/>
      <c r="J1083" s="17" t="s">
        <v>19</v>
      </c>
      <c r="K1083" s="431" t="s">
        <v>12345</v>
      </c>
      <c r="L1083" s="129" t="s">
        <v>10262</v>
      </c>
    </row>
    <row r="1084" spans="1:12" s="8" customFormat="1" ht="35" x14ac:dyDescent="0.35">
      <c r="A1084" s="271">
        <v>1224</v>
      </c>
      <c r="B1084" s="276">
        <v>4</v>
      </c>
      <c r="C1084" s="17">
        <v>9</v>
      </c>
      <c r="D1084" s="17">
        <v>3</v>
      </c>
      <c r="E1084" s="17">
        <v>3</v>
      </c>
      <c r="F1084" s="17">
        <v>2</v>
      </c>
      <c r="G1084" s="17" t="str">
        <f t="shared" si="16"/>
        <v>4.9.3.3.2</v>
      </c>
      <c r="H1084" s="119"/>
      <c r="I1084" s="120"/>
      <c r="J1084" s="17" t="s">
        <v>19</v>
      </c>
      <c r="K1084" s="431" t="s">
        <v>12346</v>
      </c>
      <c r="L1084" s="129" t="s">
        <v>10262</v>
      </c>
    </row>
    <row r="1085" spans="1:12" s="8" customFormat="1" ht="18.5" x14ac:dyDescent="0.35">
      <c r="A1085" s="271">
        <v>1225</v>
      </c>
      <c r="B1085" s="276">
        <v>4</v>
      </c>
      <c r="C1085" s="17">
        <v>9</v>
      </c>
      <c r="D1085" s="17">
        <v>3</v>
      </c>
      <c r="E1085" s="17">
        <v>3</v>
      </c>
      <c r="F1085" s="17">
        <v>3</v>
      </c>
      <c r="G1085" s="17" t="str">
        <f t="shared" si="16"/>
        <v>4.9.3.3.3</v>
      </c>
      <c r="H1085" s="119"/>
      <c r="I1085" s="120"/>
      <c r="J1085" s="17" t="s">
        <v>19</v>
      </c>
      <c r="K1085" s="431" t="s">
        <v>12347</v>
      </c>
      <c r="L1085" s="129" t="s">
        <v>10262</v>
      </c>
    </row>
    <row r="1086" spans="1:12" s="8" customFormat="1" ht="18.5" x14ac:dyDescent="0.35">
      <c r="A1086" s="271">
        <v>1226</v>
      </c>
      <c r="B1086" s="276">
        <v>4</v>
      </c>
      <c r="C1086" s="17">
        <v>9</v>
      </c>
      <c r="D1086" s="17">
        <v>3</v>
      </c>
      <c r="E1086" s="17">
        <v>3</v>
      </c>
      <c r="F1086" s="17">
        <v>4</v>
      </c>
      <c r="G1086" s="17" t="str">
        <f t="shared" si="16"/>
        <v>4.9.3.3.4</v>
      </c>
      <c r="H1086" s="119"/>
      <c r="I1086" s="120"/>
      <c r="J1086" s="17" t="s">
        <v>19</v>
      </c>
      <c r="K1086" s="431" t="s">
        <v>12348</v>
      </c>
      <c r="L1086" s="129" t="s">
        <v>10262</v>
      </c>
    </row>
    <row r="1087" spans="1:12" s="8" customFormat="1" ht="18.5" x14ac:dyDescent="0.35">
      <c r="A1087" s="271">
        <v>1227</v>
      </c>
      <c r="B1087" s="276">
        <v>4</v>
      </c>
      <c r="C1087" s="17">
        <v>9</v>
      </c>
      <c r="D1087" s="17">
        <v>3</v>
      </c>
      <c r="E1087" s="17">
        <v>3</v>
      </c>
      <c r="F1087" s="17">
        <v>5</v>
      </c>
      <c r="G1087" s="17" t="str">
        <f t="shared" si="16"/>
        <v>4.9.3.3.5</v>
      </c>
      <c r="H1087" s="119"/>
      <c r="I1087" s="120"/>
      <c r="J1087" s="17" t="s">
        <v>19</v>
      </c>
      <c r="K1087" s="431" t="s">
        <v>12349</v>
      </c>
      <c r="L1087" s="129" t="s">
        <v>10262</v>
      </c>
    </row>
    <row r="1088" spans="1:12" s="8" customFormat="1" ht="18.5" x14ac:dyDescent="0.35">
      <c r="A1088" s="271">
        <v>1228</v>
      </c>
      <c r="B1088" s="276">
        <v>4</v>
      </c>
      <c r="C1088" s="17">
        <v>9</v>
      </c>
      <c r="D1088" s="17">
        <v>3</v>
      </c>
      <c r="E1088" s="17">
        <v>3</v>
      </c>
      <c r="F1088" s="17">
        <v>6</v>
      </c>
      <c r="G1088" s="17" t="str">
        <f t="shared" si="16"/>
        <v>4.9.3.3.6</v>
      </c>
      <c r="H1088" s="119"/>
      <c r="I1088" s="120"/>
      <c r="J1088" s="17" t="s">
        <v>19</v>
      </c>
      <c r="K1088" s="431" t="s">
        <v>12350</v>
      </c>
      <c r="L1088" s="129" t="s">
        <v>10262</v>
      </c>
    </row>
    <row r="1089" spans="1:12" s="8" customFormat="1" ht="18.5" x14ac:dyDescent="0.35">
      <c r="A1089" s="271">
        <v>1229</v>
      </c>
      <c r="B1089" s="275">
        <v>4</v>
      </c>
      <c r="C1089" s="14">
        <v>9</v>
      </c>
      <c r="D1089" s="14">
        <v>3</v>
      </c>
      <c r="E1089" s="14">
        <v>4</v>
      </c>
      <c r="F1089" s="14">
        <v>0</v>
      </c>
      <c r="G1089" s="14" t="str">
        <f t="shared" si="16"/>
        <v>4.9.3.4.0</v>
      </c>
      <c r="H1089" s="21"/>
      <c r="I1089" s="140"/>
      <c r="J1089" s="14" t="s">
        <v>16</v>
      </c>
      <c r="K1089" s="422" t="s">
        <v>12351</v>
      </c>
      <c r="L1089" s="145" t="s">
        <v>10262</v>
      </c>
    </row>
    <row r="1090" spans="1:12" s="8" customFormat="1" ht="18.5" x14ac:dyDescent="0.35">
      <c r="A1090" s="271">
        <v>1230</v>
      </c>
      <c r="B1090" s="275">
        <v>4</v>
      </c>
      <c r="C1090" s="14">
        <v>9</v>
      </c>
      <c r="D1090" s="14">
        <v>3</v>
      </c>
      <c r="E1090" s="14">
        <v>5</v>
      </c>
      <c r="F1090" s="14">
        <v>0</v>
      </c>
      <c r="G1090" s="14" t="str">
        <f t="shared" si="16"/>
        <v>4.9.3.5.0</v>
      </c>
      <c r="H1090" s="21"/>
      <c r="I1090" s="140"/>
      <c r="J1090" s="14" t="s">
        <v>16</v>
      </c>
      <c r="K1090" s="422" t="s">
        <v>12352</v>
      </c>
      <c r="L1090" s="145" t="s">
        <v>10262</v>
      </c>
    </row>
    <row r="1091" spans="1:12" s="8" customFormat="1" ht="37" x14ac:dyDescent="0.35">
      <c r="A1091" s="271">
        <v>1232</v>
      </c>
      <c r="B1091" s="275">
        <v>4</v>
      </c>
      <c r="C1091" s="14">
        <v>9</v>
      </c>
      <c r="D1091" s="14">
        <v>3</v>
      </c>
      <c r="E1091" s="14">
        <v>6</v>
      </c>
      <c r="F1091" s="14">
        <v>0</v>
      </c>
      <c r="G1091" s="14" t="str">
        <f t="shared" si="16"/>
        <v>4.9.3.6.0</v>
      </c>
      <c r="H1091" s="21"/>
      <c r="I1091" s="135"/>
      <c r="J1091" s="14" t="s">
        <v>16</v>
      </c>
      <c r="K1091" s="422" t="s">
        <v>12353</v>
      </c>
      <c r="L1091" s="145" t="s">
        <v>10262</v>
      </c>
    </row>
    <row r="1092" spans="1:12" s="8" customFormat="1" ht="18.5" x14ac:dyDescent="0.35">
      <c r="A1092" s="271">
        <v>1233</v>
      </c>
      <c r="B1092" s="275">
        <v>4</v>
      </c>
      <c r="C1092" s="14">
        <v>9</v>
      </c>
      <c r="D1092" s="14">
        <v>3</v>
      </c>
      <c r="E1092" s="14">
        <v>7</v>
      </c>
      <c r="F1092" s="14">
        <v>0</v>
      </c>
      <c r="G1092" s="14" t="str">
        <f t="shared" si="16"/>
        <v>4.9.3.7.0</v>
      </c>
      <c r="H1092" s="21"/>
      <c r="I1092" s="135"/>
      <c r="J1092" s="14" t="s">
        <v>16</v>
      </c>
      <c r="K1092" s="422" t="s">
        <v>12354</v>
      </c>
      <c r="L1092" s="145" t="s">
        <v>10262</v>
      </c>
    </row>
    <row r="1093" spans="1:12" s="8" customFormat="1" ht="18.5" x14ac:dyDescent="0.35">
      <c r="A1093" s="271">
        <v>1234</v>
      </c>
      <c r="B1093" s="275">
        <v>4</v>
      </c>
      <c r="C1093" s="14">
        <v>9</v>
      </c>
      <c r="D1093" s="14">
        <v>3</v>
      </c>
      <c r="E1093" s="14">
        <v>8</v>
      </c>
      <c r="F1093" s="14">
        <v>0</v>
      </c>
      <c r="G1093" s="14" t="str">
        <f t="shared" si="16"/>
        <v>4.9.3.8.0</v>
      </c>
      <c r="H1093" s="21"/>
      <c r="I1093" s="135"/>
      <c r="J1093" s="14" t="s">
        <v>16</v>
      </c>
      <c r="K1093" s="422" t="s">
        <v>12355</v>
      </c>
      <c r="L1093" s="145" t="s">
        <v>10262</v>
      </c>
    </row>
    <row r="1094" spans="1:12" ht="37" x14ac:dyDescent="0.25">
      <c r="A1094" s="271">
        <v>1235</v>
      </c>
      <c r="B1094" s="275">
        <v>4</v>
      </c>
      <c r="C1094" s="14">
        <v>9</v>
      </c>
      <c r="D1094" s="14">
        <v>3</v>
      </c>
      <c r="E1094" s="14">
        <v>9</v>
      </c>
      <c r="F1094" s="14">
        <v>0</v>
      </c>
      <c r="G1094" s="14" t="str">
        <f t="shared" si="16"/>
        <v>4.9.3.9.0</v>
      </c>
      <c r="I1094" s="135"/>
      <c r="J1094" s="14" t="s">
        <v>16</v>
      </c>
      <c r="K1094" s="422" t="s">
        <v>12356</v>
      </c>
      <c r="L1094" s="145" t="s">
        <v>10262</v>
      </c>
    </row>
    <row r="1095" spans="1:12" ht="18.5" x14ac:dyDescent="0.25">
      <c r="A1095" s="271">
        <v>1236</v>
      </c>
      <c r="B1095" s="275">
        <v>4</v>
      </c>
      <c r="C1095" s="14">
        <v>9</v>
      </c>
      <c r="D1095" s="14">
        <v>3</v>
      </c>
      <c r="E1095" s="14">
        <v>10</v>
      </c>
      <c r="F1095" s="14">
        <v>0</v>
      </c>
      <c r="G1095" s="14" t="str">
        <f t="shared" si="16"/>
        <v>4.9.3.10.0</v>
      </c>
      <c r="I1095" s="135"/>
      <c r="J1095" s="14" t="s">
        <v>16</v>
      </c>
      <c r="K1095" s="422" t="s">
        <v>12357</v>
      </c>
      <c r="L1095" s="145" t="s">
        <v>10262</v>
      </c>
    </row>
    <row r="1096" spans="1:12" ht="26" x14ac:dyDescent="0.25">
      <c r="A1096" s="271">
        <v>1238</v>
      </c>
      <c r="B1096" s="279">
        <v>4</v>
      </c>
      <c r="C1096" s="16">
        <v>10</v>
      </c>
      <c r="D1096" s="16">
        <v>0</v>
      </c>
      <c r="E1096" s="16">
        <v>0</v>
      </c>
      <c r="F1096" s="16">
        <v>0</v>
      </c>
      <c r="G1096" s="16" t="str">
        <f t="shared" si="16"/>
        <v>4.10.0.0.0</v>
      </c>
      <c r="H1096" s="11" t="s">
        <v>10</v>
      </c>
      <c r="I1096" s="12" t="s">
        <v>10344</v>
      </c>
      <c r="J1096" s="16"/>
      <c r="K1096" s="423"/>
      <c r="L1096" s="416" t="s">
        <v>10345</v>
      </c>
    </row>
    <row r="1097" spans="1:12" ht="23.5" x14ac:dyDescent="0.25">
      <c r="A1097" s="271">
        <v>1239</v>
      </c>
      <c r="B1097" s="274">
        <v>4</v>
      </c>
      <c r="C1097" s="13">
        <v>10</v>
      </c>
      <c r="D1097" s="13">
        <v>1</v>
      </c>
      <c r="E1097" s="13">
        <v>0</v>
      </c>
      <c r="F1097" s="13">
        <v>0</v>
      </c>
      <c r="G1097" s="13" t="str">
        <f t="shared" si="16"/>
        <v>4.10.1.0.0</v>
      </c>
      <c r="H1097" s="13" t="s">
        <v>13</v>
      </c>
      <c r="I1097" s="117" t="s">
        <v>10346</v>
      </c>
      <c r="J1097" s="118"/>
      <c r="K1097" s="417"/>
      <c r="L1097" s="418" t="s">
        <v>10347</v>
      </c>
    </row>
    <row r="1098" spans="1:12" ht="23.5" x14ac:dyDescent="0.25">
      <c r="A1098" s="271">
        <v>1240</v>
      </c>
      <c r="B1098" s="274">
        <v>4</v>
      </c>
      <c r="C1098" s="13">
        <v>10</v>
      </c>
      <c r="D1098" s="13">
        <v>2</v>
      </c>
      <c r="E1098" s="13">
        <v>0</v>
      </c>
      <c r="F1098" s="13">
        <v>0</v>
      </c>
      <c r="G1098" s="13" t="str">
        <f t="shared" si="16"/>
        <v>4.10.2.0.0</v>
      </c>
      <c r="H1098" s="13" t="s">
        <v>13</v>
      </c>
      <c r="I1098" s="117" t="s">
        <v>10348</v>
      </c>
      <c r="J1098" s="118"/>
      <c r="K1098" s="417"/>
      <c r="L1098" s="418" t="s">
        <v>10349</v>
      </c>
    </row>
    <row r="1099" spans="1:12" ht="23.5" x14ac:dyDescent="0.25">
      <c r="A1099" s="271">
        <v>1241</v>
      </c>
      <c r="B1099" s="274">
        <v>4</v>
      </c>
      <c r="C1099" s="13">
        <v>10</v>
      </c>
      <c r="D1099" s="13">
        <v>3</v>
      </c>
      <c r="E1099" s="13">
        <v>0</v>
      </c>
      <c r="F1099" s="13">
        <v>0</v>
      </c>
      <c r="G1099" s="13" t="str">
        <f t="shared" si="16"/>
        <v>4.10.3.0.0</v>
      </c>
      <c r="H1099" s="13" t="s">
        <v>13</v>
      </c>
      <c r="I1099" s="117" t="s">
        <v>10350</v>
      </c>
      <c r="J1099" s="118"/>
      <c r="K1099" s="417"/>
      <c r="L1099" s="418" t="s">
        <v>10351</v>
      </c>
    </row>
    <row r="1100" spans="1:12" ht="18.5" x14ac:dyDescent="0.25">
      <c r="A1100" s="271">
        <v>1242</v>
      </c>
      <c r="B1100" s="275">
        <v>4</v>
      </c>
      <c r="C1100" s="14">
        <v>10</v>
      </c>
      <c r="D1100" s="14">
        <v>3</v>
      </c>
      <c r="E1100" s="14">
        <v>1</v>
      </c>
      <c r="F1100" s="14">
        <v>0</v>
      </c>
      <c r="G1100" s="14" t="str">
        <f t="shared" si="16"/>
        <v>4.10.3.1.0</v>
      </c>
      <c r="J1100" s="14" t="s">
        <v>16</v>
      </c>
      <c r="K1100" s="422" t="s">
        <v>12358</v>
      </c>
      <c r="L1100" s="145" t="s">
        <v>10262</v>
      </c>
    </row>
    <row r="1101" spans="1:12" ht="18.5" x14ac:dyDescent="0.25">
      <c r="A1101" s="271">
        <v>1244</v>
      </c>
      <c r="B1101" s="275">
        <v>4</v>
      </c>
      <c r="C1101" s="14">
        <v>10</v>
      </c>
      <c r="D1101" s="14">
        <v>3</v>
      </c>
      <c r="E1101" s="14">
        <v>2</v>
      </c>
      <c r="F1101" s="14">
        <v>0</v>
      </c>
      <c r="G1101" s="14" t="str">
        <f t="shared" si="16"/>
        <v>4.10.3.2.0</v>
      </c>
      <c r="J1101" s="14" t="s">
        <v>16</v>
      </c>
      <c r="K1101" s="422" t="s">
        <v>12359</v>
      </c>
      <c r="L1101" s="145" t="s">
        <v>10262</v>
      </c>
    </row>
    <row r="1102" spans="1:12" ht="18.5" x14ac:dyDescent="0.25">
      <c r="A1102" s="271">
        <v>1245</v>
      </c>
      <c r="B1102" s="275">
        <v>4</v>
      </c>
      <c r="C1102" s="14">
        <v>10</v>
      </c>
      <c r="D1102" s="14">
        <v>3</v>
      </c>
      <c r="E1102" s="14">
        <v>3</v>
      </c>
      <c r="F1102" s="14">
        <v>0</v>
      </c>
      <c r="G1102" s="14" t="str">
        <f t="shared" si="16"/>
        <v>4.10.3.3.0</v>
      </c>
      <c r="J1102" s="14" t="s">
        <v>16</v>
      </c>
      <c r="K1102" s="422" t="s">
        <v>12360</v>
      </c>
      <c r="L1102" s="145" t="s">
        <v>10262</v>
      </c>
    </row>
    <row r="1103" spans="1:12" ht="18.5" x14ac:dyDescent="0.25">
      <c r="A1103" s="271">
        <v>1246</v>
      </c>
      <c r="B1103" s="275">
        <v>4</v>
      </c>
      <c r="C1103" s="14">
        <v>10</v>
      </c>
      <c r="D1103" s="14">
        <v>3</v>
      </c>
      <c r="E1103" s="14">
        <v>4</v>
      </c>
      <c r="F1103" s="14">
        <v>0</v>
      </c>
      <c r="G1103" s="14" t="str">
        <f t="shared" si="16"/>
        <v>4.10.3.4.0</v>
      </c>
      <c r="J1103" s="14" t="s">
        <v>16</v>
      </c>
      <c r="K1103" s="422" t="s">
        <v>12361</v>
      </c>
      <c r="L1103" s="145" t="s">
        <v>10262</v>
      </c>
    </row>
    <row r="1104" spans="1:12" ht="18.5" x14ac:dyDescent="0.25">
      <c r="A1104" s="271">
        <v>1247</v>
      </c>
      <c r="B1104" s="275">
        <v>4</v>
      </c>
      <c r="C1104" s="14">
        <v>10</v>
      </c>
      <c r="D1104" s="14">
        <v>3</v>
      </c>
      <c r="E1104" s="14">
        <v>5</v>
      </c>
      <c r="F1104" s="14">
        <v>0</v>
      </c>
      <c r="G1104" s="14" t="str">
        <f t="shared" si="16"/>
        <v>4.10.3.5.0</v>
      </c>
      <c r="J1104" s="14" t="s">
        <v>16</v>
      </c>
      <c r="K1104" s="422" t="s">
        <v>12362</v>
      </c>
      <c r="L1104" s="145" t="s">
        <v>10262</v>
      </c>
    </row>
    <row r="1105" spans="1:12" ht="18.5" x14ac:dyDescent="0.25">
      <c r="A1105" s="271">
        <v>1249</v>
      </c>
      <c r="B1105" s="275">
        <v>4</v>
      </c>
      <c r="C1105" s="14">
        <v>10</v>
      </c>
      <c r="D1105" s="14">
        <v>3</v>
      </c>
      <c r="E1105" s="14">
        <v>6</v>
      </c>
      <c r="F1105" s="14">
        <v>0</v>
      </c>
      <c r="G1105" s="14" t="str">
        <f t="shared" si="16"/>
        <v>4.10.3.6.0</v>
      </c>
      <c r="J1105" s="14" t="s">
        <v>16</v>
      </c>
      <c r="K1105" s="422" t="s">
        <v>12363</v>
      </c>
      <c r="L1105" s="145" t="s">
        <v>10262</v>
      </c>
    </row>
    <row r="1106" spans="1:12" s="8" customFormat="1" ht="18.5" x14ac:dyDescent="0.35">
      <c r="A1106" s="271">
        <v>3</v>
      </c>
      <c r="B1106" s="275">
        <v>4</v>
      </c>
      <c r="C1106" s="14">
        <v>10</v>
      </c>
      <c r="D1106" s="14">
        <v>3</v>
      </c>
      <c r="E1106" s="14">
        <v>7</v>
      </c>
      <c r="F1106" s="14">
        <v>0</v>
      </c>
      <c r="G1106" s="14" t="str">
        <f t="shared" si="16"/>
        <v>4.10.3.7.0</v>
      </c>
      <c r="H1106" s="21"/>
      <c r="I1106" s="25"/>
      <c r="J1106" s="14" t="s">
        <v>16</v>
      </c>
      <c r="K1106" s="422" t="s">
        <v>10350</v>
      </c>
      <c r="L1106" s="145" t="s">
        <v>10262</v>
      </c>
    </row>
    <row r="1107" spans="1:12" s="8" customFormat="1" ht="26" x14ac:dyDescent="0.35">
      <c r="A1107" s="271"/>
      <c r="B1107" s="273">
        <v>4</v>
      </c>
      <c r="C1107" s="10">
        <v>11</v>
      </c>
      <c r="D1107" s="10">
        <v>0</v>
      </c>
      <c r="E1107" s="10">
        <v>0</v>
      </c>
      <c r="F1107" s="10">
        <v>0</v>
      </c>
      <c r="G1107" s="10" t="str">
        <f t="shared" si="16"/>
        <v>4.11.0.0.0</v>
      </c>
      <c r="H1107" s="11" t="s">
        <v>10</v>
      </c>
      <c r="I1107" s="12" t="s">
        <v>10352</v>
      </c>
      <c r="J1107" s="16"/>
      <c r="K1107" s="423"/>
      <c r="L1107" s="10" t="s">
        <v>10262</v>
      </c>
    </row>
    <row r="1108" spans="1:12" s="8" customFormat="1" ht="47" x14ac:dyDescent="0.35">
      <c r="A1108" s="271">
        <v>4</v>
      </c>
      <c r="B1108" s="274">
        <v>4</v>
      </c>
      <c r="C1108" s="13">
        <v>11</v>
      </c>
      <c r="D1108" s="13">
        <v>1</v>
      </c>
      <c r="E1108" s="13">
        <v>0</v>
      </c>
      <c r="F1108" s="13">
        <v>0</v>
      </c>
      <c r="G1108" s="13" t="str">
        <f t="shared" si="16"/>
        <v>4.11.1.0.0</v>
      </c>
      <c r="H1108" s="13" t="s">
        <v>13</v>
      </c>
      <c r="I1108" s="117" t="s">
        <v>10353</v>
      </c>
      <c r="J1108" s="118"/>
      <c r="K1108" s="417"/>
      <c r="L1108" s="418" t="s">
        <v>10354</v>
      </c>
    </row>
    <row r="1109" spans="1:12" s="8" customFormat="1" ht="37" x14ac:dyDescent="0.35">
      <c r="A1109" s="271">
        <v>5</v>
      </c>
      <c r="B1109" s="275">
        <v>4</v>
      </c>
      <c r="C1109" s="14">
        <v>11</v>
      </c>
      <c r="D1109" s="14">
        <v>1</v>
      </c>
      <c r="E1109" s="14">
        <v>1</v>
      </c>
      <c r="F1109" s="14">
        <v>0</v>
      </c>
      <c r="G1109" s="14" t="str">
        <f t="shared" si="16"/>
        <v>4.11.1.1.0</v>
      </c>
      <c r="H1109" s="14" t="s">
        <v>16</v>
      </c>
      <c r="I1109" s="15" t="s">
        <v>10355</v>
      </c>
      <c r="J1109" s="123"/>
      <c r="K1109" s="419"/>
      <c r="L1109" s="145" t="s">
        <v>10356</v>
      </c>
    </row>
    <row r="1110" spans="1:12" s="8" customFormat="1" ht="18.5" x14ac:dyDescent="0.35">
      <c r="A1110" s="271"/>
      <c r="B1110" s="276">
        <v>4</v>
      </c>
      <c r="C1110" s="17">
        <v>11</v>
      </c>
      <c r="D1110" s="17">
        <v>1</v>
      </c>
      <c r="E1110" s="17">
        <v>1</v>
      </c>
      <c r="F1110" s="17">
        <v>1</v>
      </c>
      <c r="G1110" s="17" t="str">
        <f t="shared" si="16"/>
        <v>4.11.1.1.1</v>
      </c>
      <c r="H1110" s="17"/>
      <c r="I1110" s="18"/>
      <c r="J1110" s="17" t="s">
        <v>19</v>
      </c>
      <c r="K1110" s="420" t="s">
        <v>12364</v>
      </c>
      <c r="L1110" s="421" t="s">
        <v>10262</v>
      </c>
    </row>
    <row r="1111" spans="1:12" s="8" customFormat="1" ht="37" x14ac:dyDescent="0.35">
      <c r="A1111" s="271">
        <v>4</v>
      </c>
      <c r="B1111" s="276">
        <v>4</v>
      </c>
      <c r="C1111" s="17">
        <v>11</v>
      </c>
      <c r="D1111" s="17">
        <v>1</v>
      </c>
      <c r="E1111" s="17">
        <v>1</v>
      </c>
      <c r="F1111" s="17">
        <v>2</v>
      </c>
      <c r="G1111" s="17" t="str">
        <f t="shared" si="16"/>
        <v>4.11.1.1.2</v>
      </c>
      <c r="H1111" s="17"/>
      <c r="I1111" s="18"/>
      <c r="J1111" s="17" t="s">
        <v>19</v>
      </c>
      <c r="K1111" s="420" t="s">
        <v>12365</v>
      </c>
      <c r="L1111" s="421" t="s">
        <v>10262</v>
      </c>
    </row>
    <row r="1112" spans="1:12" s="8" customFormat="1" ht="37" x14ac:dyDescent="0.35">
      <c r="A1112" s="271">
        <v>5</v>
      </c>
      <c r="B1112" s="275">
        <v>4</v>
      </c>
      <c r="C1112" s="14">
        <v>11</v>
      </c>
      <c r="D1112" s="14">
        <v>1</v>
      </c>
      <c r="E1112" s="14">
        <v>2</v>
      </c>
      <c r="F1112" s="14">
        <v>0</v>
      </c>
      <c r="G1112" s="14" t="str">
        <f t="shared" si="16"/>
        <v>4.11.1.2.0</v>
      </c>
      <c r="H1112" s="14" t="s">
        <v>16</v>
      </c>
      <c r="I1112" s="15" t="s">
        <v>10357</v>
      </c>
      <c r="J1112" s="123"/>
      <c r="K1112" s="419"/>
      <c r="L1112" s="145" t="s">
        <v>10358</v>
      </c>
    </row>
    <row r="1113" spans="1:12" s="8" customFormat="1" ht="18.5" x14ac:dyDescent="0.35">
      <c r="A1113" s="271"/>
      <c r="B1113" s="276">
        <v>4</v>
      </c>
      <c r="C1113" s="17">
        <v>11</v>
      </c>
      <c r="D1113" s="17">
        <v>1</v>
      </c>
      <c r="E1113" s="17">
        <v>2</v>
      </c>
      <c r="F1113" s="17">
        <v>1</v>
      </c>
      <c r="G1113" s="17" t="str">
        <f t="shared" si="16"/>
        <v>4.11.1.2.1</v>
      </c>
      <c r="H1113" s="17"/>
      <c r="I1113" s="18"/>
      <c r="J1113" s="17" t="s">
        <v>19</v>
      </c>
      <c r="K1113" s="420" t="s">
        <v>12366</v>
      </c>
      <c r="L1113" s="421" t="s">
        <v>10262</v>
      </c>
    </row>
    <row r="1114" spans="1:12" s="8" customFormat="1" ht="37" x14ac:dyDescent="0.35">
      <c r="A1114" s="271">
        <v>4</v>
      </c>
      <c r="B1114" s="276">
        <v>4</v>
      </c>
      <c r="C1114" s="17">
        <v>11</v>
      </c>
      <c r="D1114" s="17">
        <v>1</v>
      </c>
      <c r="E1114" s="17">
        <v>2</v>
      </c>
      <c r="F1114" s="17">
        <v>2</v>
      </c>
      <c r="G1114" s="17" t="str">
        <f t="shared" si="16"/>
        <v>4.11.1.2.2</v>
      </c>
      <c r="H1114" s="17"/>
      <c r="I1114" s="18"/>
      <c r="J1114" s="17" t="s">
        <v>19</v>
      </c>
      <c r="K1114" s="420" t="s">
        <v>12367</v>
      </c>
      <c r="L1114" s="421" t="s">
        <v>10262</v>
      </c>
    </row>
    <row r="1115" spans="1:12" s="8" customFormat="1" ht="37" x14ac:dyDescent="0.35">
      <c r="A1115" s="271">
        <v>5</v>
      </c>
      <c r="B1115" s="275">
        <v>4</v>
      </c>
      <c r="C1115" s="14">
        <v>11</v>
      </c>
      <c r="D1115" s="14">
        <v>1</v>
      </c>
      <c r="E1115" s="14">
        <v>3</v>
      </c>
      <c r="F1115" s="14">
        <v>0</v>
      </c>
      <c r="G1115" s="14" t="str">
        <f t="shared" si="16"/>
        <v>4.11.1.3.0</v>
      </c>
      <c r="H1115" s="14" t="s">
        <v>16</v>
      </c>
      <c r="I1115" s="15" t="s">
        <v>10359</v>
      </c>
      <c r="J1115" s="123"/>
      <c r="K1115" s="419"/>
      <c r="L1115" s="145" t="s">
        <v>10360</v>
      </c>
    </row>
    <row r="1116" spans="1:12" s="8" customFormat="1" ht="18.5" x14ac:dyDescent="0.35">
      <c r="A1116" s="271">
        <v>6</v>
      </c>
      <c r="B1116" s="276">
        <v>4</v>
      </c>
      <c r="C1116" s="17">
        <v>11</v>
      </c>
      <c r="D1116" s="17">
        <v>1</v>
      </c>
      <c r="E1116" s="17">
        <v>3</v>
      </c>
      <c r="F1116" s="17">
        <v>1</v>
      </c>
      <c r="G1116" s="17" t="str">
        <f t="shared" si="16"/>
        <v>4.11.1.3.1</v>
      </c>
      <c r="H1116" s="17"/>
      <c r="I1116" s="18"/>
      <c r="J1116" s="17" t="s">
        <v>19</v>
      </c>
      <c r="K1116" s="420" t="s">
        <v>12368</v>
      </c>
      <c r="L1116" s="421" t="s">
        <v>10262</v>
      </c>
    </row>
    <row r="1117" spans="1:12" s="8" customFormat="1" ht="18.5" x14ac:dyDescent="0.35">
      <c r="A1117" s="271">
        <v>8</v>
      </c>
      <c r="B1117" s="276">
        <v>4</v>
      </c>
      <c r="C1117" s="17">
        <v>11</v>
      </c>
      <c r="D1117" s="17">
        <v>1</v>
      </c>
      <c r="E1117" s="17">
        <v>3</v>
      </c>
      <c r="F1117" s="17">
        <v>2</v>
      </c>
      <c r="G1117" s="17" t="str">
        <f t="shared" si="16"/>
        <v>4.11.1.3.2</v>
      </c>
      <c r="H1117" s="17"/>
      <c r="I1117" s="18"/>
      <c r="J1117" s="17" t="s">
        <v>19</v>
      </c>
      <c r="K1117" s="420" t="s">
        <v>12369</v>
      </c>
      <c r="L1117" s="421" t="s">
        <v>10262</v>
      </c>
    </row>
    <row r="1118" spans="1:12" s="8" customFormat="1" ht="37" x14ac:dyDescent="0.35">
      <c r="A1118" s="271"/>
      <c r="B1118" s="276">
        <v>4</v>
      </c>
      <c r="C1118" s="17">
        <v>11</v>
      </c>
      <c r="D1118" s="17">
        <v>1</v>
      </c>
      <c r="E1118" s="17">
        <v>3</v>
      </c>
      <c r="F1118" s="17">
        <v>3</v>
      </c>
      <c r="G1118" s="17" t="str">
        <f t="shared" si="16"/>
        <v>4.11.1.3.3</v>
      </c>
      <c r="H1118" s="119"/>
      <c r="I1118" s="120"/>
      <c r="J1118" s="17" t="s">
        <v>19</v>
      </c>
      <c r="K1118" s="420" t="s">
        <v>12367</v>
      </c>
      <c r="L1118" s="421" t="s">
        <v>10262</v>
      </c>
    </row>
    <row r="1119" spans="1:12" s="8" customFormat="1" ht="23.5" x14ac:dyDescent="0.35">
      <c r="A1119" s="271"/>
      <c r="B1119" s="274">
        <v>4</v>
      </c>
      <c r="C1119" s="13">
        <v>11</v>
      </c>
      <c r="D1119" s="13">
        <v>2</v>
      </c>
      <c r="E1119" s="13">
        <v>0</v>
      </c>
      <c r="F1119" s="13">
        <v>0</v>
      </c>
      <c r="G1119" s="13" t="str">
        <f t="shared" si="16"/>
        <v>4.11.2.0.0</v>
      </c>
      <c r="H1119" s="13" t="s">
        <v>13</v>
      </c>
      <c r="I1119" s="117" t="s">
        <v>10361</v>
      </c>
      <c r="J1119" s="118"/>
      <c r="K1119" s="417"/>
      <c r="L1119" s="418" t="s">
        <v>10362</v>
      </c>
    </row>
    <row r="1120" spans="1:12" s="8" customFormat="1" ht="18.5" x14ac:dyDescent="0.35">
      <c r="A1120" s="271"/>
      <c r="B1120" s="275">
        <v>4</v>
      </c>
      <c r="C1120" s="14">
        <v>11</v>
      </c>
      <c r="D1120" s="14">
        <v>2</v>
      </c>
      <c r="E1120" s="14">
        <v>1</v>
      </c>
      <c r="F1120" s="14">
        <v>0</v>
      </c>
      <c r="G1120" s="14" t="str">
        <f t="shared" si="16"/>
        <v>4.11.2.1.0</v>
      </c>
      <c r="H1120" s="14" t="s">
        <v>16</v>
      </c>
      <c r="I1120" s="15" t="s">
        <v>10363</v>
      </c>
      <c r="J1120" s="123"/>
      <c r="K1120" s="419"/>
      <c r="L1120" s="145" t="s">
        <v>10364</v>
      </c>
    </row>
    <row r="1121" spans="1:12" s="8" customFormat="1" ht="18.5" x14ac:dyDescent="0.35">
      <c r="A1121" s="271">
        <v>12</v>
      </c>
      <c r="B1121" s="275">
        <v>4</v>
      </c>
      <c r="C1121" s="14">
        <v>11</v>
      </c>
      <c r="D1121" s="14">
        <v>2</v>
      </c>
      <c r="E1121" s="14">
        <v>2</v>
      </c>
      <c r="F1121" s="14">
        <v>0</v>
      </c>
      <c r="G1121" s="14" t="str">
        <f t="shared" si="16"/>
        <v>4.11.2.2.0</v>
      </c>
      <c r="H1121" s="14" t="s">
        <v>16</v>
      </c>
      <c r="I1121" s="15" t="s">
        <v>10365</v>
      </c>
      <c r="J1121" s="123"/>
      <c r="K1121" s="419"/>
      <c r="L1121" s="145" t="s">
        <v>10366</v>
      </c>
    </row>
    <row r="1122" spans="1:12" s="8" customFormat="1" ht="37" x14ac:dyDescent="0.35">
      <c r="A1122" s="271"/>
      <c r="B1122" s="275">
        <v>4</v>
      </c>
      <c r="C1122" s="14">
        <v>11</v>
      </c>
      <c r="D1122" s="14">
        <v>2</v>
      </c>
      <c r="E1122" s="14">
        <v>3</v>
      </c>
      <c r="F1122" s="14">
        <v>0</v>
      </c>
      <c r="G1122" s="14" t="str">
        <f t="shared" si="16"/>
        <v>4.11.2.3.0</v>
      </c>
      <c r="H1122" s="14" t="s">
        <v>16</v>
      </c>
      <c r="I1122" s="15" t="s">
        <v>10367</v>
      </c>
      <c r="J1122" s="123"/>
      <c r="K1122" s="419"/>
      <c r="L1122" s="145" t="s">
        <v>10368</v>
      </c>
    </row>
    <row r="1123" spans="1:12" s="8" customFormat="1" ht="23.5" x14ac:dyDescent="0.35">
      <c r="A1123" s="271"/>
      <c r="B1123" s="274">
        <v>4</v>
      </c>
      <c r="C1123" s="13">
        <v>11</v>
      </c>
      <c r="D1123" s="13">
        <v>3</v>
      </c>
      <c r="E1123" s="13">
        <v>0</v>
      </c>
      <c r="F1123" s="13">
        <v>0</v>
      </c>
      <c r="G1123" s="13" t="str">
        <f t="shared" si="16"/>
        <v>4.11.3.0.0</v>
      </c>
      <c r="H1123" s="13" t="s">
        <v>13</v>
      </c>
      <c r="I1123" s="117" t="s">
        <v>10369</v>
      </c>
      <c r="J1123" s="118"/>
      <c r="K1123" s="417"/>
      <c r="L1123" s="418" t="s">
        <v>10370</v>
      </c>
    </row>
    <row r="1124" spans="1:12" s="8" customFormat="1" ht="18.5" x14ac:dyDescent="0.35">
      <c r="A1124" s="271"/>
      <c r="B1124" s="275">
        <v>4</v>
      </c>
      <c r="C1124" s="14">
        <v>11</v>
      </c>
      <c r="D1124" s="14">
        <v>3</v>
      </c>
      <c r="E1124" s="14">
        <v>1</v>
      </c>
      <c r="F1124" s="14">
        <v>0</v>
      </c>
      <c r="G1124" s="14" t="str">
        <f t="shared" si="16"/>
        <v>4.11.3.1.0</v>
      </c>
      <c r="H1124" s="14" t="s">
        <v>16</v>
      </c>
      <c r="I1124" s="15" t="s">
        <v>10371</v>
      </c>
      <c r="J1124" s="123"/>
      <c r="K1124" s="419"/>
      <c r="L1124" s="145" t="s">
        <v>10372</v>
      </c>
    </row>
    <row r="1125" spans="1:12" s="8" customFormat="1" ht="18.5" x14ac:dyDescent="0.35">
      <c r="A1125" s="271">
        <v>15</v>
      </c>
      <c r="B1125" s="275">
        <v>4</v>
      </c>
      <c r="C1125" s="14">
        <v>11</v>
      </c>
      <c r="D1125" s="14">
        <v>3</v>
      </c>
      <c r="E1125" s="14">
        <v>2</v>
      </c>
      <c r="F1125" s="14">
        <v>0</v>
      </c>
      <c r="G1125" s="14" t="str">
        <f t="shared" si="16"/>
        <v>4.11.3.2.0</v>
      </c>
      <c r="H1125" s="14" t="s">
        <v>16</v>
      </c>
      <c r="I1125" s="15" t="s">
        <v>10373</v>
      </c>
      <c r="J1125" s="123"/>
      <c r="K1125" s="419"/>
      <c r="L1125" s="145" t="s">
        <v>10374</v>
      </c>
    </row>
    <row r="1126" spans="1:12" s="8" customFormat="1" ht="37" x14ac:dyDescent="0.35">
      <c r="A1126" s="271"/>
      <c r="B1126" s="275">
        <v>4</v>
      </c>
      <c r="C1126" s="14">
        <v>11</v>
      </c>
      <c r="D1126" s="14">
        <v>3</v>
      </c>
      <c r="E1126" s="14">
        <v>3</v>
      </c>
      <c r="F1126" s="14">
        <v>0</v>
      </c>
      <c r="G1126" s="14" t="str">
        <f t="shared" si="16"/>
        <v>4.11.3.3.0</v>
      </c>
      <c r="H1126" s="14" t="s">
        <v>16</v>
      </c>
      <c r="I1126" s="15" t="s">
        <v>10375</v>
      </c>
      <c r="J1126" s="123"/>
      <c r="K1126" s="419"/>
      <c r="L1126" s="145" t="s">
        <v>10376</v>
      </c>
    </row>
    <row r="1127" spans="1:12" s="8" customFormat="1" ht="23.5" x14ac:dyDescent="0.35">
      <c r="A1127" s="271"/>
      <c r="B1127" s="274">
        <v>4</v>
      </c>
      <c r="C1127" s="13">
        <v>11</v>
      </c>
      <c r="D1127" s="13">
        <v>4</v>
      </c>
      <c r="E1127" s="13">
        <v>0</v>
      </c>
      <c r="F1127" s="13">
        <v>0</v>
      </c>
      <c r="G1127" s="13" t="str">
        <f t="shared" si="16"/>
        <v>4.11.4.0.0</v>
      </c>
      <c r="H1127" s="13" t="s">
        <v>13</v>
      </c>
      <c r="I1127" s="117" t="s">
        <v>10377</v>
      </c>
      <c r="J1127" s="118"/>
      <c r="K1127" s="417"/>
      <c r="L1127" s="418" t="s">
        <v>10378</v>
      </c>
    </row>
    <row r="1128" spans="1:12" s="8" customFormat="1" ht="18.5" x14ac:dyDescent="0.35">
      <c r="A1128" s="271"/>
      <c r="B1128" s="275">
        <v>4</v>
      </c>
      <c r="C1128" s="14">
        <v>11</v>
      </c>
      <c r="D1128" s="14">
        <v>4</v>
      </c>
      <c r="E1128" s="14">
        <v>1</v>
      </c>
      <c r="F1128" s="14">
        <v>0</v>
      </c>
      <c r="G1128" s="14" t="str">
        <f t="shared" si="16"/>
        <v>4.11.4.1.0</v>
      </c>
      <c r="H1128" s="14" t="s">
        <v>16</v>
      </c>
      <c r="I1128" s="15" t="s">
        <v>10379</v>
      </c>
      <c r="J1128" s="123"/>
      <c r="K1128" s="419"/>
      <c r="L1128" s="145" t="s">
        <v>10380</v>
      </c>
    </row>
    <row r="1129" spans="1:12" s="8" customFormat="1" ht="18.5" x14ac:dyDescent="0.35">
      <c r="A1129" s="271">
        <v>16</v>
      </c>
      <c r="B1129" s="275">
        <v>4</v>
      </c>
      <c r="C1129" s="14">
        <v>11</v>
      </c>
      <c r="D1129" s="14">
        <v>4</v>
      </c>
      <c r="E1129" s="14">
        <v>2</v>
      </c>
      <c r="F1129" s="14">
        <v>0</v>
      </c>
      <c r="G1129" s="14" t="str">
        <f t="shared" si="16"/>
        <v>4.11.4.2.0</v>
      </c>
      <c r="H1129" s="14" t="s">
        <v>16</v>
      </c>
      <c r="I1129" s="15" t="s">
        <v>10381</v>
      </c>
      <c r="J1129" s="123"/>
      <c r="K1129" s="419"/>
      <c r="L1129" s="145" t="s">
        <v>10382</v>
      </c>
    </row>
    <row r="1130" spans="1:12" s="8" customFormat="1" ht="37" x14ac:dyDescent="0.35">
      <c r="A1130" s="271">
        <v>17</v>
      </c>
      <c r="B1130" s="275">
        <v>4</v>
      </c>
      <c r="C1130" s="14">
        <v>11</v>
      </c>
      <c r="D1130" s="14">
        <v>4</v>
      </c>
      <c r="E1130" s="14">
        <v>3</v>
      </c>
      <c r="F1130" s="14">
        <v>0</v>
      </c>
      <c r="G1130" s="14" t="str">
        <f t="shared" si="16"/>
        <v>4.11.4.3.0</v>
      </c>
      <c r="H1130" s="14" t="s">
        <v>16</v>
      </c>
      <c r="I1130" s="15" t="s">
        <v>10383</v>
      </c>
      <c r="J1130" s="123"/>
      <c r="K1130" s="419"/>
      <c r="L1130" s="145" t="s">
        <v>10384</v>
      </c>
    </row>
    <row r="1131" spans="1:12" s="8" customFormat="1" ht="47" x14ac:dyDescent="0.35">
      <c r="A1131" s="271">
        <v>18</v>
      </c>
      <c r="B1131" s="274">
        <v>4</v>
      </c>
      <c r="C1131" s="13">
        <v>11</v>
      </c>
      <c r="D1131" s="13">
        <v>5</v>
      </c>
      <c r="E1131" s="13">
        <v>0</v>
      </c>
      <c r="F1131" s="13">
        <v>0</v>
      </c>
      <c r="G1131" s="13" t="str">
        <f t="shared" si="16"/>
        <v>4.11.5.0.0</v>
      </c>
      <c r="H1131" s="13" t="s">
        <v>13</v>
      </c>
      <c r="I1131" s="117" t="s">
        <v>10385</v>
      </c>
      <c r="J1131" s="118"/>
      <c r="K1131" s="417"/>
      <c r="L1131" s="418" t="s">
        <v>10386</v>
      </c>
    </row>
    <row r="1132" spans="1:12" s="8" customFormat="1" ht="18.5" x14ac:dyDescent="0.35">
      <c r="A1132" s="271">
        <v>19</v>
      </c>
      <c r="B1132" s="275">
        <v>4</v>
      </c>
      <c r="C1132" s="14">
        <v>11</v>
      </c>
      <c r="D1132" s="14">
        <v>5</v>
      </c>
      <c r="E1132" s="14">
        <v>1</v>
      </c>
      <c r="F1132" s="14">
        <v>0</v>
      </c>
      <c r="G1132" s="14" t="str">
        <f t="shared" si="16"/>
        <v>4.11.5.1.0</v>
      </c>
      <c r="H1132" s="17"/>
      <c r="I1132" s="18"/>
      <c r="J1132" s="14" t="s">
        <v>16</v>
      </c>
      <c r="K1132" s="422" t="s">
        <v>12370</v>
      </c>
      <c r="L1132" s="145" t="s">
        <v>10262</v>
      </c>
    </row>
    <row r="1133" spans="1:12" s="8" customFormat="1" ht="18.5" x14ac:dyDescent="0.35">
      <c r="A1133" s="271"/>
      <c r="B1133" s="275">
        <v>4</v>
      </c>
      <c r="C1133" s="14">
        <v>11</v>
      </c>
      <c r="D1133" s="14">
        <v>5</v>
      </c>
      <c r="E1133" s="14">
        <v>2</v>
      </c>
      <c r="F1133" s="14">
        <v>0</v>
      </c>
      <c r="G1133" s="14" t="str">
        <f t="shared" si="16"/>
        <v>4.11.5.2.0</v>
      </c>
      <c r="H1133" s="17"/>
      <c r="I1133" s="18"/>
      <c r="J1133" s="14" t="s">
        <v>16</v>
      </c>
      <c r="K1133" s="422" t="s">
        <v>12371</v>
      </c>
      <c r="L1133" s="145" t="s">
        <v>10262</v>
      </c>
    </row>
    <row r="1134" spans="1:12" s="8" customFormat="1" ht="23.5" x14ac:dyDescent="0.35">
      <c r="A1134" s="271"/>
      <c r="B1134" s="274">
        <v>4</v>
      </c>
      <c r="C1134" s="13">
        <v>11</v>
      </c>
      <c r="D1134" s="13">
        <v>6</v>
      </c>
      <c r="E1134" s="13">
        <v>0</v>
      </c>
      <c r="F1134" s="13">
        <v>0</v>
      </c>
      <c r="G1134" s="13" t="str">
        <f t="shared" si="16"/>
        <v>4.11.6.0.0</v>
      </c>
      <c r="H1134" s="13" t="s">
        <v>13</v>
      </c>
      <c r="I1134" s="117" t="s">
        <v>10387</v>
      </c>
      <c r="J1134" s="118"/>
      <c r="K1134" s="417"/>
      <c r="L1134" s="418" t="s">
        <v>10388</v>
      </c>
    </row>
    <row r="1135" spans="1:12" s="8" customFormat="1" ht="33.65" customHeight="1" x14ac:dyDescent="0.35">
      <c r="A1135" s="271"/>
      <c r="B1135" s="275">
        <v>4</v>
      </c>
      <c r="C1135" s="14">
        <v>11</v>
      </c>
      <c r="D1135" s="14">
        <v>6</v>
      </c>
      <c r="E1135" s="14">
        <v>1</v>
      </c>
      <c r="F1135" s="14">
        <v>0</v>
      </c>
      <c r="G1135" s="14" t="str">
        <f t="shared" si="16"/>
        <v>4.11.6.1.0</v>
      </c>
      <c r="H1135" s="14" t="s">
        <v>16</v>
      </c>
      <c r="I1135" s="15" t="s">
        <v>10389</v>
      </c>
      <c r="J1135" s="123"/>
      <c r="K1135" s="419"/>
      <c r="L1135" s="145" t="s">
        <v>10390</v>
      </c>
    </row>
    <row r="1136" spans="1:12" ht="18.5" x14ac:dyDescent="0.25">
      <c r="A1136" s="271">
        <v>1250</v>
      </c>
      <c r="B1136" s="275">
        <v>4</v>
      </c>
      <c r="C1136" s="14">
        <v>11</v>
      </c>
      <c r="D1136" s="14">
        <v>6</v>
      </c>
      <c r="E1136" s="14">
        <v>2</v>
      </c>
      <c r="F1136" s="14">
        <v>0</v>
      </c>
      <c r="G1136" s="14" t="str">
        <f t="shared" si="16"/>
        <v>4.11.6.2.0</v>
      </c>
      <c r="H1136" s="14" t="s">
        <v>16</v>
      </c>
      <c r="I1136" s="15" t="s">
        <v>10391</v>
      </c>
      <c r="J1136" s="123"/>
      <c r="K1136" s="419"/>
      <c r="L1136" s="145" t="s">
        <v>10392</v>
      </c>
    </row>
    <row r="1137" spans="1:12" s="8" customFormat="1" ht="37" x14ac:dyDescent="0.35">
      <c r="A1137" s="271">
        <v>1251</v>
      </c>
      <c r="B1137" s="275">
        <v>4</v>
      </c>
      <c r="C1137" s="14">
        <v>11</v>
      </c>
      <c r="D1137" s="14">
        <v>6</v>
      </c>
      <c r="E1137" s="14">
        <v>3</v>
      </c>
      <c r="F1137" s="14">
        <v>0</v>
      </c>
      <c r="G1137" s="14" t="str">
        <f t="shared" si="16"/>
        <v>4.11.6.3.0</v>
      </c>
      <c r="H1137" s="14" t="s">
        <v>16</v>
      </c>
      <c r="I1137" s="15" t="s">
        <v>10393</v>
      </c>
      <c r="J1137" s="123"/>
      <c r="K1137" s="419"/>
      <c r="L1137" s="145" t="s">
        <v>10394</v>
      </c>
    </row>
    <row r="1138" spans="1:12" s="8" customFormat="1" ht="26" x14ac:dyDescent="0.35">
      <c r="A1138" s="271">
        <v>25</v>
      </c>
      <c r="B1138" s="273">
        <v>4</v>
      </c>
      <c r="C1138" s="10">
        <v>12</v>
      </c>
      <c r="D1138" s="10">
        <v>0</v>
      </c>
      <c r="E1138" s="10">
        <v>0</v>
      </c>
      <c r="F1138" s="10">
        <v>0</v>
      </c>
      <c r="G1138" s="10" t="str">
        <f t="shared" si="16"/>
        <v>4.12.0.0.0</v>
      </c>
      <c r="H1138" s="11" t="s">
        <v>10</v>
      </c>
      <c r="I1138" s="12" t="s">
        <v>10395</v>
      </c>
      <c r="J1138" s="16"/>
      <c r="K1138" s="423"/>
      <c r="L1138" s="10" t="s">
        <v>10262</v>
      </c>
    </row>
    <row r="1139" spans="1:12" s="8" customFormat="1" ht="23.5" x14ac:dyDescent="0.35">
      <c r="A1139" s="271">
        <v>26</v>
      </c>
      <c r="B1139" s="274">
        <v>4</v>
      </c>
      <c r="C1139" s="13">
        <v>12</v>
      </c>
      <c r="D1139" s="13">
        <v>1</v>
      </c>
      <c r="E1139" s="13">
        <v>0</v>
      </c>
      <c r="F1139" s="13">
        <v>0</v>
      </c>
      <c r="G1139" s="13" t="str">
        <f t="shared" si="16"/>
        <v>4.12.1.0.0</v>
      </c>
      <c r="H1139" s="13" t="s">
        <v>13</v>
      </c>
      <c r="I1139" s="117" t="s">
        <v>10396</v>
      </c>
      <c r="J1139" s="118"/>
      <c r="K1139" s="417"/>
      <c r="L1139" s="418" t="s">
        <v>10262</v>
      </c>
    </row>
    <row r="1140" spans="1:12" s="8" customFormat="1" ht="18.5" x14ac:dyDescent="0.35">
      <c r="A1140" s="271">
        <v>27</v>
      </c>
      <c r="B1140" s="275">
        <v>4</v>
      </c>
      <c r="C1140" s="14">
        <v>12</v>
      </c>
      <c r="D1140" s="14">
        <v>1</v>
      </c>
      <c r="E1140" s="14">
        <v>1</v>
      </c>
      <c r="F1140" s="14">
        <v>0</v>
      </c>
      <c r="G1140" s="14" t="str">
        <f t="shared" si="16"/>
        <v>4.12.1.1.0</v>
      </c>
      <c r="H1140" s="14" t="s">
        <v>16</v>
      </c>
      <c r="I1140" s="15" t="s">
        <v>10397</v>
      </c>
      <c r="J1140" s="123"/>
      <c r="K1140" s="419"/>
      <c r="L1140" s="145" t="s">
        <v>10398</v>
      </c>
    </row>
    <row r="1141" spans="1:12" s="8" customFormat="1" ht="18.5" x14ac:dyDescent="0.35">
      <c r="A1141" s="271">
        <v>28</v>
      </c>
      <c r="B1141" s="276">
        <v>4</v>
      </c>
      <c r="C1141" s="17">
        <v>12</v>
      </c>
      <c r="D1141" s="17">
        <v>1</v>
      </c>
      <c r="E1141" s="17">
        <v>1</v>
      </c>
      <c r="F1141" s="17">
        <v>1</v>
      </c>
      <c r="G1141" s="17" t="str">
        <f t="shared" si="16"/>
        <v>4.12.1.1.1</v>
      </c>
      <c r="H1141" s="17" t="s">
        <v>19</v>
      </c>
      <c r="I1141" s="18" t="s">
        <v>10399</v>
      </c>
      <c r="J1141" s="124"/>
      <c r="K1141" s="419"/>
      <c r="L1141" s="424" t="s">
        <v>10400</v>
      </c>
    </row>
    <row r="1142" spans="1:12" s="8" customFormat="1" ht="18.5" x14ac:dyDescent="0.35">
      <c r="A1142" s="271">
        <v>29</v>
      </c>
      <c r="B1142" s="276">
        <v>4</v>
      </c>
      <c r="C1142" s="17">
        <v>12</v>
      </c>
      <c r="D1142" s="17">
        <v>1</v>
      </c>
      <c r="E1142" s="17">
        <v>1</v>
      </c>
      <c r="F1142" s="17">
        <v>2</v>
      </c>
      <c r="G1142" s="17" t="str">
        <f t="shared" si="16"/>
        <v>4.12.1.1.2</v>
      </c>
      <c r="H1142" s="17" t="s">
        <v>19</v>
      </c>
      <c r="I1142" s="18" t="s">
        <v>10401</v>
      </c>
      <c r="J1142" s="124"/>
      <c r="K1142" s="419"/>
      <c r="L1142" s="424" t="s">
        <v>10402</v>
      </c>
    </row>
    <row r="1143" spans="1:12" s="8" customFormat="1" ht="18.5" x14ac:dyDescent="0.35">
      <c r="A1143" s="271">
        <v>30</v>
      </c>
      <c r="B1143" s="275">
        <v>4</v>
      </c>
      <c r="C1143" s="14">
        <v>12</v>
      </c>
      <c r="D1143" s="14">
        <v>1</v>
      </c>
      <c r="E1143" s="14">
        <v>2</v>
      </c>
      <c r="F1143" s="14">
        <v>0</v>
      </c>
      <c r="G1143" s="14" t="str">
        <f t="shared" si="16"/>
        <v>4.12.1.2.0</v>
      </c>
      <c r="H1143" s="14" t="s">
        <v>16</v>
      </c>
      <c r="I1143" s="15" t="s">
        <v>10403</v>
      </c>
      <c r="J1143" s="123"/>
      <c r="K1143" s="419"/>
      <c r="L1143" s="145" t="s">
        <v>10404</v>
      </c>
    </row>
    <row r="1144" spans="1:12" s="8" customFormat="1" ht="18.5" x14ac:dyDescent="0.35">
      <c r="A1144" s="271">
        <v>31</v>
      </c>
      <c r="B1144" s="276">
        <v>4</v>
      </c>
      <c r="C1144" s="17">
        <v>12</v>
      </c>
      <c r="D1144" s="17">
        <v>1</v>
      </c>
      <c r="E1144" s="17">
        <v>2</v>
      </c>
      <c r="F1144" s="17">
        <v>1</v>
      </c>
      <c r="G1144" s="17" t="str">
        <f t="shared" si="16"/>
        <v>4.12.1.2.1</v>
      </c>
      <c r="H1144" s="17" t="s">
        <v>19</v>
      </c>
      <c r="I1144" s="18" t="s">
        <v>10405</v>
      </c>
      <c r="J1144" s="124"/>
      <c r="K1144" s="419"/>
      <c r="L1144" s="424" t="s">
        <v>10406</v>
      </c>
    </row>
    <row r="1145" spans="1:12" s="8" customFormat="1" ht="18.5" x14ac:dyDescent="0.35">
      <c r="A1145" s="271">
        <v>32</v>
      </c>
      <c r="B1145" s="276">
        <v>4</v>
      </c>
      <c r="C1145" s="17">
        <v>12</v>
      </c>
      <c r="D1145" s="17">
        <v>1</v>
      </c>
      <c r="E1145" s="17">
        <v>2</v>
      </c>
      <c r="F1145" s="17">
        <v>2</v>
      </c>
      <c r="G1145" s="17" t="str">
        <f t="shared" si="16"/>
        <v>4.12.1.2.2</v>
      </c>
      <c r="H1145" s="17" t="s">
        <v>19</v>
      </c>
      <c r="I1145" s="18" t="s">
        <v>10407</v>
      </c>
      <c r="J1145" s="124"/>
      <c r="K1145" s="419"/>
      <c r="L1145" s="424" t="s">
        <v>10408</v>
      </c>
    </row>
    <row r="1146" spans="1:12" s="8" customFormat="1" ht="18.5" x14ac:dyDescent="0.35">
      <c r="A1146" s="271">
        <v>33</v>
      </c>
      <c r="B1146" s="275">
        <v>4</v>
      </c>
      <c r="C1146" s="14">
        <v>12</v>
      </c>
      <c r="D1146" s="14">
        <v>1</v>
      </c>
      <c r="E1146" s="14">
        <v>3</v>
      </c>
      <c r="F1146" s="14">
        <v>0</v>
      </c>
      <c r="G1146" s="14" t="str">
        <f t="shared" si="16"/>
        <v>4.12.1.3.0</v>
      </c>
      <c r="H1146" s="14" t="s">
        <v>16</v>
      </c>
      <c r="I1146" s="15" t="s">
        <v>10409</v>
      </c>
      <c r="J1146" s="123"/>
      <c r="K1146" s="419"/>
      <c r="L1146" s="145" t="s">
        <v>10410</v>
      </c>
    </row>
    <row r="1147" spans="1:12" s="8" customFormat="1" ht="18.5" x14ac:dyDescent="0.35">
      <c r="A1147" s="271">
        <v>34</v>
      </c>
      <c r="B1147" s="276">
        <v>4</v>
      </c>
      <c r="C1147" s="17">
        <v>12</v>
      </c>
      <c r="D1147" s="17">
        <v>1</v>
      </c>
      <c r="E1147" s="17">
        <v>3</v>
      </c>
      <c r="F1147" s="17">
        <v>1</v>
      </c>
      <c r="G1147" s="17" t="str">
        <f t="shared" si="16"/>
        <v>4.12.1.3.1</v>
      </c>
      <c r="H1147" s="17" t="s">
        <v>19</v>
      </c>
      <c r="I1147" s="18" t="s">
        <v>10411</v>
      </c>
      <c r="J1147" s="124"/>
      <c r="K1147" s="419"/>
      <c r="L1147" s="424" t="s">
        <v>10412</v>
      </c>
    </row>
    <row r="1148" spans="1:12" s="8" customFormat="1" ht="18.5" x14ac:dyDescent="0.35">
      <c r="A1148" s="271">
        <v>35</v>
      </c>
      <c r="B1148" s="276">
        <v>4</v>
      </c>
      <c r="C1148" s="17">
        <v>12</v>
      </c>
      <c r="D1148" s="17">
        <v>1</v>
      </c>
      <c r="E1148" s="17">
        <v>3</v>
      </c>
      <c r="F1148" s="17">
        <v>2</v>
      </c>
      <c r="G1148" s="17" t="str">
        <f t="shared" si="16"/>
        <v>4.12.1.3.2</v>
      </c>
      <c r="H1148" s="17" t="s">
        <v>19</v>
      </c>
      <c r="I1148" s="18" t="s">
        <v>10413</v>
      </c>
      <c r="J1148" s="124"/>
      <c r="K1148" s="419"/>
      <c r="L1148" s="424" t="s">
        <v>10414</v>
      </c>
    </row>
    <row r="1149" spans="1:12" s="8" customFormat="1" ht="18.5" x14ac:dyDescent="0.35">
      <c r="A1149" s="271">
        <v>36</v>
      </c>
      <c r="B1149" s="275">
        <v>4</v>
      </c>
      <c r="C1149" s="14">
        <v>12</v>
      </c>
      <c r="D1149" s="14">
        <v>1</v>
      </c>
      <c r="E1149" s="14">
        <v>4</v>
      </c>
      <c r="F1149" s="14">
        <v>0</v>
      </c>
      <c r="G1149" s="14" t="str">
        <f t="shared" si="16"/>
        <v>4.12.1.4.0</v>
      </c>
      <c r="H1149" s="14" t="s">
        <v>16</v>
      </c>
      <c r="I1149" s="15" t="s">
        <v>10415</v>
      </c>
      <c r="J1149" s="123"/>
      <c r="K1149" s="419"/>
      <c r="L1149" s="145" t="s">
        <v>10416</v>
      </c>
    </row>
    <row r="1150" spans="1:12" s="8" customFormat="1" ht="18.5" x14ac:dyDescent="0.35">
      <c r="A1150" s="271">
        <v>37</v>
      </c>
      <c r="B1150" s="276">
        <v>4</v>
      </c>
      <c r="C1150" s="17">
        <v>12</v>
      </c>
      <c r="D1150" s="17">
        <v>1</v>
      </c>
      <c r="E1150" s="17">
        <v>4</v>
      </c>
      <c r="F1150" s="17">
        <v>1</v>
      </c>
      <c r="G1150" s="17" t="str">
        <f t="shared" si="16"/>
        <v>4.12.1.4.1</v>
      </c>
      <c r="H1150" s="17" t="s">
        <v>19</v>
      </c>
      <c r="I1150" s="18" t="s">
        <v>10417</v>
      </c>
      <c r="J1150" s="124"/>
      <c r="K1150" s="419"/>
      <c r="L1150" s="424" t="s">
        <v>10418</v>
      </c>
    </row>
    <row r="1151" spans="1:12" s="8" customFormat="1" ht="37" x14ac:dyDescent="0.35">
      <c r="A1151" s="271">
        <v>38</v>
      </c>
      <c r="B1151" s="276">
        <v>4</v>
      </c>
      <c r="C1151" s="17">
        <v>12</v>
      </c>
      <c r="D1151" s="17">
        <v>1</v>
      </c>
      <c r="E1151" s="17">
        <v>4</v>
      </c>
      <c r="F1151" s="17">
        <v>2</v>
      </c>
      <c r="G1151" s="17" t="str">
        <f t="shared" si="16"/>
        <v>4.12.1.4.2</v>
      </c>
      <c r="H1151" s="17" t="s">
        <v>19</v>
      </c>
      <c r="I1151" s="18" t="s">
        <v>10419</v>
      </c>
      <c r="J1151" s="124"/>
      <c r="K1151" s="419"/>
      <c r="L1151" s="424" t="s">
        <v>10420</v>
      </c>
    </row>
    <row r="1152" spans="1:12" s="8" customFormat="1" ht="18.5" x14ac:dyDescent="0.35">
      <c r="A1152" s="271">
        <v>39</v>
      </c>
      <c r="B1152" s="275">
        <v>4</v>
      </c>
      <c r="C1152" s="14">
        <v>12</v>
      </c>
      <c r="D1152" s="14">
        <v>1</v>
      </c>
      <c r="E1152" s="14">
        <v>5</v>
      </c>
      <c r="F1152" s="14">
        <v>0</v>
      </c>
      <c r="G1152" s="14" t="str">
        <f t="shared" si="16"/>
        <v>4.12.1.5.0</v>
      </c>
      <c r="H1152" s="14" t="s">
        <v>16</v>
      </c>
      <c r="I1152" s="15" t="s">
        <v>10421</v>
      </c>
      <c r="J1152" s="123"/>
      <c r="K1152" s="419"/>
      <c r="L1152" s="145" t="s">
        <v>10422</v>
      </c>
    </row>
    <row r="1153" spans="1:12" s="8" customFormat="1" ht="37" x14ac:dyDescent="0.35">
      <c r="A1153" s="271">
        <v>40</v>
      </c>
      <c r="B1153" s="276">
        <v>4</v>
      </c>
      <c r="C1153" s="17">
        <v>12</v>
      </c>
      <c r="D1153" s="17">
        <v>1</v>
      </c>
      <c r="E1153" s="17">
        <v>5</v>
      </c>
      <c r="F1153" s="17">
        <v>1</v>
      </c>
      <c r="G1153" s="17" t="str">
        <f t="shared" si="16"/>
        <v>4.12.1.5.1</v>
      </c>
      <c r="H1153" s="17" t="s">
        <v>19</v>
      </c>
      <c r="I1153" s="18" t="s">
        <v>10423</v>
      </c>
      <c r="J1153" s="124"/>
      <c r="K1153" s="419"/>
      <c r="L1153" s="424" t="s">
        <v>10424</v>
      </c>
    </row>
    <row r="1154" spans="1:12" s="8" customFormat="1" ht="18.649999999999999" customHeight="1" x14ac:dyDescent="0.35">
      <c r="A1154" s="271">
        <v>41</v>
      </c>
      <c r="B1154" s="276">
        <v>4</v>
      </c>
      <c r="C1154" s="17">
        <v>12</v>
      </c>
      <c r="D1154" s="17">
        <v>1</v>
      </c>
      <c r="E1154" s="17">
        <v>5</v>
      </c>
      <c r="F1154" s="17">
        <v>2</v>
      </c>
      <c r="G1154" s="17" t="str">
        <f t="shared" si="16"/>
        <v>4.12.1.5.2</v>
      </c>
      <c r="H1154" s="17" t="s">
        <v>19</v>
      </c>
      <c r="I1154" s="18" t="s">
        <v>10425</v>
      </c>
      <c r="J1154" s="124"/>
      <c r="K1154" s="419"/>
      <c r="L1154" s="424" t="s">
        <v>10426</v>
      </c>
    </row>
    <row r="1155" spans="1:12" s="8" customFormat="1" ht="18.5" x14ac:dyDescent="0.35">
      <c r="A1155" s="271">
        <v>42</v>
      </c>
      <c r="B1155" s="276">
        <v>4</v>
      </c>
      <c r="C1155" s="17">
        <v>12</v>
      </c>
      <c r="D1155" s="17">
        <v>1</v>
      </c>
      <c r="E1155" s="17">
        <v>5</v>
      </c>
      <c r="F1155" s="17">
        <v>3</v>
      </c>
      <c r="G1155" s="17" t="str">
        <f t="shared" si="16"/>
        <v>4.12.1.5.3</v>
      </c>
      <c r="H1155" s="17" t="s">
        <v>19</v>
      </c>
      <c r="I1155" s="18" t="s">
        <v>10427</v>
      </c>
      <c r="J1155" s="124"/>
      <c r="K1155" s="419"/>
      <c r="L1155" s="424" t="s">
        <v>10424</v>
      </c>
    </row>
    <row r="1156" spans="1:12" s="8" customFormat="1" ht="37" x14ac:dyDescent="0.35">
      <c r="A1156" s="271">
        <v>43</v>
      </c>
      <c r="B1156" s="276">
        <v>4</v>
      </c>
      <c r="C1156" s="17">
        <v>12</v>
      </c>
      <c r="D1156" s="17">
        <v>1</v>
      </c>
      <c r="E1156" s="17">
        <v>5</v>
      </c>
      <c r="F1156" s="17">
        <v>4</v>
      </c>
      <c r="G1156" s="17" t="str">
        <f t="shared" si="16"/>
        <v>4.12.1.5.4</v>
      </c>
      <c r="H1156" s="17" t="s">
        <v>19</v>
      </c>
      <c r="I1156" s="18" t="s">
        <v>10428</v>
      </c>
      <c r="J1156" s="124"/>
      <c r="K1156" s="419"/>
      <c r="L1156" s="424" t="s">
        <v>10426</v>
      </c>
    </row>
    <row r="1157" spans="1:12" s="8" customFormat="1" ht="18.649999999999999" customHeight="1" x14ac:dyDescent="0.35">
      <c r="A1157" s="271">
        <v>44</v>
      </c>
      <c r="B1157" s="275">
        <v>4</v>
      </c>
      <c r="C1157" s="14">
        <v>12</v>
      </c>
      <c r="D1157" s="14">
        <v>1</v>
      </c>
      <c r="E1157" s="14">
        <v>6</v>
      </c>
      <c r="F1157" s="14">
        <v>0</v>
      </c>
      <c r="G1157" s="14" t="str">
        <f t="shared" si="16"/>
        <v>4.12.1.6.0</v>
      </c>
      <c r="H1157" s="14" t="s">
        <v>16</v>
      </c>
      <c r="I1157" s="15" t="s">
        <v>10429</v>
      </c>
      <c r="J1157" s="123"/>
      <c r="K1157" s="419"/>
      <c r="L1157" s="145" t="s">
        <v>10430</v>
      </c>
    </row>
    <row r="1158" spans="1:12" s="8" customFormat="1" ht="18.5" x14ac:dyDescent="0.35">
      <c r="A1158" s="271">
        <v>45</v>
      </c>
      <c r="B1158" s="276">
        <v>4</v>
      </c>
      <c r="C1158" s="17">
        <v>12</v>
      </c>
      <c r="D1158" s="17">
        <v>1</v>
      </c>
      <c r="E1158" s="17">
        <v>6</v>
      </c>
      <c r="F1158" s="17">
        <v>1</v>
      </c>
      <c r="G1158" s="17" t="str">
        <f t="shared" si="16"/>
        <v>4.12.1.6.1</v>
      </c>
      <c r="H1158" s="17" t="s">
        <v>19</v>
      </c>
      <c r="I1158" s="18" t="s">
        <v>10431</v>
      </c>
      <c r="J1158" s="124"/>
      <c r="K1158" s="419"/>
      <c r="L1158" s="424" t="s">
        <v>10432</v>
      </c>
    </row>
    <row r="1159" spans="1:12" s="8" customFormat="1" ht="37" x14ac:dyDescent="0.35">
      <c r="A1159" s="271">
        <v>46</v>
      </c>
      <c r="B1159" s="276">
        <v>4</v>
      </c>
      <c r="C1159" s="17">
        <v>12</v>
      </c>
      <c r="D1159" s="17">
        <v>1</v>
      </c>
      <c r="E1159" s="17">
        <v>6</v>
      </c>
      <c r="F1159" s="17">
        <v>2</v>
      </c>
      <c r="G1159" s="17" t="str">
        <f t="shared" si="16"/>
        <v>4.12.1.6.2</v>
      </c>
      <c r="H1159" s="17" t="s">
        <v>19</v>
      </c>
      <c r="I1159" s="18" t="s">
        <v>10433</v>
      </c>
      <c r="J1159" s="124"/>
      <c r="K1159" s="419"/>
      <c r="L1159" s="424" t="s">
        <v>10434</v>
      </c>
    </row>
    <row r="1160" spans="1:12" s="8" customFormat="1" ht="18.5" x14ac:dyDescent="0.35">
      <c r="A1160" s="271">
        <v>47</v>
      </c>
      <c r="B1160" s="275">
        <v>4</v>
      </c>
      <c r="C1160" s="14">
        <v>12</v>
      </c>
      <c r="D1160" s="14">
        <v>1</v>
      </c>
      <c r="E1160" s="14">
        <v>7</v>
      </c>
      <c r="F1160" s="14">
        <v>0</v>
      </c>
      <c r="G1160" s="14" t="str">
        <f t="shared" si="16"/>
        <v>4.12.1.7.0</v>
      </c>
      <c r="H1160" s="14" t="s">
        <v>16</v>
      </c>
      <c r="I1160" s="15" t="s">
        <v>10435</v>
      </c>
      <c r="J1160" s="123"/>
      <c r="K1160" s="419"/>
      <c r="L1160" s="145" t="s">
        <v>10430</v>
      </c>
    </row>
    <row r="1161" spans="1:12" s="8" customFormat="1" ht="18.5" x14ac:dyDescent="0.35">
      <c r="A1161" s="271">
        <v>48</v>
      </c>
      <c r="B1161" s="276">
        <v>4</v>
      </c>
      <c r="C1161" s="17">
        <v>12</v>
      </c>
      <c r="D1161" s="17">
        <v>1</v>
      </c>
      <c r="E1161" s="17">
        <v>7</v>
      </c>
      <c r="F1161" s="17">
        <v>1</v>
      </c>
      <c r="G1161" s="17" t="str">
        <f t="shared" si="16"/>
        <v>4.12.1.7.1</v>
      </c>
      <c r="H1161" s="17" t="s">
        <v>19</v>
      </c>
      <c r="I1161" s="18" t="s">
        <v>10436</v>
      </c>
      <c r="J1161" s="124"/>
      <c r="K1161" s="419"/>
      <c r="L1161" s="424" t="s">
        <v>10432</v>
      </c>
    </row>
    <row r="1162" spans="1:12" s="8" customFormat="1" ht="18.5" x14ac:dyDescent="0.35">
      <c r="A1162" s="271">
        <v>49</v>
      </c>
      <c r="B1162" s="276">
        <v>4</v>
      </c>
      <c r="C1162" s="17">
        <v>12</v>
      </c>
      <c r="D1162" s="17">
        <v>1</v>
      </c>
      <c r="E1162" s="17">
        <v>7</v>
      </c>
      <c r="F1162" s="17">
        <v>2</v>
      </c>
      <c r="G1162" s="17" t="str">
        <f t="shared" si="16"/>
        <v>4.12.1.7.2</v>
      </c>
      <c r="H1162" s="17" t="s">
        <v>19</v>
      </c>
      <c r="I1162" s="18" t="s">
        <v>10437</v>
      </c>
      <c r="J1162" s="124"/>
      <c r="K1162" s="419"/>
      <c r="L1162" s="424" t="s">
        <v>10434</v>
      </c>
    </row>
    <row r="1163" spans="1:12" s="8" customFormat="1" ht="18.649999999999999" customHeight="1" x14ac:dyDescent="0.35">
      <c r="A1163" s="271">
        <v>50</v>
      </c>
      <c r="B1163" s="275">
        <v>4</v>
      </c>
      <c r="C1163" s="14">
        <v>12</v>
      </c>
      <c r="D1163" s="14">
        <v>1</v>
      </c>
      <c r="E1163" s="14">
        <v>8</v>
      </c>
      <c r="F1163" s="14">
        <v>0</v>
      </c>
      <c r="G1163" s="14" t="str">
        <f t="shared" si="16"/>
        <v>4.12.1.8.0</v>
      </c>
      <c r="H1163" s="14" t="s">
        <v>16</v>
      </c>
      <c r="I1163" s="15" t="s">
        <v>10438</v>
      </c>
      <c r="J1163" s="123"/>
      <c r="K1163" s="419"/>
      <c r="L1163" s="145" t="s">
        <v>10439</v>
      </c>
    </row>
    <row r="1164" spans="1:12" s="8" customFormat="1" ht="18.5" x14ac:dyDescent="0.35">
      <c r="A1164" s="271">
        <v>51</v>
      </c>
      <c r="B1164" s="276">
        <v>4</v>
      </c>
      <c r="C1164" s="17">
        <v>12</v>
      </c>
      <c r="D1164" s="17">
        <v>1</v>
      </c>
      <c r="E1164" s="17">
        <v>8</v>
      </c>
      <c r="F1164" s="17">
        <v>1</v>
      </c>
      <c r="G1164" s="17" t="str">
        <f t="shared" si="16"/>
        <v>4.12.1.8.1</v>
      </c>
      <c r="H1164" s="17" t="s">
        <v>19</v>
      </c>
      <c r="I1164" s="18" t="s">
        <v>10440</v>
      </c>
      <c r="J1164" s="124"/>
      <c r="K1164" s="419"/>
      <c r="L1164" s="424" t="s">
        <v>10441</v>
      </c>
    </row>
    <row r="1165" spans="1:12" s="8" customFormat="1" ht="18.5" x14ac:dyDescent="0.35">
      <c r="A1165" s="271">
        <v>52</v>
      </c>
      <c r="B1165" s="276">
        <v>4</v>
      </c>
      <c r="C1165" s="17">
        <v>12</v>
      </c>
      <c r="D1165" s="17">
        <v>1</v>
      </c>
      <c r="E1165" s="17">
        <v>8</v>
      </c>
      <c r="F1165" s="17">
        <v>2</v>
      </c>
      <c r="G1165" s="17" t="str">
        <f t="shared" si="16"/>
        <v>4.12.1.8.2</v>
      </c>
      <c r="H1165" s="17" t="s">
        <v>19</v>
      </c>
      <c r="I1165" s="18" t="s">
        <v>10442</v>
      </c>
      <c r="J1165" s="124"/>
      <c r="K1165" s="419"/>
      <c r="L1165" s="424" t="s">
        <v>10443</v>
      </c>
    </row>
    <row r="1166" spans="1:12" s="8" customFormat="1" ht="18.5" x14ac:dyDescent="0.35">
      <c r="A1166" s="271">
        <v>53</v>
      </c>
      <c r="B1166" s="275">
        <v>4</v>
      </c>
      <c r="C1166" s="14">
        <v>12</v>
      </c>
      <c r="D1166" s="14">
        <v>1</v>
      </c>
      <c r="E1166" s="14">
        <v>9</v>
      </c>
      <c r="F1166" s="14">
        <v>0</v>
      </c>
      <c r="G1166" s="14" t="str">
        <f t="shared" si="16"/>
        <v>4.12.1.9.0</v>
      </c>
      <c r="H1166" s="14" t="s">
        <v>16</v>
      </c>
      <c r="I1166" s="15" t="s">
        <v>10444</v>
      </c>
      <c r="J1166" s="124"/>
      <c r="K1166" s="419"/>
      <c r="L1166" s="145" t="s">
        <v>10445</v>
      </c>
    </row>
    <row r="1167" spans="1:12" s="8" customFormat="1" ht="18.5" x14ac:dyDescent="0.35">
      <c r="A1167" s="271">
        <v>54</v>
      </c>
      <c r="B1167" s="276">
        <v>4</v>
      </c>
      <c r="C1167" s="17">
        <v>12</v>
      </c>
      <c r="D1167" s="17">
        <v>1</v>
      </c>
      <c r="E1167" s="17">
        <v>9</v>
      </c>
      <c r="F1167" s="17">
        <v>1</v>
      </c>
      <c r="G1167" s="17" t="str">
        <f t="shared" si="16"/>
        <v>4.12.1.9.1</v>
      </c>
      <c r="H1167" s="17" t="s">
        <v>19</v>
      </c>
      <c r="I1167" s="18" t="s">
        <v>10446</v>
      </c>
      <c r="J1167" s="124"/>
      <c r="K1167" s="419"/>
      <c r="L1167" s="424" t="s">
        <v>10447</v>
      </c>
    </row>
    <row r="1168" spans="1:12" s="8" customFormat="1" ht="18.5" x14ac:dyDescent="0.35">
      <c r="A1168" s="271">
        <v>55</v>
      </c>
      <c r="B1168" s="276">
        <v>4</v>
      </c>
      <c r="C1168" s="17">
        <v>12</v>
      </c>
      <c r="D1168" s="17">
        <v>1</v>
      </c>
      <c r="E1168" s="17">
        <v>9</v>
      </c>
      <c r="F1168" s="17">
        <v>2</v>
      </c>
      <c r="G1168" s="17" t="str">
        <f t="shared" si="16"/>
        <v>4.12.1.9.2</v>
      </c>
      <c r="H1168" s="17" t="s">
        <v>19</v>
      </c>
      <c r="I1168" s="18" t="s">
        <v>10448</v>
      </c>
      <c r="J1168" s="124"/>
      <c r="K1168" s="419"/>
      <c r="L1168" s="424" t="s">
        <v>10449</v>
      </c>
    </row>
    <row r="1169" spans="1:12" s="8" customFormat="1" ht="22.5" customHeight="1" x14ac:dyDescent="0.35">
      <c r="A1169" s="271">
        <v>56</v>
      </c>
      <c r="B1169" s="275">
        <v>4</v>
      </c>
      <c r="C1169" s="14">
        <v>12</v>
      </c>
      <c r="D1169" s="14">
        <v>1</v>
      </c>
      <c r="E1169" s="14">
        <v>10</v>
      </c>
      <c r="F1169" s="14">
        <v>0</v>
      </c>
      <c r="G1169" s="14" t="str">
        <f t="shared" si="16"/>
        <v>4.12.1.10.0</v>
      </c>
      <c r="H1169" s="14" t="s">
        <v>16</v>
      </c>
      <c r="I1169" s="15" t="s">
        <v>10450</v>
      </c>
      <c r="J1169" s="124"/>
      <c r="K1169" s="419"/>
      <c r="L1169" s="145" t="s">
        <v>10451</v>
      </c>
    </row>
    <row r="1170" spans="1:12" s="8" customFormat="1" ht="37" x14ac:dyDescent="0.35">
      <c r="A1170" s="271">
        <v>57</v>
      </c>
      <c r="B1170" s="276">
        <v>4</v>
      </c>
      <c r="C1170" s="17">
        <v>12</v>
      </c>
      <c r="D1170" s="17">
        <v>1</v>
      </c>
      <c r="E1170" s="17">
        <v>10</v>
      </c>
      <c r="F1170" s="17">
        <v>1</v>
      </c>
      <c r="G1170" s="17" t="str">
        <f t="shared" si="16"/>
        <v>4.12.1.10.1</v>
      </c>
      <c r="H1170" s="17" t="s">
        <v>19</v>
      </c>
      <c r="I1170" s="18" t="s">
        <v>10452</v>
      </c>
      <c r="J1170" s="124"/>
      <c r="K1170" s="419"/>
      <c r="L1170" s="424" t="s">
        <v>10453</v>
      </c>
    </row>
    <row r="1171" spans="1:12" s="8" customFormat="1" ht="37" x14ac:dyDescent="0.35">
      <c r="A1171" s="271">
        <v>58</v>
      </c>
      <c r="B1171" s="276">
        <v>4</v>
      </c>
      <c r="C1171" s="17">
        <v>12</v>
      </c>
      <c r="D1171" s="17">
        <v>1</v>
      </c>
      <c r="E1171" s="17">
        <v>10</v>
      </c>
      <c r="F1171" s="17">
        <v>2</v>
      </c>
      <c r="G1171" s="17" t="str">
        <f t="shared" si="16"/>
        <v>4.12.1.10.2</v>
      </c>
      <c r="H1171" s="17" t="s">
        <v>19</v>
      </c>
      <c r="I1171" s="18" t="s">
        <v>10454</v>
      </c>
      <c r="J1171" s="124"/>
      <c r="K1171" s="419"/>
      <c r="L1171" s="424" t="s">
        <v>10455</v>
      </c>
    </row>
    <row r="1172" spans="1:12" s="8" customFormat="1" ht="18.5" x14ac:dyDescent="0.35">
      <c r="A1172" s="271">
        <v>59</v>
      </c>
      <c r="B1172" s="275">
        <v>4</v>
      </c>
      <c r="C1172" s="14">
        <v>12</v>
      </c>
      <c r="D1172" s="14">
        <v>1</v>
      </c>
      <c r="E1172" s="14">
        <v>11</v>
      </c>
      <c r="F1172" s="14">
        <v>0</v>
      </c>
      <c r="G1172" s="14" t="str">
        <f t="shared" si="16"/>
        <v>4.12.1.11.0</v>
      </c>
      <c r="H1172" s="14" t="s">
        <v>16</v>
      </c>
      <c r="I1172" s="15" t="s">
        <v>10456</v>
      </c>
      <c r="J1172" s="123"/>
      <c r="K1172" s="419"/>
      <c r="L1172" s="145" t="s">
        <v>10457</v>
      </c>
    </row>
    <row r="1173" spans="1:12" s="8" customFormat="1" ht="18.5" x14ac:dyDescent="0.35">
      <c r="A1173" s="271">
        <v>60</v>
      </c>
      <c r="B1173" s="276">
        <v>4</v>
      </c>
      <c r="C1173" s="17">
        <v>12</v>
      </c>
      <c r="D1173" s="17">
        <v>1</v>
      </c>
      <c r="E1173" s="17">
        <v>11</v>
      </c>
      <c r="F1173" s="17">
        <v>1</v>
      </c>
      <c r="G1173" s="17" t="str">
        <f t="shared" si="16"/>
        <v>4.12.1.11.1</v>
      </c>
      <c r="H1173" s="17" t="s">
        <v>19</v>
      </c>
      <c r="I1173" s="18" t="s">
        <v>10458</v>
      </c>
      <c r="J1173" s="124"/>
      <c r="K1173" s="419"/>
      <c r="L1173" s="424" t="s">
        <v>10459</v>
      </c>
    </row>
    <row r="1174" spans="1:12" s="8" customFormat="1" ht="18.5" x14ac:dyDescent="0.35">
      <c r="A1174" s="271">
        <v>61</v>
      </c>
      <c r="B1174" s="276">
        <v>4</v>
      </c>
      <c r="C1174" s="17">
        <v>12</v>
      </c>
      <c r="D1174" s="17">
        <v>1</v>
      </c>
      <c r="E1174" s="17">
        <v>11</v>
      </c>
      <c r="F1174" s="17">
        <v>2</v>
      </c>
      <c r="G1174" s="17" t="str">
        <f t="shared" si="16"/>
        <v>4.12.1.11.2</v>
      </c>
      <c r="H1174" s="17" t="s">
        <v>19</v>
      </c>
      <c r="I1174" s="18" t="s">
        <v>10460</v>
      </c>
      <c r="J1174" s="124"/>
      <c r="K1174" s="419"/>
      <c r="L1174" s="424" t="s">
        <v>10461</v>
      </c>
    </row>
    <row r="1175" spans="1:12" s="8" customFormat="1" ht="18.5" x14ac:dyDescent="0.35">
      <c r="A1175" s="271">
        <v>62</v>
      </c>
      <c r="B1175" s="275">
        <v>4</v>
      </c>
      <c r="C1175" s="14">
        <v>12</v>
      </c>
      <c r="D1175" s="14">
        <v>1</v>
      </c>
      <c r="E1175" s="14">
        <v>12</v>
      </c>
      <c r="F1175" s="14">
        <v>0</v>
      </c>
      <c r="G1175" s="14" t="str">
        <f t="shared" si="16"/>
        <v>4.12.1.12.0</v>
      </c>
      <c r="H1175" s="14" t="s">
        <v>16</v>
      </c>
      <c r="I1175" s="15" t="s">
        <v>10462</v>
      </c>
      <c r="J1175" s="123"/>
      <c r="K1175" s="419"/>
      <c r="L1175" s="145" t="s">
        <v>10463</v>
      </c>
    </row>
    <row r="1176" spans="1:12" s="8" customFormat="1" ht="18.5" x14ac:dyDescent="0.35">
      <c r="A1176" s="271">
        <v>63</v>
      </c>
      <c r="B1176" s="276">
        <v>4</v>
      </c>
      <c r="C1176" s="17">
        <v>12</v>
      </c>
      <c r="D1176" s="17">
        <v>1</v>
      </c>
      <c r="E1176" s="17">
        <v>12</v>
      </c>
      <c r="F1176" s="17">
        <v>1</v>
      </c>
      <c r="G1176" s="17" t="str">
        <f t="shared" si="16"/>
        <v>4.12.1.12.1</v>
      </c>
      <c r="H1176" s="17" t="s">
        <v>19</v>
      </c>
      <c r="I1176" s="18" t="s">
        <v>10464</v>
      </c>
      <c r="J1176" s="124"/>
      <c r="K1176" s="419"/>
      <c r="L1176" s="424" t="s">
        <v>10465</v>
      </c>
    </row>
    <row r="1177" spans="1:12" s="8" customFormat="1" ht="18.5" x14ac:dyDescent="0.35">
      <c r="A1177" s="271">
        <v>64</v>
      </c>
      <c r="B1177" s="276">
        <v>4</v>
      </c>
      <c r="C1177" s="17">
        <v>12</v>
      </c>
      <c r="D1177" s="17">
        <v>1</v>
      </c>
      <c r="E1177" s="17">
        <v>12</v>
      </c>
      <c r="F1177" s="17">
        <v>2</v>
      </c>
      <c r="G1177" s="17" t="str">
        <f t="shared" si="16"/>
        <v>4.12.1.12.2</v>
      </c>
      <c r="H1177" s="17" t="s">
        <v>19</v>
      </c>
      <c r="I1177" s="18" t="s">
        <v>10466</v>
      </c>
      <c r="J1177" s="124"/>
      <c r="K1177" s="419"/>
      <c r="L1177" s="424" t="s">
        <v>10467</v>
      </c>
    </row>
    <row r="1178" spans="1:12" s="8" customFormat="1" ht="18.5" x14ac:dyDescent="0.35">
      <c r="A1178" s="271">
        <v>65</v>
      </c>
      <c r="B1178" s="275">
        <v>4</v>
      </c>
      <c r="C1178" s="14">
        <v>12</v>
      </c>
      <c r="D1178" s="14">
        <v>1</v>
      </c>
      <c r="E1178" s="14">
        <v>13</v>
      </c>
      <c r="F1178" s="14">
        <v>0</v>
      </c>
      <c r="G1178" s="14" t="str">
        <f t="shared" si="16"/>
        <v>4.12.1.13.0</v>
      </c>
      <c r="H1178" s="14" t="s">
        <v>16</v>
      </c>
      <c r="I1178" s="15" t="s">
        <v>10468</v>
      </c>
      <c r="J1178" s="123"/>
      <c r="K1178" s="419"/>
      <c r="L1178" s="145" t="s">
        <v>10469</v>
      </c>
    </row>
    <row r="1179" spans="1:12" s="8" customFormat="1" ht="18.5" x14ac:dyDescent="0.35">
      <c r="A1179" s="271">
        <v>66</v>
      </c>
      <c r="B1179" s="276">
        <v>4</v>
      </c>
      <c r="C1179" s="17">
        <v>12</v>
      </c>
      <c r="D1179" s="17">
        <v>1</v>
      </c>
      <c r="E1179" s="17">
        <v>13</v>
      </c>
      <c r="F1179" s="17">
        <v>1</v>
      </c>
      <c r="G1179" s="17" t="str">
        <f t="shared" si="16"/>
        <v>4.12.1.13.1</v>
      </c>
      <c r="H1179" s="125" t="s">
        <v>19</v>
      </c>
      <c r="I1179" s="126" t="s">
        <v>10470</v>
      </c>
      <c r="J1179" s="127"/>
      <c r="K1179" s="425"/>
      <c r="L1179" s="426" t="s">
        <v>10471</v>
      </c>
    </row>
    <row r="1180" spans="1:12" s="8" customFormat="1" ht="18.5" x14ac:dyDescent="0.35">
      <c r="A1180" s="271">
        <v>67</v>
      </c>
      <c r="B1180" s="276">
        <v>4</v>
      </c>
      <c r="C1180" s="17">
        <v>12</v>
      </c>
      <c r="D1180" s="17">
        <v>1</v>
      </c>
      <c r="E1180" s="17">
        <v>13</v>
      </c>
      <c r="F1180" s="17">
        <v>2</v>
      </c>
      <c r="G1180" s="17" t="str">
        <f t="shared" si="16"/>
        <v>4.12.1.13.2</v>
      </c>
      <c r="H1180" s="125" t="s">
        <v>19</v>
      </c>
      <c r="I1180" s="126" t="s">
        <v>10472</v>
      </c>
      <c r="J1180" s="127"/>
      <c r="K1180" s="425"/>
      <c r="L1180" s="426" t="s">
        <v>10473</v>
      </c>
    </row>
    <row r="1181" spans="1:12" s="8" customFormat="1" ht="18.5" x14ac:dyDescent="0.35">
      <c r="A1181" s="271">
        <v>68</v>
      </c>
      <c r="B1181" s="276">
        <v>4</v>
      </c>
      <c r="C1181" s="17">
        <v>12</v>
      </c>
      <c r="D1181" s="17">
        <v>1</v>
      </c>
      <c r="E1181" s="17">
        <v>13</v>
      </c>
      <c r="F1181" s="17">
        <v>3</v>
      </c>
      <c r="G1181" s="17" t="str">
        <f t="shared" si="16"/>
        <v>4.12.1.13.3</v>
      </c>
      <c r="H1181" s="125" t="s">
        <v>19</v>
      </c>
      <c r="I1181" s="126" t="s">
        <v>10474</v>
      </c>
      <c r="J1181" s="127"/>
      <c r="K1181" s="425"/>
      <c r="L1181" s="426" t="s">
        <v>10471</v>
      </c>
    </row>
    <row r="1182" spans="1:12" s="8" customFormat="1" ht="18.5" x14ac:dyDescent="0.35">
      <c r="A1182" s="271">
        <v>69</v>
      </c>
      <c r="B1182" s="276">
        <v>4</v>
      </c>
      <c r="C1182" s="17">
        <v>12</v>
      </c>
      <c r="D1182" s="17">
        <v>1</v>
      </c>
      <c r="E1182" s="17">
        <v>13</v>
      </c>
      <c r="F1182" s="17">
        <v>4</v>
      </c>
      <c r="G1182" s="17" t="str">
        <f t="shared" si="16"/>
        <v>4.12.1.13.4</v>
      </c>
      <c r="H1182" s="125" t="s">
        <v>19</v>
      </c>
      <c r="I1182" s="126" t="s">
        <v>10475</v>
      </c>
      <c r="J1182" s="127"/>
      <c r="K1182" s="425"/>
      <c r="L1182" s="426" t="s">
        <v>10473</v>
      </c>
    </row>
    <row r="1183" spans="1:12" s="8" customFormat="1" ht="18.5" x14ac:dyDescent="0.35">
      <c r="A1183" s="271">
        <v>1252</v>
      </c>
      <c r="B1183" s="276">
        <v>4</v>
      </c>
      <c r="C1183" s="17">
        <v>12</v>
      </c>
      <c r="D1183" s="17">
        <v>1</v>
      </c>
      <c r="E1183" s="17">
        <v>13</v>
      </c>
      <c r="F1183" s="17">
        <v>5</v>
      </c>
      <c r="G1183" s="17" t="str">
        <f t="shared" si="16"/>
        <v>4.12.1.13.5</v>
      </c>
      <c r="H1183" s="125" t="s">
        <v>19</v>
      </c>
      <c r="I1183" s="126" t="s">
        <v>10476</v>
      </c>
      <c r="J1183" s="127"/>
      <c r="K1183" s="425"/>
      <c r="L1183" s="426" t="s">
        <v>10471</v>
      </c>
    </row>
    <row r="1184" spans="1:12" s="8" customFormat="1" ht="18.5" x14ac:dyDescent="0.35">
      <c r="A1184" s="271">
        <v>71</v>
      </c>
      <c r="B1184" s="276">
        <v>4</v>
      </c>
      <c r="C1184" s="17">
        <v>12</v>
      </c>
      <c r="D1184" s="17">
        <v>1</v>
      </c>
      <c r="E1184" s="17">
        <v>13</v>
      </c>
      <c r="F1184" s="17">
        <v>6</v>
      </c>
      <c r="G1184" s="17" t="str">
        <f t="shared" si="16"/>
        <v>4.12.1.13.6</v>
      </c>
      <c r="H1184" s="125" t="s">
        <v>19</v>
      </c>
      <c r="I1184" s="126" t="s">
        <v>10477</v>
      </c>
      <c r="J1184" s="127"/>
      <c r="K1184" s="425"/>
      <c r="L1184" s="426" t="s">
        <v>10473</v>
      </c>
    </row>
    <row r="1185" spans="1:12" s="8" customFormat="1" ht="23.5" x14ac:dyDescent="0.35">
      <c r="A1185" s="271">
        <v>72</v>
      </c>
      <c r="B1185" s="274">
        <v>4</v>
      </c>
      <c r="C1185" s="13">
        <v>12</v>
      </c>
      <c r="D1185" s="13">
        <v>2</v>
      </c>
      <c r="E1185" s="13">
        <v>0</v>
      </c>
      <c r="F1185" s="13">
        <v>0</v>
      </c>
      <c r="G1185" s="13" t="str">
        <f t="shared" si="16"/>
        <v>4.12.2.0.0</v>
      </c>
      <c r="H1185" s="13" t="s">
        <v>13</v>
      </c>
      <c r="I1185" s="117" t="s">
        <v>10478</v>
      </c>
      <c r="J1185" s="118"/>
      <c r="K1185" s="417"/>
      <c r="L1185" s="418" t="s">
        <v>10262</v>
      </c>
    </row>
    <row r="1186" spans="1:12" s="8" customFormat="1" ht="18.5" x14ac:dyDescent="0.35">
      <c r="A1186" s="271">
        <v>73</v>
      </c>
      <c r="B1186" s="275">
        <v>4</v>
      </c>
      <c r="C1186" s="14">
        <v>12</v>
      </c>
      <c r="D1186" s="14">
        <v>2</v>
      </c>
      <c r="E1186" s="14">
        <v>1</v>
      </c>
      <c r="F1186" s="14">
        <v>0</v>
      </c>
      <c r="G1186" s="14" t="str">
        <f t="shared" si="16"/>
        <v>4.12.2.1.0</v>
      </c>
      <c r="H1186" s="14" t="s">
        <v>16</v>
      </c>
      <c r="I1186" s="15" t="s">
        <v>10479</v>
      </c>
      <c r="J1186" s="123"/>
      <c r="K1186" s="419"/>
      <c r="L1186" s="428" t="s">
        <v>10480</v>
      </c>
    </row>
    <row r="1187" spans="1:12" s="8" customFormat="1" ht="18.5" x14ac:dyDescent="0.35">
      <c r="A1187" s="271">
        <v>77</v>
      </c>
      <c r="B1187" s="276">
        <v>4</v>
      </c>
      <c r="C1187" s="17">
        <v>12</v>
      </c>
      <c r="D1187" s="17">
        <v>2</v>
      </c>
      <c r="E1187" s="17">
        <v>1</v>
      </c>
      <c r="F1187" s="17">
        <v>1</v>
      </c>
      <c r="G1187" s="17" t="str">
        <f t="shared" si="16"/>
        <v>4.12.2.1.1</v>
      </c>
      <c r="H1187" s="17" t="s">
        <v>19</v>
      </c>
      <c r="I1187" s="18" t="s">
        <v>10481</v>
      </c>
      <c r="J1187" s="124"/>
      <c r="K1187" s="419"/>
      <c r="L1187" s="424" t="s">
        <v>10482</v>
      </c>
    </row>
    <row r="1188" spans="1:12" s="8" customFormat="1" ht="18.5" x14ac:dyDescent="0.35">
      <c r="A1188" s="271">
        <v>78</v>
      </c>
      <c r="B1188" s="276">
        <v>4</v>
      </c>
      <c r="C1188" s="17">
        <v>12</v>
      </c>
      <c r="D1188" s="17">
        <v>2</v>
      </c>
      <c r="E1188" s="17">
        <v>1</v>
      </c>
      <c r="F1188" s="17">
        <v>2</v>
      </c>
      <c r="G1188" s="17" t="str">
        <f t="shared" si="16"/>
        <v>4.12.2.1.2</v>
      </c>
      <c r="H1188" s="17" t="s">
        <v>19</v>
      </c>
      <c r="I1188" s="18" t="s">
        <v>10483</v>
      </c>
      <c r="J1188" s="124"/>
      <c r="K1188" s="419"/>
      <c r="L1188" s="424" t="s">
        <v>10484</v>
      </c>
    </row>
    <row r="1189" spans="1:12" s="8" customFormat="1" ht="37" x14ac:dyDescent="0.35">
      <c r="A1189" s="271">
        <v>79</v>
      </c>
      <c r="B1189" s="275">
        <v>4</v>
      </c>
      <c r="C1189" s="14">
        <v>12</v>
      </c>
      <c r="D1189" s="14">
        <v>2</v>
      </c>
      <c r="E1189" s="14">
        <v>2</v>
      </c>
      <c r="F1189" s="14">
        <v>0</v>
      </c>
      <c r="G1189" s="14" t="str">
        <f t="shared" si="16"/>
        <v>4.12.2.2.0</v>
      </c>
      <c r="H1189" s="14" t="s">
        <v>16</v>
      </c>
      <c r="I1189" s="15" t="s">
        <v>10485</v>
      </c>
      <c r="J1189" s="123"/>
      <c r="K1189" s="419"/>
      <c r="L1189" s="145" t="s">
        <v>10486</v>
      </c>
    </row>
    <row r="1190" spans="1:12" s="8" customFormat="1" ht="37" x14ac:dyDescent="0.35">
      <c r="A1190" s="271">
        <v>74</v>
      </c>
      <c r="B1190" s="276">
        <v>4</v>
      </c>
      <c r="C1190" s="17">
        <v>12</v>
      </c>
      <c r="D1190" s="17">
        <v>2</v>
      </c>
      <c r="E1190" s="17">
        <v>2</v>
      </c>
      <c r="F1190" s="17">
        <v>1</v>
      </c>
      <c r="G1190" s="17" t="str">
        <f t="shared" si="16"/>
        <v>4.12.2.2.1</v>
      </c>
      <c r="H1190" s="17" t="s">
        <v>19</v>
      </c>
      <c r="I1190" s="18" t="s">
        <v>10487</v>
      </c>
      <c r="J1190" s="124"/>
      <c r="K1190" s="419"/>
      <c r="L1190" s="424" t="s">
        <v>10488</v>
      </c>
    </row>
    <row r="1191" spans="1:12" s="8" customFormat="1" ht="37" x14ac:dyDescent="0.35">
      <c r="A1191" s="271">
        <v>75</v>
      </c>
      <c r="B1191" s="276">
        <v>4</v>
      </c>
      <c r="C1191" s="17">
        <v>12</v>
      </c>
      <c r="D1191" s="17">
        <v>2</v>
      </c>
      <c r="E1191" s="17">
        <v>2</v>
      </c>
      <c r="F1191" s="17">
        <v>2</v>
      </c>
      <c r="G1191" s="17" t="str">
        <f t="shared" si="16"/>
        <v>4.12.2.2.2</v>
      </c>
      <c r="H1191" s="17" t="s">
        <v>19</v>
      </c>
      <c r="I1191" s="18" t="s">
        <v>10489</v>
      </c>
      <c r="J1191" s="124"/>
      <c r="K1191" s="419"/>
      <c r="L1191" s="424" t="s">
        <v>10490</v>
      </c>
    </row>
    <row r="1192" spans="1:12" s="8" customFormat="1" ht="37" x14ac:dyDescent="0.35">
      <c r="A1192" s="271">
        <v>76</v>
      </c>
      <c r="B1192" s="275">
        <v>4</v>
      </c>
      <c r="C1192" s="14">
        <v>12</v>
      </c>
      <c r="D1192" s="14">
        <v>2</v>
      </c>
      <c r="E1192" s="14">
        <v>3</v>
      </c>
      <c r="F1192" s="14">
        <v>0</v>
      </c>
      <c r="G1192" s="14" t="str">
        <f>CONCATENATE(B1192,".",C1192,".",D1192,".",E1192,".",F1192)</f>
        <v>4.12.2.3.0</v>
      </c>
      <c r="H1192" s="14" t="s">
        <v>16</v>
      </c>
      <c r="I1192" s="15" t="s">
        <v>10491</v>
      </c>
      <c r="J1192" s="123"/>
      <c r="K1192" s="419"/>
      <c r="L1192" s="145" t="s">
        <v>10492</v>
      </c>
    </row>
    <row r="1193" spans="1:12" s="8" customFormat="1" ht="37" x14ac:dyDescent="0.35">
      <c r="A1193" s="271">
        <v>109</v>
      </c>
      <c r="B1193" s="276">
        <v>4</v>
      </c>
      <c r="C1193" s="17">
        <v>12</v>
      </c>
      <c r="D1193" s="17">
        <v>2</v>
      </c>
      <c r="E1193" s="17">
        <v>3</v>
      </c>
      <c r="F1193" s="17">
        <v>1</v>
      </c>
      <c r="G1193" s="17" t="str">
        <f>CONCATENATE(B1193,".",C1193,".",D1193,".",E1193,".",F1193)</f>
        <v>4.12.2.3.1</v>
      </c>
      <c r="H1193" s="17" t="s">
        <v>19</v>
      </c>
      <c r="I1193" s="18" t="s">
        <v>10493</v>
      </c>
      <c r="J1193" s="124"/>
      <c r="K1193" s="419"/>
      <c r="L1193" s="424" t="s">
        <v>10494</v>
      </c>
    </row>
    <row r="1194" spans="1:12" s="8" customFormat="1" ht="37" x14ac:dyDescent="0.35">
      <c r="A1194" s="271">
        <v>110</v>
      </c>
      <c r="B1194" s="276">
        <v>4</v>
      </c>
      <c r="C1194" s="17">
        <v>12</v>
      </c>
      <c r="D1194" s="17">
        <v>2</v>
      </c>
      <c r="E1194" s="17">
        <v>3</v>
      </c>
      <c r="F1194" s="17">
        <v>2</v>
      </c>
      <c r="G1194" s="17" t="str">
        <f>CONCATENATE(B1194,".",C1194,".",D1194,".",E1194,".",F1194)</f>
        <v>4.12.2.3.2</v>
      </c>
      <c r="H1194" s="17" t="s">
        <v>19</v>
      </c>
      <c r="I1194" s="18" t="s">
        <v>10495</v>
      </c>
      <c r="J1194" s="124"/>
      <c r="K1194" s="419"/>
      <c r="L1194" s="424" t="s">
        <v>10496</v>
      </c>
    </row>
    <row r="1195" spans="1:12" s="8" customFormat="1" ht="18.5" x14ac:dyDescent="0.35">
      <c r="A1195" s="271">
        <v>111</v>
      </c>
      <c r="B1195" s="275">
        <v>4</v>
      </c>
      <c r="C1195" s="14">
        <v>12</v>
      </c>
      <c r="D1195" s="14">
        <v>2</v>
      </c>
      <c r="E1195" s="14">
        <v>4</v>
      </c>
      <c r="F1195" s="14">
        <v>0</v>
      </c>
      <c r="G1195" s="14" t="str">
        <f t="shared" si="16"/>
        <v>4.12.2.4.0</v>
      </c>
      <c r="H1195" s="14" t="s">
        <v>16</v>
      </c>
      <c r="I1195" s="15" t="s">
        <v>10497</v>
      </c>
      <c r="J1195" s="129"/>
      <c r="K1195" s="419"/>
      <c r="L1195" s="428" t="s">
        <v>10498</v>
      </c>
    </row>
    <row r="1196" spans="1:12" s="8" customFormat="1" ht="18.5" x14ac:dyDescent="0.35">
      <c r="A1196" s="271">
        <v>112</v>
      </c>
      <c r="B1196" s="276">
        <v>4</v>
      </c>
      <c r="C1196" s="17">
        <v>12</v>
      </c>
      <c r="D1196" s="17">
        <v>2</v>
      </c>
      <c r="E1196" s="17">
        <v>4</v>
      </c>
      <c r="F1196" s="17">
        <v>1</v>
      </c>
      <c r="G1196" s="17" t="str">
        <f t="shared" si="16"/>
        <v>4.12.2.4.1</v>
      </c>
      <c r="H1196" s="17" t="s">
        <v>19</v>
      </c>
      <c r="I1196" s="18" t="s">
        <v>13473</v>
      </c>
      <c r="J1196" s="124"/>
      <c r="K1196" s="419"/>
      <c r="L1196" s="424" t="s">
        <v>10499</v>
      </c>
    </row>
    <row r="1197" spans="1:12" s="8" customFormat="1" ht="37" x14ac:dyDescent="0.35">
      <c r="A1197" s="271">
        <v>113</v>
      </c>
      <c r="B1197" s="276">
        <v>4</v>
      </c>
      <c r="C1197" s="17">
        <v>12</v>
      </c>
      <c r="D1197" s="17">
        <v>2</v>
      </c>
      <c r="E1197" s="17">
        <v>4</v>
      </c>
      <c r="F1197" s="17">
        <v>2</v>
      </c>
      <c r="G1197" s="17" t="str">
        <f t="shared" si="16"/>
        <v>4.12.2.4.2</v>
      </c>
      <c r="H1197" s="17" t="s">
        <v>19</v>
      </c>
      <c r="I1197" s="18" t="s">
        <v>13474</v>
      </c>
      <c r="J1197" s="124"/>
      <c r="K1197" s="419"/>
      <c r="L1197" s="424" t="s">
        <v>10500</v>
      </c>
    </row>
    <row r="1198" spans="1:12" s="8" customFormat="1" ht="18.5" x14ac:dyDescent="0.35">
      <c r="A1198" s="271">
        <v>114</v>
      </c>
      <c r="B1198" s="275">
        <v>4</v>
      </c>
      <c r="C1198" s="14">
        <v>12</v>
      </c>
      <c r="D1198" s="14">
        <v>2</v>
      </c>
      <c r="E1198" s="14">
        <v>5</v>
      </c>
      <c r="F1198" s="14">
        <v>0</v>
      </c>
      <c r="G1198" s="14" t="str">
        <f t="shared" si="16"/>
        <v>4.12.2.5.0</v>
      </c>
      <c r="H1198" s="14" t="s">
        <v>16</v>
      </c>
      <c r="I1198" s="15" t="s">
        <v>10501</v>
      </c>
      <c r="J1198" s="130"/>
      <c r="K1198" s="419"/>
      <c r="L1198" s="428" t="s">
        <v>10502</v>
      </c>
    </row>
    <row r="1199" spans="1:12" s="8" customFormat="1" ht="18.5" x14ac:dyDescent="0.35">
      <c r="A1199" s="271">
        <v>115</v>
      </c>
      <c r="B1199" s="276">
        <v>4</v>
      </c>
      <c r="C1199" s="17">
        <v>12</v>
      </c>
      <c r="D1199" s="17">
        <v>2</v>
      </c>
      <c r="E1199" s="17">
        <v>5</v>
      </c>
      <c r="F1199" s="17">
        <v>1</v>
      </c>
      <c r="G1199" s="17" t="str">
        <f t="shared" si="16"/>
        <v>4.12.2.5.1</v>
      </c>
      <c r="H1199" s="17" t="s">
        <v>19</v>
      </c>
      <c r="I1199" s="18" t="s">
        <v>13475</v>
      </c>
      <c r="J1199" s="124"/>
      <c r="K1199" s="419"/>
      <c r="L1199" s="424" t="s">
        <v>10503</v>
      </c>
    </row>
    <row r="1200" spans="1:12" s="8" customFormat="1" ht="18.5" x14ac:dyDescent="0.35">
      <c r="A1200" s="271">
        <v>116</v>
      </c>
      <c r="B1200" s="276">
        <v>4</v>
      </c>
      <c r="C1200" s="17">
        <v>12</v>
      </c>
      <c r="D1200" s="17">
        <v>2</v>
      </c>
      <c r="E1200" s="17">
        <v>5</v>
      </c>
      <c r="F1200" s="17">
        <v>2</v>
      </c>
      <c r="G1200" s="17" t="str">
        <f t="shared" si="16"/>
        <v>4.12.2.5.2</v>
      </c>
      <c r="H1200" s="17" t="s">
        <v>19</v>
      </c>
      <c r="I1200" s="18" t="s">
        <v>13476</v>
      </c>
      <c r="J1200" s="124"/>
      <c r="K1200" s="419"/>
      <c r="L1200" s="424" t="s">
        <v>10504</v>
      </c>
    </row>
    <row r="1201" spans="1:12" s="8" customFormat="1" ht="18.5" x14ac:dyDescent="0.35">
      <c r="A1201" s="271">
        <v>117</v>
      </c>
      <c r="B1201" s="275">
        <v>4</v>
      </c>
      <c r="C1201" s="14">
        <v>12</v>
      </c>
      <c r="D1201" s="14">
        <v>2</v>
      </c>
      <c r="E1201" s="14">
        <v>6</v>
      </c>
      <c r="F1201" s="14">
        <v>0</v>
      </c>
      <c r="G1201" s="14" t="str">
        <f t="shared" si="16"/>
        <v>4.12.2.6.0</v>
      </c>
      <c r="H1201" s="14" t="s">
        <v>16</v>
      </c>
      <c r="I1201" s="15" t="s">
        <v>10505</v>
      </c>
      <c r="J1201" s="130"/>
      <c r="K1201" s="419"/>
      <c r="L1201" s="428" t="s">
        <v>10506</v>
      </c>
    </row>
    <row r="1202" spans="1:12" s="8" customFormat="1" ht="37" x14ac:dyDescent="0.35">
      <c r="A1202" s="271">
        <v>118</v>
      </c>
      <c r="B1202" s="276">
        <v>4</v>
      </c>
      <c r="C1202" s="17">
        <v>12</v>
      </c>
      <c r="D1202" s="17">
        <v>2</v>
      </c>
      <c r="E1202" s="17">
        <v>6</v>
      </c>
      <c r="F1202" s="17">
        <v>1</v>
      </c>
      <c r="G1202" s="17" t="str">
        <f t="shared" si="16"/>
        <v>4.12.2.6.1</v>
      </c>
      <c r="H1202" s="17" t="s">
        <v>19</v>
      </c>
      <c r="I1202" s="18" t="s">
        <v>13477</v>
      </c>
      <c r="J1202" s="124"/>
      <c r="K1202" s="419"/>
      <c r="L1202" s="424" t="s">
        <v>10507</v>
      </c>
    </row>
    <row r="1203" spans="1:12" s="8" customFormat="1" ht="37" x14ac:dyDescent="0.35">
      <c r="A1203" s="271">
        <v>119</v>
      </c>
      <c r="B1203" s="276">
        <v>4</v>
      </c>
      <c r="C1203" s="17">
        <v>12</v>
      </c>
      <c r="D1203" s="17">
        <v>2</v>
      </c>
      <c r="E1203" s="17">
        <v>6</v>
      </c>
      <c r="F1203" s="17">
        <v>2</v>
      </c>
      <c r="G1203" s="17" t="str">
        <f t="shared" si="16"/>
        <v>4.12.2.6.2</v>
      </c>
      <c r="H1203" s="17" t="s">
        <v>19</v>
      </c>
      <c r="I1203" s="18" t="s">
        <v>13478</v>
      </c>
      <c r="J1203" s="124"/>
      <c r="K1203" s="419"/>
      <c r="L1203" s="424" t="s">
        <v>10508</v>
      </c>
    </row>
    <row r="1204" spans="1:12" s="8" customFormat="1" ht="18.5" x14ac:dyDescent="0.35">
      <c r="A1204" s="271">
        <v>120</v>
      </c>
      <c r="B1204" s="275">
        <v>4</v>
      </c>
      <c r="C1204" s="14">
        <v>12</v>
      </c>
      <c r="D1204" s="14">
        <v>2</v>
      </c>
      <c r="E1204" s="14">
        <v>7</v>
      </c>
      <c r="F1204" s="14">
        <v>0</v>
      </c>
      <c r="G1204" s="14" t="str">
        <f t="shared" si="16"/>
        <v>4.12.2.7.0</v>
      </c>
      <c r="H1204" s="14" t="s">
        <v>16</v>
      </c>
      <c r="I1204" s="15" t="s">
        <v>10509</v>
      </c>
      <c r="J1204" s="130"/>
      <c r="K1204" s="419"/>
      <c r="L1204" s="428" t="s">
        <v>10510</v>
      </c>
    </row>
    <row r="1205" spans="1:12" s="8" customFormat="1" ht="37" x14ac:dyDescent="0.35">
      <c r="A1205" s="271">
        <v>83</v>
      </c>
      <c r="B1205" s="276">
        <v>4</v>
      </c>
      <c r="C1205" s="17">
        <v>12</v>
      </c>
      <c r="D1205" s="17">
        <v>2</v>
      </c>
      <c r="E1205" s="17">
        <v>7</v>
      </c>
      <c r="F1205" s="17">
        <v>1</v>
      </c>
      <c r="G1205" s="17" t="str">
        <f t="shared" si="16"/>
        <v>4.12.2.7.1</v>
      </c>
      <c r="H1205" s="17" t="s">
        <v>19</v>
      </c>
      <c r="I1205" s="18" t="s">
        <v>13479</v>
      </c>
      <c r="J1205" s="124"/>
      <c r="K1205" s="419"/>
      <c r="L1205" s="424" t="s">
        <v>10511</v>
      </c>
    </row>
    <row r="1206" spans="1:12" s="8" customFormat="1" ht="37" x14ac:dyDescent="0.35">
      <c r="A1206" s="271">
        <v>84</v>
      </c>
      <c r="B1206" s="276">
        <v>4</v>
      </c>
      <c r="C1206" s="17">
        <v>12</v>
      </c>
      <c r="D1206" s="17">
        <v>2</v>
      </c>
      <c r="E1206" s="17">
        <v>7</v>
      </c>
      <c r="F1206" s="17">
        <v>2</v>
      </c>
      <c r="G1206" s="17" t="str">
        <f t="shared" si="16"/>
        <v>4.12.2.7.2</v>
      </c>
      <c r="H1206" s="17" t="s">
        <v>19</v>
      </c>
      <c r="I1206" s="18" t="s">
        <v>13480</v>
      </c>
      <c r="J1206" s="124"/>
      <c r="K1206" s="419"/>
      <c r="L1206" s="424" t="s">
        <v>10512</v>
      </c>
    </row>
    <row r="1207" spans="1:12" s="8" customFormat="1" ht="18.5" x14ac:dyDescent="0.35">
      <c r="A1207" s="271">
        <v>85</v>
      </c>
      <c r="B1207" s="275">
        <v>4</v>
      </c>
      <c r="C1207" s="14">
        <v>12</v>
      </c>
      <c r="D1207" s="14">
        <v>2</v>
      </c>
      <c r="E1207" s="14">
        <v>8</v>
      </c>
      <c r="F1207" s="14">
        <v>0</v>
      </c>
      <c r="G1207" s="14" t="str">
        <f t="shared" si="16"/>
        <v>4.12.2.8.0</v>
      </c>
      <c r="H1207" s="14" t="s">
        <v>16</v>
      </c>
      <c r="I1207" s="15" t="s">
        <v>10513</v>
      </c>
      <c r="J1207" s="123"/>
      <c r="K1207" s="419"/>
      <c r="L1207" s="145" t="s">
        <v>10514</v>
      </c>
    </row>
    <row r="1208" spans="1:12" s="8" customFormat="1" ht="18.5" x14ac:dyDescent="0.35">
      <c r="A1208" s="271">
        <v>86</v>
      </c>
      <c r="B1208" s="276">
        <v>4</v>
      </c>
      <c r="C1208" s="17">
        <v>12</v>
      </c>
      <c r="D1208" s="17">
        <v>2</v>
      </c>
      <c r="E1208" s="17">
        <v>8</v>
      </c>
      <c r="F1208" s="17">
        <v>1</v>
      </c>
      <c r="G1208" s="17" t="str">
        <f t="shared" si="16"/>
        <v>4.12.2.8.1</v>
      </c>
      <c r="H1208" s="17" t="s">
        <v>19</v>
      </c>
      <c r="I1208" s="18" t="s">
        <v>10515</v>
      </c>
      <c r="J1208" s="124"/>
      <c r="K1208" s="419"/>
      <c r="L1208" s="424" t="s">
        <v>10516</v>
      </c>
    </row>
    <row r="1209" spans="1:12" s="8" customFormat="1" ht="18.5" x14ac:dyDescent="0.35">
      <c r="A1209" s="271">
        <v>87</v>
      </c>
      <c r="B1209" s="276">
        <v>4</v>
      </c>
      <c r="C1209" s="17">
        <v>12</v>
      </c>
      <c r="D1209" s="17">
        <v>2</v>
      </c>
      <c r="E1209" s="17">
        <v>8</v>
      </c>
      <c r="F1209" s="17">
        <v>2</v>
      </c>
      <c r="G1209" s="17" t="str">
        <f t="shared" si="16"/>
        <v>4.12.2.8.2</v>
      </c>
      <c r="H1209" s="17" t="s">
        <v>19</v>
      </c>
      <c r="I1209" s="18" t="s">
        <v>10517</v>
      </c>
      <c r="J1209" s="124"/>
      <c r="K1209" s="419"/>
      <c r="L1209" s="424" t="s">
        <v>10518</v>
      </c>
    </row>
    <row r="1210" spans="1:12" s="8" customFormat="1" ht="18.5" x14ac:dyDescent="0.35">
      <c r="A1210" s="271">
        <v>88</v>
      </c>
      <c r="B1210" s="275">
        <v>4</v>
      </c>
      <c r="C1210" s="14">
        <v>12</v>
      </c>
      <c r="D1210" s="14">
        <v>2</v>
      </c>
      <c r="E1210" s="14">
        <v>9</v>
      </c>
      <c r="F1210" s="14">
        <v>0</v>
      </c>
      <c r="G1210" s="14" t="str">
        <f t="shared" si="16"/>
        <v>4.12.2.9.0</v>
      </c>
      <c r="H1210" s="14" t="s">
        <v>16</v>
      </c>
      <c r="I1210" s="15" t="s">
        <v>10519</v>
      </c>
      <c r="J1210" s="123"/>
      <c r="K1210" s="419"/>
      <c r="L1210" s="145" t="s">
        <v>10520</v>
      </c>
    </row>
    <row r="1211" spans="1:12" s="8" customFormat="1" ht="18.5" x14ac:dyDescent="0.35">
      <c r="A1211" s="271">
        <v>89</v>
      </c>
      <c r="B1211" s="276">
        <v>4</v>
      </c>
      <c r="C1211" s="17">
        <v>12</v>
      </c>
      <c r="D1211" s="17">
        <v>2</v>
      </c>
      <c r="E1211" s="17">
        <v>9</v>
      </c>
      <c r="F1211" s="17">
        <v>1</v>
      </c>
      <c r="G1211" s="17" t="str">
        <f t="shared" si="16"/>
        <v>4.12.2.9.1</v>
      </c>
      <c r="H1211" s="17" t="s">
        <v>19</v>
      </c>
      <c r="I1211" s="18" t="s">
        <v>10521</v>
      </c>
      <c r="J1211" s="124"/>
      <c r="K1211" s="419"/>
      <c r="L1211" s="424" t="s">
        <v>10522</v>
      </c>
    </row>
    <row r="1212" spans="1:12" s="8" customFormat="1" ht="18.5" x14ac:dyDescent="0.35">
      <c r="A1212" s="271">
        <v>90</v>
      </c>
      <c r="B1212" s="276">
        <v>4</v>
      </c>
      <c r="C1212" s="17">
        <v>12</v>
      </c>
      <c r="D1212" s="17">
        <v>2</v>
      </c>
      <c r="E1212" s="17">
        <v>9</v>
      </c>
      <c r="F1212" s="17">
        <v>2</v>
      </c>
      <c r="G1212" s="17" t="str">
        <f t="shared" si="16"/>
        <v>4.12.2.9.2</v>
      </c>
      <c r="H1212" s="17" t="s">
        <v>19</v>
      </c>
      <c r="I1212" s="18" t="s">
        <v>10523</v>
      </c>
      <c r="J1212" s="124"/>
      <c r="K1212" s="419"/>
      <c r="L1212" s="424" t="s">
        <v>10524</v>
      </c>
    </row>
    <row r="1213" spans="1:12" s="8" customFormat="1" ht="18.5" x14ac:dyDescent="0.35">
      <c r="A1213" s="271">
        <v>91</v>
      </c>
      <c r="B1213" s="275">
        <v>4</v>
      </c>
      <c r="C1213" s="14">
        <v>12</v>
      </c>
      <c r="D1213" s="14">
        <v>2</v>
      </c>
      <c r="E1213" s="14">
        <v>10</v>
      </c>
      <c r="F1213" s="14">
        <v>0</v>
      </c>
      <c r="G1213" s="14" t="str">
        <f t="shared" si="16"/>
        <v>4.12.2.10.0</v>
      </c>
      <c r="H1213" s="14" t="s">
        <v>16</v>
      </c>
      <c r="I1213" s="15" t="s">
        <v>10525</v>
      </c>
      <c r="J1213" s="123"/>
      <c r="K1213" s="419"/>
      <c r="L1213" s="145" t="s">
        <v>10526</v>
      </c>
    </row>
    <row r="1214" spans="1:12" s="8" customFormat="1" ht="37" x14ac:dyDescent="0.35">
      <c r="A1214" s="271">
        <v>93</v>
      </c>
      <c r="B1214" s="276">
        <v>4</v>
      </c>
      <c r="C1214" s="17">
        <v>12</v>
      </c>
      <c r="D1214" s="17">
        <v>2</v>
      </c>
      <c r="E1214" s="17">
        <v>10</v>
      </c>
      <c r="F1214" s="17">
        <v>1</v>
      </c>
      <c r="G1214" s="17" t="str">
        <f t="shared" si="16"/>
        <v>4.12.2.10.1</v>
      </c>
      <c r="H1214" s="17" t="s">
        <v>19</v>
      </c>
      <c r="I1214" s="18" t="s">
        <v>10527</v>
      </c>
      <c r="J1214" s="124"/>
      <c r="K1214" s="419"/>
      <c r="L1214" s="424" t="s">
        <v>10528</v>
      </c>
    </row>
    <row r="1215" spans="1:12" s="8" customFormat="1" ht="37" x14ac:dyDescent="0.35">
      <c r="A1215" s="271">
        <v>94</v>
      </c>
      <c r="B1215" s="276">
        <v>4</v>
      </c>
      <c r="C1215" s="17">
        <v>12</v>
      </c>
      <c r="D1215" s="17">
        <v>2</v>
      </c>
      <c r="E1215" s="17">
        <v>10</v>
      </c>
      <c r="F1215" s="17">
        <v>2</v>
      </c>
      <c r="G1215" s="17" t="str">
        <f t="shared" si="16"/>
        <v>4.12.2.10.2</v>
      </c>
      <c r="H1215" s="17" t="s">
        <v>19</v>
      </c>
      <c r="I1215" s="18" t="s">
        <v>10529</v>
      </c>
      <c r="J1215" s="124"/>
      <c r="K1215" s="419"/>
      <c r="L1215" s="424" t="s">
        <v>10530</v>
      </c>
    </row>
    <row r="1216" spans="1:12" s="8" customFormat="1" ht="18.5" x14ac:dyDescent="0.35">
      <c r="A1216" s="271">
        <v>95</v>
      </c>
      <c r="B1216" s="275">
        <v>4</v>
      </c>
      <c r="C1216" s="14">
        <v>12</v>
      </c>
      <c r="D1216" s="14">
        <v>2</v>
      </c>
      <c r="E1216" s="14">
        <v>11</v>
      </c>
      <c r="F1216" s="14">
        <v>0</v>
      </c>
      <c r="G1216" s="14" t="str">
        <f t="shared" si="16"/>
        <v>4.12.2.11.0</v>
      </c>
      <c r="H1216" s="14" t="s">
        <v>16</v>
      </c>
      <c r="I1216" s="15" t="s">
        <v>10531</v>
      </c>
      <c r="J1216" s="123"/>
      <c r="K1216" s="419"/>
      <c r="L1216" s="145" t="s">
        <v>10532</v>
      </c>
    </row>
    <row r="1217" spans="1:12" s="8" customFormat="1" ht="18.5" x14ac:dyDescent="0.35">
      <c r="A1217" s="271">
        <v>80</v>
      </c>
      <c r="B1217" s="276">
        <v>4</v>
      </c>
      <c r="C1217" s="17">
        <v>12</v>
      </c>
      <c r="D1217" s="17">
        <v>2</v>
      </c>
      <c r="E1217" s="17">
        <v>11</v>
      </c>
      <c r="F1217" s="17">
        <v>1</v>
      </c>
      <c r="G1217" s="17" t="str">
        <f t="shared" si="16"/>
        <v>4.12.2.11.1</v>
      </c>
      <c r="H1217" s="17" t="s">
        <v>19</v>
      </c>
      <c r="I1217" s="18" t="s">
        <v>10533</v>
      </c>
      <c r="J1217" s="124"/>
      <c r="K1217" s="419"/>
      <c r="L1217" s="424" t="s">
        <v>10534</v>
      </c>
    </row>
    <row r="1218" spans="1:12" s="8" customFormat="1" ht="18.5" x14ac:dyDescent="0.35">
      <c r="A1218" s="271">
        <v>81</v>
      </c>
      <c r="B1218" s="276">
        <v>4</v>
      </c>
      <c r="C1218" s="17">
        <v>12</v>
      </c>
      <c r="D1218" s="17">
        <v>2</v>
      </c>
      <c r="E1218" s="17">
        <v>11</v>
      </c>
      <c r="F1218" s="17">
        <v>2</v>
      </c>
      <c r="G1218" s="17" t="str">
        <f t="shared" si="16"/>
        <v>4.12.2.11.2</v>
      </c>
      <c r="H1218" s="17" t="s">
        <v>19</v>
      </c>
      <c r="I1218" s="18" t="s">
        <v>10535</v>
      </c>
      <c r="J1218" s="124"/>
      <c r="K1218" s="419"/>
      <c r="L1218" s="424" t="s">
        <v>10536</v>
      </c>
    </row>
    <row r="1219" spans="1:12" s="8" customFormat="1" ht="18.5" x14ac:dyDescent="0.35">
      <c r="A1219" s="271">
        <v>82</v>
      </c>
      <c r="B1219" s="275">
        <v>4</v>
      </c>
      <c r="C1219" s="14">
        <v>12</v>
      </c>
      <c r="D1219" s="14">
        <v>2</v>
      </c>
      <c r="E1219" s="14">
        <v>12</v>
      </c>
      <c r="F1219" s="14">
        <v>0</v>
      </c>
      <c r="G1219" s="14" t="str">
        <f>CONCATENATE(B1219,".",C1219,".",D1219,".",E1219,".",F1219)</f>
        <v>4.12.2.12.0</v>
      </c>
      <c r="H1219" s="14" t="s">
        <v>16</v>
      </c>
      <c r="I1219" s="15" t="s">
        <v>10537</v>
      </c>
      <c r="J1219" s="123"/>
      <c r="K1219" s="419"/>
      <c r="L1219" s="145" t="s">
        <v>10538</v>
      </c>
    </row>
    <row r="1220" spans="1:12" s="8" customFormat="1" ht="18.5" x14ac:dyDescent="0.35">
      <c r="A1220" s="271">
        <v>96</v>
      </c>
      <c r="B1220" s="276">
        <v>4</v>
      </c>
      <c r="C1220" s="17">
        <v>12</v>
      </c>
      <c r="D1220" s="17">
        <v>2</v>
      </c>
      <c r="E1220" s="17">
        <v>12</v>
      </c>
      <c r="F1220" s="17">
        <v>1</v>
      </c>
      <c r="G1220" s="17" t="str">
        <f>CONCATENATE(B1220,".",C1220,".",D1220,".",E1220,".",F1220)</f>
        <v>4.12.2.12.1</v>
      </c>
      <c r="H1220" s="17" t="s">
        <v>19</v>
      </c>
      <c r="I1220" s="18" t="s">
        <v>10539</v>
      </c>
      <c r="J1220" s="124"/>
      <c r="K1220" s="419"/>
      <c r="L1220" s="424" t="s">
        <v>10540</v>
      </c>
    </row>
    <row r="1221" spans="1:12" s="8" customFormat="1" ht="18.5" x14ac:dyDescent="0.35">
      <c r="A1221" s="271">
        <v>97</v>
      </c>
      <c r="B1221" s="276">
        <v>4</v>
      </c>
      <c r="C1221" s="17">
        <v>12</v>
      </c>
      <c r="D1221" s="17">
        <v>2</v>
      </c>
      <c r="E1221" s="17">
        <v>12</v>
      </c>
      <c r="F1221" s="17">
        <v>2</v>
      </c>
      <c r="G1221" s="17" t="str">
        <f>CONCATENATE(B1221,".",C1221,".",D1221,".",E1221,".",F1221)</f>
        <v>4.12.2.12.2</v>
      </c>
      <c r="H1221" s="17" t="s">
        <v>19</v>
      </c>
      <c r="I1221" s="18" t="s">
        <v>10541</v>
      </c>
      <c r="J1221" s="124"/>
      <c r="K1221" s="419"/>
      <c r="L1221" s="424" t="s">
        <v>10542</v>
      </c>
    </row>
    <row r="1222" spans="1:12" s="8" customFormat="1" ht="18.5" x14ac:dyDescent="0.35">
      <c r="A1222" s="271">
        <v>98</v>
      </c>
      <c r="B1222" s="275">
        <v>4</v>
      </c>
      <c r="C1222" s="14">
        <v>12</v>
      </c>
      <c r="D1222" s="14">
        <v>2</v>
      </c>
      <c r="E1222" s="14">
        <v>13</v>
      </c>
      <c r="F1222" s="14">
        <v>0</v>
      </c>
      <c r="G1222" s="14" t="str">
        <f t="shared" si="16"/>
        <v>4.12.2.13.0</v>
      </c>
      <c r="H1222" s="14" t="s">
        <v>16</v>
      </c>
      <c r="I1222" s="15" t="s">
        <v>10543</v>
      </c>
      <c r="J1222" s="123"/>
      <c r="K1222" s="419"/>
      <c r="L1222" s="145" t="s">
        <v>10538</v>
      </c>
    </row>
    <row r="1223" spans="1:12" s="8" customFormat="1" ht="18.5" x14ac:dyDescent="0.35">
      <c r="A1223" s="271">
        <v>1253</v>
      </c>
      <c r="B1223" s="276">
        <v>4</v>
      </c>
      <c r="C1223" s="17">
        <v>12</v>
      </c>
      <c r="D1223" s="17">
        <v>2</v>
      </c>
      <c r="E1223" s="17">
        <v>13</v>
      </c>
      <c r="F1223" s="17">
        <v>1</v>
      </c>
      <c r="G1223" s="17" t="str">
        <f t="shared" si="16"/>
        <v>4.12.2.13.1</v>
      </c>
      <c r="H1223" s="17" t="s">
        <v>19</v>
      </c>
      <c r="I1223" s="18" t="s">
        <v>10544</v>
      </c>
      <c r="J1223" s="124"/>
      <c r="K1223" s="419"/>
      <c r="L1223" s="424" t="s">
        <v>10540</v>
      </c>
    </row>
    <row r="1224" spans="1:12" s="8" customFormat="1" ht="18.5" x14ac:dyDescent="0.35">
      <c r="A1224" s="271">
        <v>100</v>
      </c>
      <c r="B1224" s="276">
        <v>4</v>
      </c>
      <c r="C1224" s="17">
        <v>12</v>
      </c>
      <c r="D1224" s="17">
        <v>2</v>
      </c>
      <c r="E1224" s="17">
        <v>13</v>
      </c>
      <c r="F1224" s="17">
        <v>2</v>
      </c>
      <c r="G1224" s="17" t="str">
        <f t="shared" si="16"/>
        <v>4.12.2.13.2</v>
      </c>
      <c r="H1224" s="17" t="s">
        <v>19</v>
      </c>
      <c r="I1224" s="18" t="s">
        <v>10545</v>
      </c>
      <c r="J1224" s="124"/>
      <c r="K1224" s="419"/>
      <c r="L1224" s="424" t="s">
        <v>10542</v>
      </c>
    </row>
    <row r="1225" spans="1:12" s="8" customFormat="1" ht="23.5" x14ac:dyDescent="0.35">
      <c r="A1225" s="271">
        <v>101</v>
      </c>
      <c r="B1225" s="274">
        <v>4</v>
      </c>
      <c r="C1225" s="13">
        <v>12</v>
      </c>
      <c r="D1225" s="13">
        <v>3</v>
      </c>
      <c r="E1225" s="13">
        <v>0</v>
      </c>
      <c r="F1225" s="13">
        <v>0</v>
      </c>
      <c r="G1225" s="13" t="str">
        <f t="shared" si="16"/>
        <v>4.12.3.0.0</v>
      </c>
      <c r="H1225" s="13" t="s">
        <v>13</v>
      </c>
      <c r="I1225" s="117" t="s">
        <v>10546</v>
      </c>
      <c r="J1225" s="118"/>
      <c r="K1225" s="417"/>
      <c r="L1225" s="418" t="s">
        <v>10262</v>
      </c>
    </row>
    <row r="1226" spans="1:12" s="8" customFormat="1" ht="18.5" x14ac:dyDescent="0.35">
      <c r="A1226" s="271">
        <v>102</v>
      </c>
      <c r="B1226" s="275">
        <v>4</v>
      </c>
      <c r="C1226" s="14">
        <v>12</v>
      </c>
      <c r="D1226" s="14">
        <v>3</v>
      </c>
      <c r="E1226" s="14">
        <v>1</v>
      </c>
      <c r="F1226" s="14">
        <v>0</v>
      </c>
      <c r="G1226" s="14" t="str">
        <f t="shared" si="16"/>
        <v>4.12.3.1.0</v>
      </c>
      <c r="H1226" s="14" t="s">
        <v>16</v>
      </c>
      <c r="I1226" s="15" t="s">
        <v>10547</v>
      </c>
      <c r="J1226" s="129"/>
      <c r="K1226" s="419"/>
      <c r="L1226" s="145" t="s">
        <v>10548</v>
      </c>
    </row>
    <row r="1227" spans="1:12" s="8" customFormat="1" ht="18.5" x14ac:dyDescent="0.35">
      <c r="A1227" s="271">
        <v>103</v>
      </c>
      <c r="B1227" s="276">
        <v>4</v>
      </c>
      <c r="C1227" s="17">
        <v>12</v>
      </c>
      <c r="D1227" s="17">
        <v>3</v>
      </c>
      <c r="E1227" s="17">
        <v>1</v>
      </c>
      <c r="F1227" s="17">
        <v>1</v>
      </c>
      <c r="G1227" s="17" t="str">
        <f t="shared" si="16"/>
        <v>4.12.3.1.1</v>
      </c>
      <c r="H1227" s="17" t="s">
        <v>19</v>
      </c>
      <c r="I1227" s="18" t="s">
        <v>10549</v>
      </c>
      <c r="J1227" s="124"/>
      <c r="K1227" s="419"/>
      <c r="L1227" s="424" t="s">
        <v>10550</v>
      </c>
    </row>
    <row r="1228" spans="1:12" s="8" customFormat="1" ht="18.5" x14ac:dyDescent="0.35">
      <c r="A1228" s="271">
        <v>104</v>
      </c>
      <c r="B1228" s="276">
        <v>4</v>
      </c>
      <c r="C1228" s="17">
        <v>12</v>
      </c>
      <c r="D1228" s="17">
        <v>3</v>
      </c>
      <c r="E1228" s="17">
        <v>1</v>
      </c>
      <c r="F1228" s="17">
        <v>2</v>
      </c>
      <c r="G1228" s="17" t="str">
        <f t="shared" si="16"/>
        <v>4.12.3.1.2</v>
      </c>
      <c r="H1228" s="17" t="s">
        <v>19</v>
      </c>
      <c r="I1228" s="18" t="s">
        <v>10551</v>
      </c>
      <c r="J1228" s="124"/>
      <c r="K1228" s="419"/>
      <c r="L1228" s="424" t="s">
        <v>10552</v>
      </c>
    </row>
    <row r="1229" spans="1:12" s="8" customFormat="1" ht="18.5" x14ac:dyDescent="0.35">
      <c r="A1229" s="271">
        <v>105</v>
      </c>
      <c r="B1229" s="275">
        <v>4</v>
      </c>
      <c r="C1229" s="14">
        <v>12</v>
      </c>
      <c r="D1229" s="14">
        <v>3</v>
      </c>
      <c r="E1229" s="14">
        <v>2</v>
      </c>
      <c r="F1229" s="14">
        <v>0</v>
      </c>
      <c r="G1229" s="14" t="str">
        <f t="shared" si="16"/>
        <v>4.12.3.2.0</v>
      </c>
      <c r="H1229" s="14" t="s">
        <v>16</v>
      </c>
      <c r="I1229" s="15" t="s">
        <v>10553</v>
      </c>
      <c r="J1229" s="123"/>
      <c r="K1229" s="419"/>
      <c r="L1229" s="145" t="s">
        <v>10554</v>
      </c>
    </row>
    <row r="1230" spans="1:12" s="8" customFormat="1" ht="18.5" x14ac:dyDescent="0.35">
      <c r="A1230" s="271">
        <v>106</v>
      </c>
      <c r="B1230" s="276">
        <v>4</v>
      </c>
      <c r="C1230" s="17">
        <v>12</v>
      </c>
      <c r="D1230" s="17">
        <v>3</v>
      </c>
      <c r="E1230" s="17">
        <v>2</v>
      </c>
      <c r="F1230" s="17">
        <v>1</v>
      </c>
      <c r="G1230" s="17" t="str">
        <f t="shared" si="16"/>
        <v>4.12.3.2.1</v>
      </c>
      <c r="H1230" s="17" t="s">
        <v>19</v>
      </c>
      <c r="I1230" s="18" t="s">
        <v>10555</v>
      </c>
      <c r="J1230" s="124"/>
      <c r="K1230" s="419"/>
      <c r="L1230" s="424" t="s">
        <v>10556</v>
      </c>
    </row>
    <row r="1231" spans="1:12" s="8" customFormat="1" ht="37" x14ac:dyDescent="0.35">
      <c r="A1231" s="271">
        <v>107</v>
      </c>
      <c r="B1231" s="276">
        <v>4</v>
      </c>
      <c r="C1231" s="17">
        <v>12</v>
      </c>
      <c r="D1231" s="17">
        <v>3</v>
      </c>
      <c r="E1231" s="17">
        <v>2</v>
      </c>
      <c r="F1231" s="17">
        <v>2</v>
      </c>
      <c r="G1231" s="17" t="str">
        <f t="shared" si="16"/>
        <v>4.12.3.2.2</v>
      </c>
      <c r="H1231" s="17" t="s">
        <v>19</v>
      </c>
      <c r="I1231" s="18" t="s">
        <v>10557</v>
      </c>
      <c r="J1231" s="124"/>
      <c r="K1231" s="419"/>
      <c r="L1231" s="424" t="s">
        <v>10558</v>
      </c>
    </row>
    <row r="1232" spans="1:12" s="8" customFormat="1" ht="37" x14ac:dyDescent="0.35">
      <c r="A1232" s="271">
        <v>108</v>
      </c>
      <c r="B1232" s="275">
        <v>4</v>
      </c>
      <c r="C1232" s="14">
        <v>12</v>
      </c>
      <c r="D1232" s="14">
        <v>3</v>
      </c>
      <c r="E1232" s="14">
        <v>3</v>
      </c>
      <c r="F1232" s="14">
        <v>0</v>
      </c>
      <c r="G1232" s="14" t="str">
        <f t="shared" si="16"/>
        <v>4.12.3.3.0</v>
      </c>
      <c r="H1232" s="14" t="s">
        <v>16</v>
      </c>
      <c r="I1232" s="15" t="s">
        <v>10559</v>
      </c>
      <c r="J1232" s="129"/>
      <c r="K1232" s="419"/>
      <c r="L1232" s="145" t="s">
        <v>10560</v>
      </c>
    </row>
    <row r="1233" spans="1:12" s="8" customFormat="1" ht="37" x14ac:dyDescent="0.35">
      <c r="A1233" s="271">
        <v>109</v>
      </c>
      <c r="B1233" s="276">
        <v>4</v>
      </c>
      <c r="C1233" s="17">
        <v>12</v>
      </c>
      <c r="D1233" s="17">
        <v>3</v>
      </c>
      <c r="E1233" s="17">
        <v>3</v>
      </c>
      <c r="F1233" s="17">
        <v>1</v>
      </c>
      <c r="G1233" s="17" t="str">
        <f t="shared" si="16"/>
        <v>4.12.3.3.1</v>
      </c>
      <c r="H1233" s="17" t="s">
        <v>19</v>
      </c>
      <c r="I1233" s="18" t="s">
        <v>10561</v>
      </c>
      <c r="J1233" s="124"/>
      <c r="K1233" s="419"/>
      <c r="L1233" s="424" t="s">
        <v>10562</v>
      </c>
    </row>
    <row r="1234" spans="1:12" s="8" customFormat="1" ht="37" x14ac:dyDescent="0.35">
      <c r="A1234" s="271">
        <v>110</v>
      </c>
      <c r="B1234" s="276">
        <v>4</v>
      </c>
      <c r="C1234" s="17">
        <v>12</v>
      </c>
      <c r="D1234" s="17">
        <v>3</v>
      </c>
      <c r="E1234" s="17">
        <v>3</v>
      </c>
      <c r="F1234" s="17">
        <v>2</v>
      </c>
      <c r="G1234" s="17" t="str">
        <f t="shared" si="16"/>
        <v>4.12.3.3.2</v>
      </c>
      <c r="H1234" s="17" t="s">
        <v>19</v>
      </c>
      <c r="I1234" s="18" t="s">
        <v>10563</v>
      </c>
      <c r="J1234" s="124"/>
      <c r="K1234" s="419"/>
      <c r="L1234" s="424" t="s">
        <v>10564</v>
      </c>
    </row>
    <row r="1235" spans="1:12" s="8" customFormat="1" ht="18.5" x14ac:dyDescent="0.35">
      <c r="A1235" s="271">
        <v>111</v>
      </c>
      <c r="B1235" s="275">
        <v>4</v>
      </c>
      <c r="C1235" s="14">
        <v>12</v>
      </c>
      <c r="D1235" s="14">
        <v>3</v>
      </c>
      <c r="E1235" s="14">
        <v>4</v>
      </c>
      <c r="F1235" s="14">
        <v>0</v>
      </c>
      <c r="G1235" s="14" t="str">
        <f t="shared" si="16"/>
        <v>4.12.3.4.0</v>
      </c>
      <c r="H1235" s="14" t="s">
        <v>16</v>
      </c>
      <c r="I1235" s="15" t="s">
        <v>10565</v>
      </c>
      <c r="J1235" s="129"/>
      <c r="K1235" s="419"/>
      <c r="L1235" s="145" t="s">
        <v>10566</v>
      </c>
    </row>
    <row r="1236" spans="1:12" s="8" customFormat="1" ht="37" x14ac:dyDescent="0.35">
      <c r="A1236" s="271">
        <v>112</v>
      </c>
      <c r="B1236" s="276">
        <v>4</v>
      </c>
      <c r="C1236" s="17">
        <v>12</v>
      </c>
      <c r="D1236" s="17">
        <v>3</v>
      </c>
      <c r="E1236" s="17">
        <v>4</v>
      </c>
      <c r="F1236" s="17">
        <v>1</v>
      </c>
      <c r="G1236" s="17" t="str">
        <f t="shared" si="16"/>
        <v>4.12.3.4.1</v>
      </c>
      <c r="H1236" s="17" t="s">
        <v>19</v>
      </c>
      <c r="I1236" s="18" t="s">
        <v>10567</v>
      </c>
      <c r="J1236" s="124"/>
      <c r="K1236" s="419"/>
      <c r="L1236" s="424" t="s">
        <v>10568</v>
      </c>
    </row>
    <row r="1237" spans="1:12" s="8" customFormat="1" ht="37" x14ac:dyDescent="0.35">
      <c r="A1237" s="271">
        <v>113</v>
      </c>
      <c r="B1237" s="276">
        <v>4</v>
      </c>
      <c r="C1237" s="17">
        <v>12</v>
      </c>
      <c r="D1237" s="17">
        <v>3</v>
      </c>
      <c r="E1237" s="17">
        <v>4</v>
      </c>
      <c r="F1237" s="17">
        <v>2</v>
      </c>
      <c r="G1237" s="17" t="str">
        <f t="shared" si="16"/>
        <v>4.12.3.4.2</v>
      </c>
      <c r="H1237" s="17" t="s">
        <v>19</v>
      </c>
      <c r="I1237" s="18" t="s">
        <v>10569</v>
      </c>
      <c r="J1237" s="124"/>
      <c r="K1237" s="419"/>
      <c r="L1237" s="424" t="s">
        <v>10570</v>
      </c>
    </row>
    <row r="1238" spans="1:12" s="8" customFormat="1" ht="18.5" x14ac:dyDescent="0.35">
      <c r="A1238" s="271">
        <v>114</v>
      </c>
      <c r="B1238" s="275">
        <v>4</v>
      </c>
      <c r="C1238" s="14">
        <v>12</v>
      </c>
      <c r="D1238" s="14">
        <v>3</v>
      </c>
      <c r="E1238" s="14">
        <v>5</v>
      </c>
      <c r="F1238" s="14">
        <v>0</v>
      </c>
      <c r="G1238" s="14" t="str">
        <f t="shared" ref="G1238:G1301" si="17">CONCATENATE(B1238,".",C1238,".",D1238,".",E1238,".",F1238)</f>
        <v>4.12.3.5.0</v>
      </c>
      <c r="H1238" s="14" t="s">
        <v>16</v>
      </c>
      <c r="I1238" s="15" t="s">
        <v>10571</v>
      </c>
      <c r="J1238" s="130"/>
      <c r="K1238" s="419"/>
      <c r="L1238" s="145" t="s">
        <v>10572</v>
      </c>
    </row>
    <row r="1239" spans="1:12" s="8" customFormat="1" ht="37" x14ac:dyDescent="0.35">
      <c r="A1239" s="271">
        <v>115</v>
      </c>
      <c r="B1239" s="276">
        <v>4</v>
      </c>
      <c r="C1239" s="17">
        <v>12</v>
      </c>
      <c r="D1239" s="17">
        <v>3</v>
      </c>
      <c r="E1239" s="17">
        <v>5</v>
      </c>
      <c r="F1239" s="17">
        <v>1</v>
      </c>
      <c r="G1239" s="17" t="str">
        <f t="shared" si="17"/>
        <v>4.12.3.5.1</v>
      </c>
      <c r="H1239" s="17" t="s">
        <v>19</v>
      </c>
      <c r="I1239" s="18" t="s">
        <v>10573</v>
      </c>
      <c r="J1239" s="124"/>
      <c r="K1239" s="419"/>
      <c r="L1239" s="424" t="s">
        <v>10574</v>
      </c>
    </row>
    <row r="1240" spans="1:12" s="8" customFormat="1" ht="37" x14ac:dyDescent="0.35">
      <c r="A1240" s="271">
        <v>116</v>
      </c>
      <c r="B1240" s="276">
        <v>4</v>
      </c>
      <c r="C1240" s="17">
        <v>12</v>
      </c>
      <c r="D1240" s="17">
        <v>3</v>
      </c>
      <c r="E1240" s="17">
        <v>5</v>
      </c>
      <c r="F1240" s="17">
        <v>2</v>
      </c>
      <c r="G1240" s="17" t="str">
        <f t="shared" si="17"/>
        <v>4.12.3.5.2</v>
      </c>
      <c r="H1240" s="17" t="s">
        <v>19</v>
      </c>
      <c r="I1240" s="18" t="s">
        <v>10575</v>
      </c>
      <c r="J1240" s="124"/>
      <c r="K1240" s="419"/>
      <c r="L1240" s="424" t="s">
        <v>10576</v>
      </c>
    </row>
    <row r="1241" spans="1:12" s="8" customFormat="1" ht="18.5" x14ac:dyDescent="0.35">
      <c r="A1241" s="271">
        <v>117</v>
      </c>
      <c r="B1241" s="275">
        <v>4</v>
      </c>
      <c r="C1241" s="14">
        <v>12</v>
      </c>
      <c r="D1241" s="14">
        <v>3</v>
      </c>
      <c r="E1241" s="14">
        <v>6</v>
      </c>
      <c r="F1241" s="14">
        <v>0</v>
      </c>
      <c r="G1241" s="14" t="str">
        <f t="shared" si="17"/>
        <v>4.12.3.6.0</v>
      </c>
      <c r="H1241" s="14" t="s">
        <v>16</v>
      </c>
      <c r="I1241" s="15" t="s">
        <v>10577</v>
      </c>
      <c r="J1241" s="130"/>
      <c r="K1241" s="419"/>
      <c r="L1241" s="145" t="s">
        <v>10578</v>
      </c>
    </row>
    <row r="1242" spans="1:12" s="8" customFormat="1" ht="37" x14ac:dyDescent="0.35">
      <c r="A1242" s="271">
        <v>118</v>
      </c>
      <c r="B1242" s="276">
        <v>4</v>
      </c>
      <c r="C1242" s="17">
        <v>12</v>
      </c>
      <c r="D1242" s="17">
        <v>3</v>
      </c>
      <c r="E1242" s="17">
        <v>6</v>
      </c>
      <c r="F1242" s="17">
        <v>1</v>
      </c>
      <c r="G1242" s="17" t="str">
        <f t="shared" si="17"/>
        <v>4.12.3.6.1</v>
      </c>
      <c r="H1242" s="17" t="s">
        <v>19</v>
      </c>
      <c r="I1242" s="18" t="s">
        <v>10579</v>
      </c>
      <c r="J1242" s="124"/>
      <c r="K1242" s="419"/>
      <c r="L1242" s="424" t="s">
        <v>10580</v>
      </c>
    </row>
    <row r="1243" spans="1:12" s="8" customFormat="1" ht="37" x14ac:dyDescent="0.35">
      <c r="A1243" s="271">
        <v>119</v>
      </c>
      <c r="B1243" s="276">
        <v>4</v>
      </c>
      <c r="C1243" s="17">
        <v>12</v>
      </c>
      <c r="D1243" s="17">
        <v>3</v>
      </c>
      <c r="E1243" s="17">
        <v>6</v>
      </c>
      <c r="F1243" s="17">
        <v>2</v>
      </c>
      <c r="G1243" s="17" t="str">
        <f t="shared" si="17"/>
        <v>4.12.3.6.2</v>
      </c>
      <c r="H1243" s="17" t="s">
        <v>19</v>
      </c>
      <c r="I1243" s="18" t="s">
        <v>10581</v>
      </c>
      <c r="J1243" s="124"/>
      <c r="K1243" s="419"/>
      <c r="L1243" s="424" t="s">
        <v>10582</v>
      </c>
    </row>
    <row r="1244" spans="1:12" s="8" customFormat="1" ht="18.5" x14ac:dyDescent="0.35">
      <c r="A1244" s="271">
        <v>120</v>
      </c>
      <c r="B1244" s="275">
        <v>4</v>
      </c>
      <c r="C1244" s="14">
        <v>12</v>
      </c>
      <c r="D1244" s="14">
        <v>3</v>
      </c>
      <c r="E1244" s="14">
        <v>7</v>
      </c>
      <c r="F1244" s="14">
        <v>0</v>
      </c>
      <c r="G1244" s="14" t="str">
        <f t="shared" si="17"/>
        <v>4.12.3.7.0</v>
      </c>
      <c r="H1244" s="14" t="s">
        <v>16</v>
      </c>
      <c r="I1244" s="15" t="s">
        <v>10583</v>
      </c>
      <c r="J1244" s="130"/>
      <c r="K1244" s="419"/>
      <c r="L1244" s="145" t="s">
        <v>10584</v>
      </c>
    </row>
    <row r="1245" spans="1:12" s="8" customFormat="1" ht="37" x14ac:dyDescent="0.35">
      <c r="A1245" s="271">
        <v>121</v>
      </c>
      <c r="B1245" s="276">
        <v>4</v>
      </c>
      <c r="C1245" s="17">
        <v>12</v>
      </c>
      <c r="D1245" s="17">
        <v>3</v>
      </c>
      <c r="E1245" s="17">
        <v>7</v>
      </c>
      <c r="F1245" s="17">
        <v>1</v>
      </c>
      <c r="G1245" s="17" t="str">
        <f t="shared" si="17"/>
        <v>4.12.3.7.1</v>
      </c>
      <c r="H1245" s="17" t="s">
        <v>19</v>
      </c>
      <c r="I1245" s="18" t="s">
        <v>10585</v>
      </c>
      <c r="J1245" s="124"/>
      <c r="K1245" s="419"/>
      <c r="L1245" s="424" t="s">
        <v>10586</v>
      </c>
    </row>
    <row r="1246" spans="1:12" s="8" customFormat="1" ht="37" x14ac:dyDescent="0.35">
      <c r="A1246" s="271">
        <v>122</v>
      </c>
      <c r="B1246" s="276">
        <v>4</v>
      </c>
      <c r="C1246" s="17">
        <v>12</v>
      </c>
      <c r="D1246" s="17">
        <v>3</v>
      </c>
      <c r="E1246" s="17">
        <v>7</v>
      </c>
      <c r="F1246" s="17">
        <v>2</v>
      </c>
      <c r="G1246" s="17" t="str">
        <f t="shared" si="17"/>
        <v>4.12.3.7.2</v>
      </c>
      <c r="H1246" s="17" t="s">
        <v>19</v>
      </c>
      <c r="I1246" s="18" t="s">
        <v>10587</v>
      </c>
      <c r="J1246" s="124"/>
      <c r="K1246" s="419"/>
      <c r="L1246" s="424" t="s">
        <v>10588</v>
      </c>
    </row>
    <row r="1247" spans="1:12" s="8" customFormat="1" ht="18.5" x14ac:dyDescent="0.35">
      <c r="A1247" s="271">
        <v>123</v>
      </c>
      <c r="B1247" s="275">
        <v>4</v>
      </c>
      <c r="C1247" s="14">
        <v>12</v>
      </c>
      <c r="D1247" s="14">
        <v>3</v>
      </c>
      <c r="E1247" s="14">
        <v>8</v>
      </c>
      <c r="F1247" s="14">
        <v>0</v>
      </c>
      <c r="G1247" s="14" t="str">
        <f t="shared" si="17"/>
        <v>4.12.3.8.0</v>
      </c>
      <c r="H1247" s="14" t="s">
        <v>16</v>
      </c>
      <c r="I1247" s="15" t="s">
        <v>10589</v>
      </c>
      <c r="J1247" s="130"/>
      <c r="K1247" s="419"/>
      <c r="L1247" s="145" t="s">
        <v>10590</v>
      </c>
    </row>
    <row r="1248" spans="1:12" s="8" customFormat="1" ht="37" x14ac:dyDescent="0.35">
      <c r="A1248" s="271">
        <v>124</v>
      </c>
      <c r="B1248" s="276">
        <v>4</v>
      </c>
      <c r="C1248" s="17">
        <v>12</v>
      </c>
      <c r="D1248" s="17">
        <v>3</v>
      </c>
      <c r="E1248" s="17">
        <v>8</v>
      </c>
      <c r="F1248" s="17">
        <v>1</v>
      </c>
      <c r="G1248" s="17" t="str">
        <f t="shared" si="17"/>
        <v>4.12.3.8.1</v>
      </c>
      <c r="H1248" s="17" t="s">
        <v>19</v>
      </c>
      <c r="I1248" s="18" t="s">
        <v>10591</v>
      </c>
      <c r="J1248" s="124"/>
      <c r="K1248" s="419"/>
      <c r="L1248" s="424" t="s">
        <v>10592</v>
      </c>
    </row>
    <row r="1249" spans="1:12" s="8" customFormat="1" ht="37" x14ac:dyDescent="0.35">
      <c r="A1249" s="271">
        <v>125</v>
      </c>
      <c r="B1249" s="276">
        <v>4</v>
      </c>
      <c r="C1249" s="17">
        <v>12</v>
      </c>
      <c r="D1249" s="17">
        <v>3</v>
      </c>
      <c r="E1249" s="17">
        <v>8</v>
      </c>
      <c r="F1249" s="17">
        <v>2</v>
      </c>
      <c r="G1249" s="17" t="str">
        <f t="shared" si="17"/>
        <v>4.12.3.8.2</v>
      </c>
      <c r="H1249" s="17" t="s">
        <v>19</v>
      </c>
      <c r="I1249" s="18" t="s">
        <v>10593</v>
      </c>
      <c r="J1249" s="124"/>
      <c r="K1249" s="419"/>
      <c r="L1249" s="424" t="s">
        <v>10594</v>
      </c>
    </row>
    <row r="1250" spans="1:12" s="8" customFormat="1" ht="18.5" x14ac:dyDescent="0.35">
      <c r="A1250" s="271">
        <v>126</v>
      </c>
      <c r="B1250" s="275">
        <v>4</v>
      </c>
      <c r="C1250" s="14">
        <v>12</v>
      </c>
      <c r="D1250" s="14">
        <v>3</v>
      </c>
      <c r="E1250" s="14">
        <v>9</v>
      </c>
      <c r="F1250" s="14">
        <v>0</v>
      </c>
      <c r="G1250" s="14" t="str">
        <f t="shared" si="17"/>
        <v>4.12.3.9.0</v>
      </c>
      <c r="H1250" s="14" t="s">
        <v>16</v>
      </c>
      <c r="I1250" s="15" t="s">
        <v>10595</v>
      </c>
      <c r="J1250" s="130"/>
      <c r="K1250" s="429"/>
      <c r="L1250" s="145" t="s">
        <v>10596</v>
      </c>
    </row>
    <row r="1251" spans="1:12" s="8" customFormat="1" ht="18.5" x14ac:dyDescent="0.35">
      <c r="A1251" s="271">
        <v>124</v>
      </c>
      <c r="B1251" s="276">
        <v>4</v>
      </c>
      <c r="C1251" s="17">
        <v>12</v>
      </c>
      <c r="D1251" s="17">
        <v>3</v>
      </c>
      <c r="E1251" s="17">
        <v>9</v>
      </c>
      <c r="F1251" s="17">
        <v>1</v>
      </c>
      <c r="G1251" s="17" t="str">
        <f t="shared" si="17"/>
        <v>4.12.3.9.1</v>
      </c>
      <c r="H1251" s="17" t="s">
        <v>19</v>
      </c>
      <c r="I1251" s="18" t="s">
        <v>10597</v>
      </c>
      <c r="J1251" s="124"/>
      <c r="K1251" s="419"/>
      <c r="L1251" s="424" t="s">
        <v>10598</v>
      </c>
    </row>
    <row r="1252" spans="1:12" s="8" customFormat="1" ht="18.5" x14ac:dyDescent="0.35">
      <c r="A1252" s="271">
        <v>125</v>
      </c>
      <c r="B1252" s="276">
        <v>4</v>
      </c>
      <c r="C1252" s="17">
        <v>12</v>
      </c>
      <c r="D1252" s="17">
        <v>3</v>
      </c>
      <c r="E1252" s="17">
        <v>9</v>
      </c>
      <c r="F1252" s="17">
        <v>2</v>
      </c>
      <c r="G1252" s="17" t="str">
        <f t="shared" si="17"/>
        <v>4.12.3.9.2</v>
      </c>
      <c r="H1252" s="17" t="s">
        <v>19</v>
      </c>
      <c r="I1252" s="18" t="s">
        <v>10599</v>
      </c>
      <c r="J1252" s="124"/>
      <c r="K1252" s="419"/>
      <c r="L1252" s="424" t="s">
        <v>10600</v>
      </c>
    </row>
    <row r="1253" spans="1:12" s="8" customFormat="1" ht="18.5" x14ac:dyDescent="0.35">
      <c r="A1253" s="271">
        <v>126</v>
      </c>
      <c r="B1253" s="275">
        <v>4</v>
      </c>
      <c r="C1253" s="14">
        <v>12</v>
      </c>
      <c r="D1253" s="14">
        <v>3</v>
      </c>
      <c r="E1253" s="14">
        <v>10</v>
      </c>
      <c r="F1253" s="14">
        <v>0</v>
      </c>
      <c r="G1253" s="14" t="str">
        <f t="shared" si="17"/>
        <v>4.12.3.10.0</v>
      </c>
      <c r="H1253" s="14" t="s">
        <v>16</v>
      </c>
      <c r="I1253" s="15" t="s">
        <v>10601</v>
      </c>
      <c r="J1253" s="130"/>
      <c r="K1253" s="429"/>
      <c r="L1253" s="145" t="s">
        <v>10602</v>
      </c>
    </row>
    <row r="1254" spans="1:12" ht="18.5" x14ac:dyDescent="0.25">
      <c r="A1254" s="271">
        <v>1254</v>
      </c>
      <c r="B1254" s="276">
        <v>4</v>
      </c>
      <c r="C1254" s="17">
        <v>12</v>
      </c>
      <c r="D1254" s="17">
        <v>3</v>
      </c>
      <c r="E1254" s="17">
        <v>10</v>
      </c>
      <c r="F1254" s="17">
        <v>1</v>
      </c>
      <c r="G1254" s="17" t="str">
        <f t="shared" si="17"/>
        <v>4.12.3.10.1</v>
      </c>
      <c r="H1254" s="17" t="s">
        <v>19</v>
      </c>
      <c r="I1254" s="18" t="s">
        <v>10603</v>
      </c>
      <c r="J1254" s="124"/>
      <c r="K1254" s="419"/>
      <c r="L1254" s="424" t="s">
        <v>10604</v>
      </c>
    </row>
    <row r="1255" spans="1:12" s="8" customFormat="1" ht="37" collapsed="1" x14ac:dyDescent="0.35">
      <c r="A1255" s="271">
        <v>134</v>
      </c>
      <c r="B1255" s="276">
        <v>4</v>
      </c>
      <c r="C1255" s="17">
        <v>12</v>
      </c>
      <c r="D1255" s="17">
        <v>3</v>
      </c>
      <c r="E1255" s="17">
        <v>10</v>
      </c>
      <c r="F1255" s="17">
        <v>2</v>
      </c>
      <c r="G1255" s="17" t="str">
        <f t="shared" si="17"/>
        <v>4.12.3.10.2</v>
      </c>
      <c r="H1255" s="17" t="s">
        <v>19</v>
      </c>
      <c r="I1255" s="18" t="s">
        <v>10605</v>
      </c>
      <c r="J1255" s="124"/>
      <c r="K1255" s="419"/>
      <c r="L1255" s="424" t="s">
        <v>10606</v>
      </c>
    </row>
    <row r="1256" spans="1:12" s="8" customFormat="1" ht="26" x14ac:dyDescent="0.35">
      <c r="A1256" s="271">
        <v>135</v>
      </c>
      <c r="B1256" s="273">
        <v>4</v>
      </c>
      <c r="C1256" s="10">
        <v>13</v>
      </c>
      <c r="D1256" s="10">
        <v>0</v>
      </c>
      <c r="E1256" s="10">
        <v>0</v>
      </c>
      <c r="F1256" s="10">
        <v>0</v>
      </c>
      <c r="G1256" s="10" t="str">
        <f t="shared" si="17"/>
        <v>4.13.0.0.0</v>
      </c>
      <c r="H1256" s="11" t="s">
        <v>10</v>
      </c>
      <c r="I1256" s="12" t="s">
        <v>10607</v>
      </c>
      <c r="J1256" s="16"/>
      <c r="K1256" s="423"/>
      <c r="L1256" s="10" t="s">
        <v>10262</v>
      </c>
    </row>
    <row r="1257" spans="1:12" s="8" customFormat="1" ht="47" x14ac:dyDescent="0.35">
      <c r="A1257" s="271">
        <v>136</v>
      </c>
      <c r="B1257" s="274">
        <v>4</v>
      </c>
      <c r="C1257" s="13">
        <v>13</v>
      </c>
      <c r="D1257" s="13">
        <v>1</v>
      </c>
      <c r="E1257" s="13">
        <v>0</v>
      </c>
      <c r="F1257" s="13">
        <v>0</v>
      </c>
      <c r="G1257" s="13" t="str">
        <f t="shared" si="17"/>
        <v>4.13.1.0.0</v>
      </c>
      <c r="H1257" s="13" t="s">
        <v>13</v>
      </c>
      <c r="I1257" s="117" t="s">
        <v>10608</v>
      </c>
      <c r="J1257" s="118"/>
      <c r="K1257" s="417"/>
      <c r="L1257" s="418" t="s">
        <v>10609</v>
      </c>
    </row>
    <row r="1258" spans="1:12" s="8" customFormat="1" ht="18.5" x14ac:dyDescent="0.35">
      <c r="A1258" s="271">
        <v>137</v>
      </c>
      <c r="B1258" s="275">
        <v>4</v>
      </c>
      <c r="C1258" s="14">
        <v>13</v>
      </c>
      <c r="D1258" s="14">
        <v>1</v>
      </c>
      <c r="E1258" s="14">
        <v>1</v>
      </c>
      <c r="F1258" s="14">
        <v>0</v>
      </c>
      <c r="G1258" s="14" t="str">
        <f t="shared" si="17"/>
        <v>4.13.1.1.0</v>
      </c>
      <c r="H1258" s="131"/>
      <c r="I1258" s="120" t="s">
        <v>10262</v>
      </c>
      <c r="J1258" s="14" t="s">
        <v>16</v>
      </c>
      <c r="K1258" s="422" t="s">
        <v>12372</v>
      </c>
      <c r="L1258" s="145" t="s">
        <v>10262</v>
      </c>
    </row>
    <row r="1259" spans="1:12" s="8" customFormat="1" ht="18.5" x14ac:dyDescent="0.35">
      <c r="A1259" s="271">
        <v>138</v>
      </c>
      <c r="B1259" s="275">
        <v>4</v>
      </c>
      <c r="C1259" s="14">
        <v>13</v>
      </c>
      <c r="D1259" s="14">
        <v>1</v>
      </c>
      <c r="E1259" s="14">
        <v>2</v>
      </c>
      <c r="F1259" s="14">
        <v>0</v>
      </c>
      <c r="G1259" s="14" t="str">
        <f t="shared" si="17"/>
        <v>4.13.1.2.0</v>
      </c>
      <c r="H1259" s="131"/>
      <c r="I1259" s="120" t="s">
        <v>10262</v>
      </c>
      <c r="J1259" s="14" t="s">
        <v>16</v>
      </c>
      <c r="K1259" s="422" t="s">
        <v>12373</v>
      </c>
      <c r="L1259" s="145" t="s">
        <v>10262</v>
      </c>
    </row>
    <row r="1260" spans="1:12" s="8" customFormat="1" ht="18.5" x14ac:dyDescent="0.35">
      <c r="A1260" s="271">
        <v>139</v>
      </c>
      <c r="B1260" s="275">
        <v>4</v>
      </c>
      <c r="C1260" s="14">
        <v>13</v>
      </c>
      <c r="D1260" s="14">
        <v>1</v>
      </c>
      <c r="E1260" s="14">
        <v>3</v>
      </c>
      <c r="F1260" s="14">
        <v>0</v>
      </c>
      <c r="G1260" s="14" t="str">
        <f t="shared" si="17"/>
        <v>4.13.1.3.0</v>
      </c>
      <c r="H1260" s="131"/>
      <c r="I1260" s="120" t="s">
        <v>10262</v>
      </c>
      <c r="J1260" s="14" t="s">
        <v>16</v>
      </c>
      <c r="K1260" s="422" t="s">
        <v>12374</v>
      </c>
      <c r="L1260" s="145" t="s">
        <v>10262</v>
      </c>
    </row>
    <row r="1261" spans="1:12" s="8" customFormat="1" ht="47" x14ac:dyDescent="0.35">
      <c r="A1261" s="271">
        <v>140</v>
      </c>
      <c r="B1261" s="274">
        <v>4</v>
      </c>
      <c r="C1261" s="13">
        <v>13</v>
      </c>
      <c r="D1261" s="13">
        <v>2</v>
      </c>
      <c r="E1261" s="13">
        <v>0</v>
      </c>
      <c r="F1261" s="13">
        <v>0</v>
      </c>
      <c r="G1261" s="13" t="str">
        <f t="shared" si="17"/>
        <v>4.13.2.0.0</v>
      </c>
      <c r="H1261" s="13" t="s">
        <v>13</v>
      </c>
      <c r="I1261" s="117" t="s">
        <v>10610</v>
      </c>
      <c r="J1261" s="118"/>
      <c r="K1261" s="417" t="s">
        <v>10262</v>
      </c>
      <c r="L1261" s="418" t="s">
        <v>10611</v>
      </c>
    </row>
    <row r="1262" spans="1:12" s="8" customFormat="1" ht="47" x14ac:dyDescent="0.35">
      <c r="A1262" s="271">
        <v>141</v>
      </c>
      <c r="B1262" s="274">
        <v>4</v>
      </c>
      <c r="C1262" s="13">
        <v>13</v>
      </c>
      <c r="D1262" s="13">
        <v>3</v>
      </c>
      <c r="E1262" s="13">
        <v>0</v>
      </c>
      <c r="F1262" s="13">
        <v>0</v>
      </c>
      <c r="G1262" s="13" t="str">
        <f t="shared" si="17"/>
        <v>4.13.3.0.0</v>
      </c>
      <c r="H1262" s="13" t="s">
        <v>13</v>
      </c>
      <c r="I1262" s="117" t="s">
        <v>10612</v>
      </c>
      <c r="J1262" s="118"/>
      <c r="K1262" s="417" t="s">
        <v>10262</v>
      </c>
      <c r="L1262" s="418" t="s">
        <v>10613</v>
      </c>
    </row>
    <row r="1263" spans="1:12" s="8" customFormat="1" ht="37" x14ac:dyDescent="0.35">
      <c r="A1263" s="271">
        <v>142</v>
      </c>
      <c r="B1263" s="275">
        <v>4</v>
      </c>
      <c r="C1263" s="14">
        <v>13</v>
      </c>
      <c r="D1263" s="14">
        <v>3</v>
      </c>
      <c r="E1263" s="14">
        <v>1</v>
      </c>
      <c r="F1263" s="14">
        <v>0</v>
      </c>
      <c r="G1263" s="14" t="str">
        <f t="shared" si="17"/>
        <v>4.13.3.1.0</v>
      </c>
      <c r="H1263" s="132"/>
      <c r="I1263" s="120" t="s">
        <v>10262</v>
      </c>
      <c r="J1263" s="14" t="s">
        <v>16</v>
      </c>
      <c r="K1263" s="422" t="s">
        <v>12375</v>
      </c>
      <c r="L1263" s="145" t="s">
        <v>10262</v>
      </c>
    </row>
    <row r="1264" spans="1:12" s="8" customFormat="1" ht="37" x14ac:dyDescent="0.35">
      <c r="A1264" s="271">
        <v>143</v>
      </c>
      <c r="B1264" s="275">
        <v>4</v>
      </c>
      <c r="C1264" s="14">
        <v>13</v>
      </c>
      <c r="D1264" s="14">
        <v>3</v>
      </c>
      <c r="E1264" s="14">
        <v>2</v>
      </c>
      <c r="F1264" s="14">
        <v>0</v>
      </c>
      <c r="G1264" s="14" t="str">
        <f t="shared" si="17"/>
        <v>4.13.3.2.0</v>
      </c>
      <c r="H1264" s="132"/>
      <c r="I1264" s="120" t="s">
        <v>10262</v>
      </c>
      <c r="J1264" s="14" t="s">
        <v>16</v>
      </c>
      <c r="K1264" s="422" t="s">
        <v>12376</v>
      </c>
      <c r="L1264" s="145" t="s">
        <v>10262</v>
      </c>
    </row>
    <row r="1265" spans="1:12" s="8" customFormat="1" ht="37" x14ac:dyDescent="0.35">
      <c r="A1265" s="271">
        <v>144</v>
      </c>
      <c r="B1265" s="275">
        <v>4</v>
      </c>
      <c r="C1265" s="14">
        <v>13</v>
      </c>
      <c r="D1265" s="14">
        <v>3</v>
      </c>
      <c r="E1265" s="14">
        <v>3</v>
      </c>
      <c r="F1265" s="14">
        <v>0</v>
      </c>
      <c r="G1265" s="14" t="str">
        <f t="shared" si="17"/>
        <v>4.13.3.3.0</v>
      </c>
      <c r="H1265" s="132"/>
      <c r="I1265" s="120" t="s">
        <v>10262</v>
      </c>
      <c r="J1265" s="14" t="s">
        <v>16</v>
      </c>
      <c r="K1265" s="422" t="s">
        <v>12377</v>
      </c>
      <c r="L1265" s="145" t="s">
        <v>10262</v>
      </c>
    </row>
    <row r="1266" spans="1:12" s="8" customFormat="1" ht="18.5" x14ac:dyDescent="0.35">
      <c r="A1266" s="271">
        <v>145</v>
      </c>
      <c r="B1266" s="275">
        <v>4</v>
      </c>
      <c r="C1266" s="14">
        <v>13</v>
      </c>
      <c r="D1266" s="14">
        <v>3</v>
      </c>
      <c r="E1266" s="14">
        <v>4</v>
      </c>
      <c r="F1266" s="14">
        <v>0</v>
      </c>
      <c r="G1266" s="14" t="str">
        <f t="shared" si="17"/>
        <v>4.13.3.4.0</v>
      </c>
      <c r="H1266" s="132"/>
      <c r="I1266" s="120" t="s">
        <v>10262</v>
      </c>
      <c r="J1266" s="14" t="s">
        <v>16</v>
      </c>
      <c r="K1266" s="422" t="s">
        <v>12378</v>
      </c>
      <c r="L1266" s="145" t="s">
        <v>10262</v>
      </c>
    </row>
    <row r="1267" spans="1:12" s="8" customFormat="1" ht="37" x14ac:dyDescent="0.35">
      <c r="A1267" s="271">
        <v>146</v>
      </c>
      <c r="B1267" s="275">
        <v>4</v>
      </c>
      <c r="C1267" s="14">
        <v>13</v>
      </c>
      <c r="D1267" s="14">
        <v>3</v>
      </c>
      <c r="E1267" s="14">
        <v>5</v>
      </c>
      <c r="F1267" s="14">
        <v>0</v>
      </c>
      <c r="G1267" s="14" t="str">
        <f t="shared" si="17"/>
        <v>4.13.3.5.0</v>
      </c>
      <c r="H1267" s="132"/>
      <c r="I1267" s="120" t="s">
        <v>10262</v>
      </c>
      <c r="J1267" s="14" t="s">
        <v>16</v>
      </c>
      <c r="K1267" s="422" t="s">
        <v>12379</v>
      </c>
      <c r="L1267" s="145" t="s">
        <v>10262</v>
      </c>
    </row>
    <row r="1268" spans="1:12" s="8" customFormat="1" ht="47" x14ac:dyDescent="0.35">
      <c r="A1268" s="271">
        <v>147</v>
      </c>
      <c r="B1268" s="274">
        <v>4</v>
      </c>
      <c r="C1268" s="13">
        <v>13</v>
      </c>
      <c r="D1268" s="13">
        <v>4</v>
      </c>
      <c r="E1268" s="13">
        <v>0</v>
      </c>
      <c r="F1268" s="13">
        <v>0</v>
      </c>
      <c r="G1268" s="13" t="str">
        <f t="shared" si="17"/>
        <v>4.13.4.0.0</v>
      </c>
      <c r="H1268" s="13" t="s">
        <v>13</v>
      </c>
      <c r="I1268" s="117" t="s">
        <v>10614</v>
      </c>
      <c r="J1268" s="118"/>
      <c r="K1268" s="417" t="s">
        <v>10262</v>
      </c>
      <c r="L1268" s="418" t="s">
        <v>10615</v>
      </c>
    </row>
    <row r="1269" spans="1:12" s="8" customFormat="1" ht="18.5" x14ac:dyDescent="0.35">
      <c r="A1269" s="271">
        <v>148</v>
      </c>
      <c r="B1269" s="275">
        <v>4</v>
      </c>
      <c r="C1269" s="14">
        <v>13</v>
      </c>
      <c r="D1269" s="14">
        <v>4</v>
      </c>
      <c r="E1269" s="14">
        <v>1</v>
      </c>
      <c r="F1269" s="14">
        <v>0</v>
      </c>
      <c r="G1269" s="14" t="str">
        <f t="shared" si="17"/>
        <v>4.13.4.1.0</v>
      </c>
      <c r="H1269" s="132"/>
      <c r="I1269" s="120" t="s">
        <v>10262</v>
      </c>
      <c r="J1269" s="14" t="s">
        <v>16</v>
      </c>
      <c r="K1269" s="422" t="s">
        <v>12380</v>
      </c>
      <c r="L1269" s="145" t="s">
        <v>10262</v>
      </c>
    </row>
    <row r="1270" spans="1:12" s="8" customFormat="1" ht="37" x14ac:dyDescent="0.35">
      <c r="A1270" s="271">
        <v>149</v>
      </c>
      <c r="B1270" s="275">
        <v>4</v>
      </c>
      <c r="C1270" s="14">
        <v>13</v>
      </c>
      <c r="D1270" s="14">
        <v>4</v>
      </c>
      <c r="E1270" s="14">
        <v>2</v>
      </c>
      <c r="F1270" s="14">
        <v>0</v>
      </c>
      <c r="G1270" s="14" t="str">
        <f t="shared" si="17"/>
        <v>4.13.4.2.0</v>
      </c>
      <c r="H1270" s="132"/>
      <c r="I1270" s="120" t="s">
        <v>10262</v>
      </c>
      <c r="J1270" s="14" t="s">
        <v>16</v>
      </c>
      <c r="K1270" s="422" t="s">
        <v>12381</v>
      </c>
      <c r="L1270" s="145" t="s">
        <v>10262</v>
      </c>
    </row>
    <row r="1271" spans="1:12" s="8" customFormat="1" ht="37" x14ac:dyDescent="0.35">
      <c r="A1271" s="271">
        <v>150</v>
      </c>
      <c r="B1271" s="275">
        <v>4</v>
      </c>
      <c r="C1271" s="14">
        <v>13</v>
      </c>
      <c r="D1271" s="14">
        <v>4</v>
      </c>
      <c r="E1271" s="14">
        <v>3</v>
      </c>
      <c r="F1271" s="14">
        <v>0</v>
      </c>
      <c r="G1271" s="14" t="str">
        <f t="shared" si="17"/>
        <v>4.13.4.3.0</v>
      </c>
      <c r="H1271" s="132"/>
      <c r="I1271" s="120" t="s">
        <v>10262</v>
      </c>
      <c r="J1271" s="14" t="s">
        <v>16</v>
      </c>
      <c r="K1271" s="422" t="s">
        <v>12382</v>
      </c>
      <c r="L1271" s="145" t="s">
        <v>10262</v>
      </c>
    </row>
    <row r="1272" spans="1:12" s="8" customFormat="1" ht="18.5" x14ac:dyDescent="0.35">
      <c r="A1272" s="271">
        <v>151</v>
      </c>
      <c r="B1272" s="275">
        <v>4</v>
      </c>
      <c r="C1272" s="14">
        <v>13</v>
      </c>
      <c r="D1272" s="14">
        <v>4</v>
      </c>
      <c r="E1272" s="14">
        <v>4</v>
      </c>
      <c r="F1272" s="14">
        <v>0</v>
      </c>
      <c r="G1272" s="14" t="str">
        <f t="shared" si="17"/>
        <v>4.13.4.4.0</v>
      </c>
      <c r="H1272" s="132"/>
      <c r="I1272" s="120" t="s">
        <v>10262</v>
      </c>
      <c r="J1272" s="14" t="s">
        <v>16</v>
      </c>
      <c r="K1272" s="422" t="s">
        <v>12383</v>
      </c>
      <c r="L1272" s="145" t="s">
        <v>10262</v>
      </c>
    </row>
    <row r="1273" spans="1:12" s="8" customFormat="1" ht="18.5" x14ac:dyDescent="0.35">
      <c r="A1273" s="271">
        <v>152</v>
      </c>
      <c r="B1273" s="275">
        <v>4</v>
      </c>
      <c r="C1273" s="14">
        <v>13</v>
      </c>
      <c r="D1273" s="14">
        <v>4</v>
      </c>
      <c r="E1273" s="14">
        <v>5</v>
      </c>
      <c r="F1273" s="14">
        <v>0</v>
      </c>
      <c r="G1273" s="14" t="str">
        <f t="shared" si="17"/>
        <v>4.13.4.5.0</v>
      </c>
      <c r="H1273" s="132"/>
      <c r="I1273" s="120" t="s">
        <v>10262</v>
      </c>
      <c r="J1273" s="14" t="s">
        <v>16</v>
      </c>
      <c r="K1273" s="422" t="s">
        <v>12384</v>
      </c>
      <c r="L1273" s="145" t="s">
        <v>10262</v>
      </c>
    </row>
    <row r="1274" spans="1:12" s="8" customFormat="1" ht="37" x14ac:dyDescent="0.35">
      <c r="A1274" s="271">
        <v>153</v>
      </c>
      <c r="B1274" s="275">
        <v>4</v>
      </c>
      <c r="C1274" s="14">
        <v>13</v>
      </c>
      <c r="D1274" s="14">
        <v>4</v>
      </c>
      <c r="E1274" s="14">
        <v>6</v>
      </c>
      <c r="F1274" s="14">
        <v>0</v>
      </c>
      <c r="G1274" s="14" t="str">
        <f t="shared" si="17"/>
        <v>4.13.4.6.0</v>
      </c>
      <c r="H1274" s="132"/>
      <c r="I1274" s="120" t="s">
        <v>10262</v>
      </c>
      <c r="J1274" s="14" t="s">
        <v>16</v>
      </c>
      <c r="K1274" s="422" t="s">
        <v>12385</v>
      </c>
      <c r="L1274" s="145" t="s">
        <v>10262</v>
      </c>
    </row>
    <row r="1275" spans="1:12" s="8" customFormat="1" ht="37" x14ac:dyDescent="0.35">
      <c r="A1275" s="271">
        <v>154</v>
      </c>
      <c r="B1275" s="275">
        <v>4</v>
      </c>
      <c r="C1275" s="14">
        <v>13</v>
      </c>
      <c r="D1275" s="14">
        <v>4</v>
      </c>
      <c r="E1275" s="14">
        <v>7</v>
      </c>
      <c r="F1275" s="14">
        <v>0</v>
      </c>
      <c r="G1275" s="14" t="str">
        <f t="shared" si="17"/>
        <v>4.13.4.7.0</v>
      </c>
      <c r="H1275" s="132"/>
      <c r="I1275" s="120" t="s">
        <v>10262</v>
      </c>
      <c r="J1275" s="14" t="s">
        <v>16</v>
      </c>
      <c r="K1275" s="422" t="s">
        <v>12386</v>
      </c>
      <c r="L1275" s="145" t="s">
        <v>10262</v>
      </c>
    </row>
    <row r="1276" spans="1:12" s="8" customFormat="1" ht="18.5" x14ac:dyDescent="0.35">
      <c r="A1276" s="271">
        <v>155</v>
      </c>
      <c r="B1276" s="275">
        <v>4</v>
      </c>
      <c r="C1276" s="14">
        <v>13</v>
      </c>
      <c r="D1276" s="14">
        <v>4</v>
      </c>
      <c r="E1276" s="14">
        <v>8</v>
      </c>
      <c r="F1276" s="14">
        <v>0</v>
      </c>
      <c r="G1276" s="14" t="str">
        <f t="shared" si="17"/>
        <v>4.13.4.8.0</v>
      </c>
      <c r="H1276" s="132"/>
      <c r="I1276" s="120" t="s">
        <v>10262</v>
      </c>
      <c r="J1276" s="14" t="s">
        <v>16</v>
      </c>
      <c r="K1276" s="422" t="s">
        <v>12387</v>
      </c>
      <c r="L1276" s="145" t="s">
        <v>10262</v>
      </c>
    </row>
    <row r="1277" spans="1:12" s="8" customFormat="1" ht="37" x14ac:dyDescent="0.35">
      <c r="A1277" s="271">
        <v>156</v>
      </c>
      <c r="B1277" s="275">
        <v>4</v>
      </c>
      <c r="C1277" s="14">
        <v>13</v>
      </c>
      <c r="D1277" s="14">
        <v>4</v>
      </c>
      <c r="E1277" s="14">
        <v>9</v>
      </c>
      <c r="F1277" s="14">
        <v>0</v>
      </c>
      <c r="G1277" s="14" t="str">
        <f t="shared" si="17"/>
        <v>4.13.4.9.0</v>
      </c>
      <c r="H1277" s="132"/>
      <c r="I1277" s="120" t="s">
        <v>10262</v>
      </c>
      <c r="J1277" s="14" t="s">
        <v>16</v>
      </c>
      <c r="K1277" s="422" t="s">
        <v>12388</v>
      </c>
      <c r="L1277" s="145" t="s">
        <v>10262</v>
      </c>
    </row>
    <row r="1278" spans="1:12" s="8" customFormat="1" ht="18.5" x14ac:dyDescent="0.35">
      <c r="A1278" s="271">
        <v>157</v>
      </c>
      <c r="B1278" s="275">
        <v>4</v>
      </c>
      <c r="C1278" s="14">
        <v>13</v>
      </c>
      <c r="D1278" s="14">
        <v>4</v>
      </c>
      <c r="E1278" s="14">
        <v>10</v>
      </c>
      <c r="F1278" s="14">
        <v>0</v>
      </c>
      <c r="G1278" s="14" t="str">
        <f t="shared" si="17"/>
        <v>4.13.4.10.0</v>
      </c>
      <c r="H1278" s="132"/>
      <c r="I1278" s="120" t="s">
        <v>10262</v>
      </c>
      <c r="J1278" s="14" t="s">
        <v>16</v>
      </c>
      <c r="K1278" s="422" t="s">
        <v>12389</v>
      </c>
      <c r="L1278" s="145" t="s">
        <v>10262</v>
      </c>
    </row>
    <row r="1279" spans="1:12" s="8" customFormat="1" ht="18.5" x14ac:dyDescent="0.35">
      <c r="A1279" s="271">
        <v>158</v>
      </c>
      <c r="B1279" s="275">
        <v>4</v>
      </c>
      <c r="C1279" s="14">
        <v>13</v>
      </c>
      <c r="D1279" s="14">
        <v>4</v>
      </c>
      <c r="E1279" s="14">
        <v>11</v>
      </c>
      <c r="F1279" s="14">
        <v>0</v>
      </c>
      <c r="G1279" s="14" t="str">
        <f t="shared" si="17"/>
        <v>4.13.4.11.0</v>
      </c>
      <c r="H1279" s="132"/>
      <c r="I1279" s="120" t="s">
        <v>10262</v>
      </c>
      <c r="J1279" s="14" t="s">
        <v>16</v>
      </c>
      <c r="K1279" s="422" t="s">
        <v>12390</v>
      </c>
      <c r="L1279" s="145" t="s">
        <v>10262</v>
      </c>
    </row>
    <row r="1280" spans="1:12" s="8" customFormat="1" ht="18.5" x14ac:dyDescent="0.35">
      <c r="A1280" s="271">
        <v>159</v>
      </c>
      <c r="B1280" s="275">
        <v>4</v>
      </c>
      <c r="C1280" s="14">
        <v>13</v>
      </c>
      <c r="D1280" s="14">
        <v>4</v>
      </c>
      <c r="E1280" s="14">
        <v>12</v>
      </c>
      <c r="F1280" s="14">
        <v>0</v>
      </c>
      <c r="G1280" s="14" t="str">
        <f t="shared" si="17"/>
        <v>4.13.4.12.0</v>
      </c>
      <c r="H1280" s="132"/>
      <c r="I1280" s="120" t="s">
        <v>10262</v>
      </c>
      <c r="J1280" s="14" t="s">
        <v>16</v>
      </c>
      <c r="K1280" s="422" t="s">
        <v>12391</v>
      </c>
      <c r="L1280" s="145" t="s">
        <v>10262</v>
      </c>
    </row>
    <row r="1281" spans="1:12" s="8" customFormat="1" ht="47" x14ac:dyDescent="0.35">
      <c r="A1281" s="271">
        <v>160</v>
      </c>
      <c r="B1281" s="274">
        <v>4</v>
      </c>
      <c r="C1281" s="13">
        <v>13</v>
      </c>
      <c r="D1281" s="13">
        <v>5</v>
      </c>
      <c r="E1281" s="13">
        <v>0</v>
      </c>
      <c r="F1281" s="13">
        <v>0</v>
      </c>
      <c r="G1281" s="13" t="str">
        <f t="shared" si="17"/>
        <v>4.13.5.0.0</v>
      </c>
      <c r="H1281" s="13" t="s">
        <v>13</v>
      </c>
      <c r="I1281" s="117" t="s">
        <v>10616</v>
      </c>
      <c r="J1281" s="118"/>
      <c r="K1281" s="417" t="s">
        <v>10262</v>
      </c>
      <c r="L1281" s="418" t="s">
        <v>10617</v>
      </c>
    </row>
    <row r="1282" spans="1:12" s="8" customFormat="1" ht="37" x14ac:dyDescent="0.35">
      <c r="A1282" s="271">
        <v>161</v>
      </c>
      <c r="B1282" s="275">
        <v>4</v>
      </c>
      <c r="C1282" s="14">
        <v>13</v>
      </c>
      <c r="D1282" s="14">
        <v>5</v>
      </c>
      <c r="E1282" s="14">
        <v>1</v>
      </c>
      <c r="F1282" s="14">
        <v>0</v>
      </c>
      <c r="G1282" s="14" t="str">
        <f t="shared" si="17"/>
        <v>4.13.5.1.0</v>
      </c>
      <c r="H1282" s="132"/>
      <c r="I1282" s="120" t="s">
        <v>10262</v>
      </c>
      <c r="J1282" s="14" t="s">
        <v>16</v>
      </c>
      <c r="K1282" s="422" t="s">
        <v>12392</v>
      </c>
      <c r="L1282" s="145" t="s">
        <v>10262</v>
      </c>
    </row>
    <row r="1283" spans="1:12" s="8" customFormat="1" ht="18.5" x14ac:dyDescent="0.35">
      <c r="A1283" s="271">
        <v>162</v>
      </c>
      <c r="B1283" s="276">
        <v>4</v>
      </c>
      <c r="C1283" s="17">
        <v>13</v>
      </c>
      <c r="D1283" s="17">
        <v>5</v>
      </c>
      <c r="E1283" s="17">
        <v>1</v>
      </c>
      <c r="F1283" s="17">
        <v>1</v>
      </c>
      <c r="G1283" s="17" t="str">
        <f t="shared" si="17"/>
        <v>4.13.5.1.1</v>
      </c>
      <c r="H1283" s="132"/>
      <c r="I1283" s="120" t="s">
        <v>10262</v>
      </c>
      <c r="J1283" s="17" t="s">
        <v>19</v>
      </c>
      <c r="K1283" s="431" t="s">
        <v>12393</v>
      </c>
      <c r="L1283" s="432" t="s">
        <v>10262</v>
      </c>
    </row>
    <row r="1284" spans="1:12" s="8" customFormat="1" ht="18.5" x14ac:dyDescent="0.35">
      <c r="A1284" s="271">
        <v>163</v>
      </c>
      <c r="B1284" s="276">
        <v>4</v>
      </c>
      <c r="C1284" s="17">
        <v>13</v>
      </c>
      <c r="D1284" s="17">
        <v>5</v>
      </c>
      <c r="E1284" s="17">
        <v>1</v>
      </c>
      <c r="F1284" s="17">
        <v>2</v>
      </c>
      <c r="G1284" s="17" t="str">
        <f t="shared" si="17"/>
        <v>4.13.5.1.2</v>
      </c>
      <c r="H1284" s="132"/>
      <c r="I1284" s="120" t="s">
        <v>10262</v>
      </c>
      <c r="J1284" s="17" t="s">
        <v>19</v>
      </c>
      <c r="K1284" s="431" t="s">
        <v>12394</v>
      </c>
      <c r="L1284" s="432" t="s">
        <v>10262</v>
      </c>
    </row>
    <row r="1285" spans="1:12" s="8" customFormat="1" ht="37" x14ac:dyDescent="0.35">
      <c r="A1285" s="271">
        <v>164</v>
      </c>
      <c r="B1285" s="275">
        <v>4</v>
      </c>
      <c r="C1285" s="14">
        <v>13</v>
      </c>
      <c r="D1285" s="14">
        <v>5</v>
      </c>
      <c r="E1285" s="14">
        <v>2</v>
      </c>
      <c r="F1285" s="14">
        <v>0</v>
      </c>
      <c r="G1285" s="14" t="str">
        <f t="shared" si="17"/>
        <v>4.13.5.2.0</v>
      </c>
      <c r="H1285" s="132"/>
      <c r="I1285" s="120" t="s">
        <v>10262</v>
      </c>
      <c r="J1285" s="14" t="s">
        <v>16</v>
      </c>
      <c r="K1285" s="422" t="s">
        <v>12395</v>
      </c>
      <c r="L1285" s="145" t="s">
        <v>10262</v>
      </c>
    </row>
    <row r="1286" spans="1:12" s="8" customFormat="1" ht="35" x14ac:dyDescent="0.35">
      <c r="A1286" s="271">
        <v>165</v>
      </c>
      <c r="B1286" s="276">
        <v>4</v>
      </c>
      <c r="C1286" s="17">
        <v>13</v>
      </c>
      <c r="D1286" s="17">
        <v>5</v>
      </c>
      <c r="E1286" s="17">
        <v>2</v>
      </c>
      <c r="F1286" s="17">
        <v>1</v>
      </c>
      <c r="G1286" s="17" t="str">
        <f t="shared" si="17"/>
        <v>4.13.5.2.1</v>
      </c>
      <c r="H1286" s="132"/>
      <c r="I1286" s="120" t="s">
        <v>10262</v>
      </c>
      <c r="J1286" s="17" t="s">
        <v>19</v>
      </c>
      <c r="K1286" s="431" t="s">
        <v>12396</v>
      </c>
      <c r="L1286" s="432" t="s">
        <v>10262</v>
      </c>
    </row>
    <row r="1287" spans="1:12" s="8" customFormat="1" ht="35" x14ac:dyDescent="0.35">
      <c r="A1287" s="271">
        <v>166</v>
      </c>
      <c r="B1287" s="276">
        <v>4</v>
      </c>
      <c r="C1287" s="17">
        <v>13</v>
      </c>
      <c r="D1287" s="17">
        <v>5</v>
      </c>
      <c r="E1287" s="17">
        <v>2</v>
      </c>
      <c r="F1287" s="17">
        <v>2</v>
      </c>
      <c r="G1287" s="17" t="str">
        <f t="shared" si="17"/>
        <v>4.13.5.2.2</v>
      </c>
      <c r="H1287" s="132"/>
      <c r="I1287" s="120" t="s">
        <v>10262</v>
      </c>
      <c r="J1287" s="17" t="s">
        <v>19</v>
      </c>
      <c r="K1287" s="431" t="s">
        <v>12397</v>
      </c>
      <c r="L1287" s="432" t="s">
        <v>10262</v>
      </c>
    </row>
    <row r="1288" spans="1:12" s="8" customFormat="1" ht="18.5" x14ac:dyDescent="0.35">
      <c r="A1288" s="271">
        <v>167</v>
      </c>
      <c r="B1288" s="276">
        <v>4</v>
      </c>
      <c r="C1288" s="17">
        <v>13</v>
      </c>
      <c r="D1288" s="17">
        <v>5</v>
      </c>
      <c r="E1288" s="17">
        <v>2</v>
      </c>
      <c r="F1288" s="17">
        <v>3</v>
      </c>
      <c r="G1288" s="17" t="str">
        <f t="shared" si="17"/>
        <v>4.13.5.2.3</v>
      </c>
      <c r="H1288" s="132"/>
      <c r="I1288" s="120" t="s">
        <v>10262</v>
      </c>
      <c r="J1288" s="17" t="s">
        <v>19</v>
      </c>
      <c r="K1288" s="431" t="s">
        <v>12398</v>
      </c>
      <c r="L1288" s="432" t="s">
        <v>10262</v>
      </c>
    </row>
    <row r="1289" spans="1:12" s="8" customFormat="1" ht="35" x14ac:dyDescent="0.35">
      <c r="A1289" s="271">
        <v>168</v>
      </c>
      <c r="B1289" s="276">
        <v>4</v>
      </c>
      <c r="C1289" s="17">
        <v>13</v>
      </c>
      <c r="D1289" s="17">
        <v>5</v>
      </c>
      <c r="E1289" s="17">
        <v>2</v>
      </c>
      <c r="F1289" s="17">
        <v>4</v>
      </c>
      <c r="G1289" s="17" t="str">
        <f t="shared" si="17"/>
        <v>4.13.5.2.4</v>
      </c>
      <c r="H1289" s="132"/>
      <c r="I1289" s="120" t="s">
        <v>10262</v>
      </c>
      <c r="J1289" s="17" t="s">
        <v>19</v>
      </c>
      <c r="K1289" s="431" t="s">
        <v>12399</v>
      </c>
      <c r="L1289" s="432" t="s">
        <v>10262</v>
      </c>
    </row>
    <row r="1290" spans="1:12" s="8" customFormat="1" ht="37" x14ac:dyDescent="0.35">
      <c r="A1290" s="271">
        <v>169</v>
      </c>
      <c r="B1290" s="275">
        <v>4</v>
      </c>
      <c r="C1290" s="14">
        <v>13</v>
      </c>
      <c r="D1290" s="14">
        <v>5</v>
      </c>
      <c r="E1290" s="14">
        <v>3</v>
      </c>
      <c r="F1290" s="14">
        <v>0</v>
      </c>
      <c r="G1290" s="14" t="str">
        <f t="shared" si="17"/>
        <v>4.13.5.3.0</v>
      </c>
      <c r="H1290" s="132"/>
      <c r="I1290" s="120" t="s">
        <v>10262</v>
      </c>
      <c r="J1290" s="14" t="s">
        <v>16</v>
      </c>
      <c r="K1290" s="422" t="s">
        <v>12400</v>
      </c>
      <c r="L1290" s="145" t="s">
        <v>10262</v>
      </c>
    </row>
    <row r="1291" spans="1:12" s="8" customFormat="1" ht="37" x14ac:dyDescent="0.35">
      <c r="A1291" s="271">
        <v>170</v>
      </c>
      <c r="B1291" s="275">
        <v>4</v>
      </c>
      <c r="C1291" s="14">
        <v>13</v>
      </c>
      <c r="D1291" s="14">
        <v>5</v>
      </c>
      <c r="E1291" s="14">
        <v>4</v>
      </c>
      <c r="F1291" s="14">
        <v>0</v>
      </c>
      <c r="G1291" s="14" t="str">
        <f t="shared" si="17"/>
        <v>4.13.5.4.0</v>
      </c>
      <c r="H1291" s="132"/>
      <c r="I1291" s="120" t="s">
        <v>10262</v>
      </c>
      <c r="J1291" s="14" t="s">
        <v>16</v>
      </c>
      <c r="K1291" s="422" t="s">
        <v>12401</v>
      </c>
      <c r="L1291" s="145" t="s">
        <v>10262</v>
      </c>
    </row>
    <row r="1292" spans="1:12" s="8" customFormat="1" ht="18.5" x14ac:dyDescent="0.35">
      <c r="A1292" s="271">
        <v>171</v>
      </c>
      <c r="B1292" s="275">
        <v>4</v>
      </c>
      <c r="C1292" s="14">
        <v>13</v>
      </c>
      <c r="D1292" s="14">
        <v>5</v>
      </c>
      <c r="E1292" s="14">
        <v>5</v>
      </c>
      <c r="F1292" s="14">
        <v>0</v>
      </c>
      <c r="G1292" s="14" t="str">
        <f t="shared" si="17"/>
        <v>4.13.5.5.0</v>
      </c>
      <c r="H1292" s="132"/>
      <c r="I1292" s="120" t="s">
        <v>10262</v>
      </c>
      <c r="J1292" s="14" t="s">
        <v>16</v>
      </c>
      <c r="K1292" s="422" t="s">
        <v>12402</v>
      </c>
      <c r="L1292" s="145" t="s">
        <v>10262</v>
      </c>
    </row>
    <row r="1293" spans="1:12" s="8" customFormat="1" ht="37" x14ac:dyDescent="0.35">
      <c r="A1293" s="271">
        <v>172</v>
      </c>
      <c r="B1293" s="275">
        <v>4</v>
      </c>
      <c r="C1293" s="14">
        <v>13</v>
      </c>
      <c r="D1293" s="14">
        <v>5</v>
      </c>
      <c r="E1293" s="14">
        <v>6</v>
      </c>
      <c r="F1293" s="14">
        <v>0</v>
      </c>
      <c r="G1293" s="14" t="str">
        <f t="shared" si="17"/>
        <v>4.13.5.6.0</v>
      </c>
      <c r="H1293" s="132"/>
      <c r="I1293" s="120" t="s">
        <v>10262</v>
      </c>
      <c r="J1293" s="14" t="s">
        <v>16</v>
      </c>
      <c r="K1293" s="422" t="s">
        <v>12403</v>
      </c>
      <c r="L1293" s="145" t="s">
        <v>10262</v>
      </c>
    </row>
    <row r="1294" spans="1:12" s="8" customFormat="1" ht="18.5" x14ac:dyDescent="0.35">
      <c r="A1294" s="271">
        <v>173</v>
      </c>
      <c r="B1294" s="276">
        <v>4</v>
      </c>
      <c r="C1294" s="17">
        <v>13</v>
      </c>
      <c r="D1294" s="17">
        <v>5</v>
      </c>
      <c r="E1294" s="17">
        <v>6</v>
      </c>
      <c r="F1294" s="17">
        <v>1</v>
      </c>
      <c r="G1294" s="17" t="str">
        <f t="shared" si="17"/>
        <v>4.13.5.6.1</v>
      </c>
      <c r="H1294" s="132"/>
      <c r="I1294" s="120" t="s">
        <v>10262</v>
      </c>
      <c r="J1294" s="17" t="s">
        <v>19</v>
      </c>
      <c r="K1294" s="431" t="s">
        <v>12404</v>
      </c>
      <c r="L1294" s="432" t="s">
        <v>10262</v>
      </c>
    </row>
    <row r="1295" spans="1:12" s="8" customFormat="1" ht="18.5" x14ac:dyDescent="0.35">
      <c r="A1295" s="271">
        <v>174</v>
      </c>
      <c r="B1295" s="276">
        <v>4</v>
      </c>
      <c r="C1295" s="17">
        <v>13</v>
      </c>
      <c r="D1295" s="17">
        <v>5</v>
      </c>
      <c r="E1295" s="17">
        <v>6</v>
      </c>
      <c r="F1295" s="17">
        <v>2</v>
      </c>
      <c r="G1295" s="17" t="str">
        <f t="shared" si="17"/>
        <v>4.13.5.6.2</v>
      </c>
      <c r="H1295" s="132"/>
      <c r="I1295" s="120" t="s">
        <v>10262</v>
      </c>
      <c r="J1295" s="17" t="s">
        <v>19</v>
      </c>
      <c r="K1295" s="431" t="s">
        <v>12405</v>
      </c>
      <c r="L1295" s="432" t="s">
        <v>10262</v>
      </c>
    </row>
    <row r="1296" spans="1:12" s="8" customFormat="1" ht="18.5" x14ac:dyDescent="0.35">
      <c r="A1296" s="271">
        <v>175</v>
      </c>
      <c r="B1296" s="276">
        <v>4</v>
      </c>
      <c r="C1296" s="17">
        <v>13</v>
      </c>
      <c r="D1296" s="17">
        <v>5</v>
      </c>
      <c r="E1296" s="17">
        <v>6</v>
      </c>
      <c r="F1296" s="17">
        <v>3</v>
      </c>
      <c r="G1296" s="17" t="str">
        <f t="shared" si="17"/>
        <v>4.13.5.6.3</v>
      </c>
      <c r="H1296" s="132"/>
      <c r="I1296" s="120" t="s">
        <v>10262</v>
      </c>
      <c r="J1296" s="17" t="s">
        <v>19</v>
      </c>
      <c r="K1296" s="431" t="s">
        <v>12406</v>
      </c>
      <c r="L1296" s="432" t="s">
        <v>10262</v>
      </c>
    </row>
    <row r="1297" spans="1:12" s="8" customFormat="1" ht="37" x14ac:dyDescent="0.35">
      <c r="A1297" s="271">
        <v>176</v>
      </c>
      <c r="B1297" s="275">
        <v>4</v>
      </c>
      <c r="C1297" s="14">
        <v>13</v>
      </c>
      <c r="D1297" s="14">
        <v>5</v>
      </c>
      <c r="E1297" s="14">
        <v>7</v>
      </c>
      <c r="F1297" s="14">
        <v>0</v>
      </c>
      <c r="G1297" s="14" t="str">
        <f t="shared" si="17"/>
        <v>4.13.5.7.0</v>
      </c>
      <c r="H1297" s="132"/>
      <c r="I1297" s="120" t="s">
        <v>10262</v>
      </c>
      <c r="J1297" s="14" t="s">
        <v>16</v>
      </c>
      <c r="K1297" s="422" t="s">
        <v>12407</v>
      </c>
      <c r="L1297" s="145" t="s">
        <v>10262</v>
      </c>
    </row>
    <row r="1298" spans="1:12" s="8" customFormat="1" ht="18.5" x14ac:dyDescent="0.35">
      <c r="A1298" s="271">
        <v>177</v>
      </c>
      <c r="B1298" s="275">
        <v>4</v>
      </c>
      <c r="C1298" s="14">
        <v>13</v>
      </c>
      <c r="D1298" s="14">
        <v>5</v>
      </c>
      <c r="E1298" s="14">
        <v>8</v>
      </c>
      <c r="F1298" s="14">
        <v>0</v>
      </c>
      <c r="G1298" s="14" t="str">
        <f t="shared" si="17"/>
        <v>4.13.5.8.0</v>
      </c>
      <c r="H1298" s="132"/>
      <c r="I1298" s="120" t="s">
        <v>10262</v>
      </c>
      <c r="J1298" s="14" t="s">
        <v>16</v>
      </c>
      <c r="K1298" s="422" t="s">
        <v>12408</v>
      </c>
      <c r="L1298" s="145" t="s">
        <v>10262</v>
      </c>
    </row>
    <row r="1299" spans="1:12" s="8" customFormat="1" ht="35" x14ac:dyDescent="0.35">
      <c r="A1299" s="271">
        <v>178</v>
      </c>
      <c r="B1299" s="276">
        <v>4</v>
      </c>
      <c r="C1299" s="17">
        <v>13</v>
      </c>
      <c r="D1299" s="17">
        <v>5</v>
      </c>
      <c r="E1299" s="17">
        <v>8</v>
      </c>
      <c r="F1299" s="17">
        <v>1</v>
      </c>
      <c r="G1299" s="17" t="str">
        <f t="shared" si="17"/>
        <v>4.13.5.8.1</v>
      </c>
      <c r="H1299" s="132"/>
      <c r="I1299" s="120" t="s">
        <v>10262</v>
      </c>
      <c r="J1299" s="17" t="s">
        <v>19</v>
      </c>
      <c r="K1299" s="431" t="s">
        <v>12409</v>
      </c>
      <c r="L1299" s="432" t="s">
        <v>10262</v>
      </c>
    </row>
    <row r="1300" spans="1:12" s="8" customFormat="1" ht="18.5" x14ac:dyDescent="0.35">
      <c r="A1300" s="271">
        <v>179</v>
      </c>
      <c r="B1300" s="276">
        <v>4</v>
      </c>
      <c r="C1300" s="17">
        <v>13</v>
      </c>
      <c r="D1300" s="17">
        <v>5</v>
      </c>
      <c r="E1300" s="17">
        <v>8</v>
      </c>
      <c r="F1300" s="17">
        <v>2</v>
      </c>
      <c r="G1300" s="17" t="str">
        <f t="shared" si="17"/>
        <v>4.13.5.8.2</v>
      </c>
      <c r="H1300" s="132"/>
      <c r="I1300" s="120" t="s">
        <v>10262</v>
      </c>
      <c r="J1300" s="17" t="s">
        <v>19</v>
      </c>
      <c r="K1300" s="431" t="s">
        <v>12410</v>
      </c>
      <c r="L1300" s="432" t="s">
        <v>10262</v>
      </c>
    </row>
    <row r="1301" spans="1:12" s="8" customFormat="1" ht="35" x14ac:dyDescent="0.35">
      <c r="A1301" s="271">
        <v>180</v>
      </c>
      <c r="B1301" s="276">
        <v>4</v>
      </c>
      <c r="C1301" s="17">
        <v>13</v>
      </c>
      <c r="D1301" s="17">
        <v>5</v>
      </c>
      <c r="E1301" s="17">
        <v>8</v>
      </c>
      <c r="F1301" s="17">
        <v>3</v>
      </c>
      <c r="G1301" s="17" t="str">
        <f t="shared" si="17"/>
        <v>4.13.5.8.3</v>
      </c>
      <c r="H1301" s="132"/>
      <c r="I1301" s="120" t="s">
        <v>10262</v>
      </c>
      <c r="J1301" s="17" t="s">
        <v>19</v>
      </c>
      <c r="K1301" s="431" t="s">
        <v>12411</v>
      </c>
      <c r="L1301" s="432" t="s">
        <v>10262</v>
      </c>
    </row>
    <row r="1302" spans="1:12" s="8" customFormat="1" ht="35" x14ac:dyDescent="0.35">
      <c r="A1302" s="271">
        <v>181</v>
      </c>
      <c r="B1302" s="276">
        <v>4</v>
      </c>
      <c r="C1302" s="17">
        <v>13</v>
      </c>
      <c r="D1302" s="17">
        <v>5</v>
      </c>
      <c r="E1302" s="17">
        <v>8</v>
      </c>
      <c r="F1302" s="17">
        <v>4</v>
      </c>
      <c r="G1302" s="17" t="str">
        <f t="shared" ref="G1302:G1553" si="18">CONCATENATE(B1302,".",C1302,".",D1302,".",E1302,".",F1302)</f>
        <v>4.13.5.8.4</v>
      </c>
      <c r="H1302" s="132"/>
      <c r="I1302" s="120" t="s">
        <v>10262</v>
      </c>
      <c r="J1302" s="17" t="s">
        <v>19</v>
      </c>
      <c r="K1302" s="431" t="s">
        <v>12412</v>
      </c>
      <c r="L1302" s="432" t="s">
        <v>10262</v>
      </c>
    </row>
    <row r="1303" spans="1:12" s="8" customFormat="1" ht="47" x14ac:dyDescent="0.35">
      <c r="A1303" s="271">
        <v>182</v>
      </c>
      <c r="B1303" s="274">
        <v>4</v>
      </c>
      <c r="C1303" s="13">
        <v>13</v>
      </c>
      <c r="D1303" s="13">
        <v>6</v>
      </c>
      <c r="E1303" s="13">
        <v>0</v>
      </c>
      <c r="F1303" s="13">
        <v>0</v>
      </c>
      <c r="G1303" s="13" t="str">
        <f t="shared" si="18"/>
        <v>4.13.6.0.0</v>
      </c>
      <c r="H1303" s="13" t="s">
        <v>13</v>
      </c>
      <c r="I1303" s="117" t="s">
        <v>10618</v>
      </c>
      <c r="J1303" s="118"/>
      <c r="K1303" s="417" t="s">
        <v>10262</v>
      </c>
      <c r="L1303" s="418" t="s">
        <v>10619</v>
      </c>
    </row>
    <row r="1304" spans="1:12" s="8" customFormat="1" ht="18.5" x14ac:dyDescent="0.35">
      <c r="A1304" s="271">
        <v>183</v>
      </c>
      <c r="B1304" s="275">
        <v>4</v>
      </c>
      <c r="C1304" s="14">
        <v>13</v>
      </c>
      <c r="D1304" s="14">
        <v>6</v>
      </c>
      <c r="E1304" s="14">
        <v>1</v>
      </c>
      <c r="F1304" s="14">
        <v>0</v>
      </c>
      <c r="G1304" s="14" t="str">
        <f t="shared" si="18"/>
        <v>4.13.6.1.0</v>
      </c>
      <c r="H1304" s="132"/>
      <c r="I1304" s="120" t="s">
        <v>10262</v>
      </c>
      <c r="J1304" s="14" t="s">
        <v>16</v>
      </c>
      <c r="K1304" s="422" t="s">
        <v>12413</v>
      </c>
      <c r="L1304" s="433" t="s">
        <v>10262</v>
      </c>
    </row>
    <row r="1305" spans="1:12" s="8" customFormat="1" ht="52.5" x14ac:dyDescent="0.35">
      <c r="A1305" s="271">
        <v>184</v>
      </c>
      <c r="B1305" s="276">
        <v>4</v>
      </c>
      <c r="C1305" s="17">
        <v>13</v>
      </c>
      <c r="D1305" s="17">
        <v>6</v>
      </c>
      <c r="E1305" s="17">
        <v>1</v>
      </c>
      <c r="F1305" s="17">
        <v>1</v>
      </c>
      <c r="G1305" s="17" t="str">
        <f t="shared" si="18"/>
        <v>4.13.6.1.1</v>
      </c>
      <c r="H1305" s="132"/>
      <c r="I1305" s="120" t="s">
        <v>10262</v>
      </c>
      <c r="J1305" s="17" t="s">
        <v>19</v>
      </c>
      <c r="K1305" s="431" t="s">
        <v>12414</v>
      </c>
      <c r="L1305" s="129" t="s">
        <v>10262</v>
      </c>
    </row>
    <row r="1306" spans="1:12" s="8" customFormat="1" ht="35" x14ac:dyDescent="0.35">
      <c r="A1306" s="271">
        <v>185</v>
      </c>
      <c r="B1306" s="276">
        <v>4</v>
      </c>
      <c r="C1306" s="17">
        <v>13</v>
      </c>
      <c r="D1306" s="17">
        <v>6</v>
      </c>
      <c r="E1306" s="17">
        <v>1</v>
      </c>
      <c r="F1306" s="17">
        <v>2</v>
      </c>
      <c r="G1306" s="17" t="str">
        <f t="shared" si="18"/>
        <v>4.13.6.1.2</v>
      </c>
      <c r="H1306" s="132"/>
      <c r="I1306" s="120" t="s">
        <v>10262</v>
      </c>
      <c r="J1306" s="17" t="s">
        <v>19</v>
      </c>
      <c r="K1306" s="431" t="s">
        <v>12415</v>
      </c>
      <c r="L1306" s="129" t="s">
        <v>10262</v>
      </c>
    </row>
    <row r="1307" spans="1:12" s="8" customFormat="1" ht="35" x14ac:dyDescent="0.35">
      <c r="A1307" s="271">
        <v>186</v>
      </c>
      <c r="B1307" s="276">
        <v>4</v>
      </c>
      <c r="C1307" s="17">
        <v>13</v>
      </c>
      <c r="D1307" s="17">
        <v>6</v>
      </c>
      <c r="E1307" s="17">
        <v>1</v>
      </c>
      <c r="F1307" s="17">
        <v>3</v>
      </c>
      <c r="G1307" s="17" t="str">
        <f t="shared" si="18"/>
        <v>4.13.6.1.3</v>
      </c>
      <c r="H1307" s="132"/>
      <c r="I1307" s="120" t="s">
        <v>10262</v>
      </c>
      <c r="J1307" s="17" t="s">
        <v>19</v>
      </c>
      <c r="K1307" s="431" t="s">
        <v>12416</v>
      </c>
      <c r="L1307" s="129" t="s">
        <v>10262</v>
      </c>
    </row>
    <row r="1308" spans="1:12" s="8" customFormat="1" ht="52.5" x14ac:dyDescent="0.35">
      <c r="A1308" s="271">
        <v>187</v>
      </c>
      <c r="B1308" s="276">
        <v>4</v>
      </c>
      <c r="C1308" s="17">
        <v>13</v>
      </c>
      <c r="D1308" s="17">
        <v>6</v>
      </c>
      <c r="E1308" s="17">
        <v>1</v>
      </c>
      <c r="F1308" s="17">
        <v>4</v>
      </c>
      <c r="G1308" s="17" t="str">
        <f t="shared" si="18"/>
        <v>4.13.6.1.4</v>
      </c>
      <c r="H1308" s="132"/>
      <c r="I1308" s="120" t="s">
        <v>10262</v>
      </c>
      <c r="J1308" s="17" t="s">
        <v>19</v>
      </c>
      <c r="K1308" s="431" t="s">
        <v>12417</v>
      </c>
      <c r="L1308" s="129" t="s">
        <v>10262</v>
      </c>
    </row>
    <row r="1309" spans="1:12" s="8" customFormat="1" ht="35" x14ac:dyDescent="0.35">
      <c r="A1309" s="271">
        <v>188</v>
      </c>
      <c r="B1309" s="276">
        <v>4</v>
      </c>
      <c r="C1309" s="17">
        <v>13</v>
      </c>
      <c r="D1309" s="17">
        <v>6</v>
      </c>
      <c r="E1309" s="17">
        <v>1</v>
      </c>
      <c r="F1309" s="17">
        <v>5</v>
      </c>
      <c r="G1309" s="17" t="str">
        <f t="shared" si="18"/>
        <v>4.13.6.1.5</v>
      </c>
      <c r="H1309" s="132"/>
      <c r="I1309" s="120" t="s">
        <v>10262</v>
      </c>
      <c r="J1309" s="17" t="s">
        <v>19</v>
      </c>
      <c r="K1309" s="431" t="s">
        <v>12418</v>
      </c>
      <c r="L1309" s="129" t="s">
        <v>10262</v>
      </c>
    </row>
    <row r="1310" spans="1:12" s="8" customFormat="1" ht="35" x14ac:dyDescent="0.35">
      <c r="A1310" s="271">
        <v>189</v>
      </c>
      <c r="B1310" s="276">
        <v>4</v>
      </c>
      <c r="C1310" s="17">
        <v>13</v>
      </c>
      <c r="D1310" s="17">
        <v>6</v>
      </c>
      <c r="E1310" s="17">
        <v>1</v>
      </c>
      <c r="F1310" s="17">
        <v>6</v>
      </c>
      <c r="G1310" s="17" t="str">
        <f t="shared" si="18"/>
        <v>4.13.6.1.6</v>
      </c>
      <c r="H1310" s="132"/>
      <c r="I1310" s="120" t="s">
        <v>10262</v>
      </c>
      <c r="J1310" s="17" t="s">
        <v>19</v>
      </c>
      <c r="K1310" s="431" t="s">
        <v>12419</v>
      </c>
      <c r="L1310" s="129" t="s">
        <v>10262</v>
      </c>
    </row>
    <row r="1311" spans="1:12" s="8" customFormat="1" ht="35" x14ac:dyDescent="0.35">
      <c r="A1311" s="271">
        <v>190</v>
      </c>
      <c r="B1311" s="276">
        <v>4</v>
      </c>
      <c r="C1311" s="17">
        <v>13</v>
      </c>
      <c r="D1311" s="17">
        <v>6</v>
      </c>
      <c r="E1311" s="17">
        <v>1</v>
      </c>
      <c r="F1311" s="17">
        <v>7</v>
      </c>
      <c r="G1311" s="17" t="str">
        <f t="shared" si="18"/>
        <v>4.13.6.1.7</v>
      </c>
      <c r="H1311" s="132"/>
      <c r="I1311" s="120" t="s">
        <v>10262</v>
      </c>
      <c r="J1311" s="17" t="s">
        <v>19</v>
      </c>
      <c r="K1311" s="431" t="s">
        <v>12420</v>
      </c>
      <c r="L1311" s="129" t="s">
        <v>10262</v>
      </c>
    </row>
    <row r="1312" spans="1:12" s="8" customFormat="1" ht="35" x14ac:dyDescent="0.35">
      <c r="A1312" s="271">
        <v>191</v>
      </c>
      <c r="B1312" s="276">
        <v>4</v>
      </c>
      <c r="C1312" s="17">
        <v>13</v>
      </c>
      <c r="D1312" s="17">
        <v>6</v>
      </c>
      <c r="E1312" s="17">
        <v>1</v>
      </c>
      <c r="F1312" s="17">
        <v>8</v>
      </c>
      <c r="G1312" s="17" t="str">
        <f t="shared" si="18"/>
        <v>4.13.6.1.8</v>
      </c>
      <c r="H1312" s="132"/>
      <c r="I1312" s="120" t="s">
        <v>10262</v>
      </c>
      <c r="J1312" s="17" t="s">
        <v>19</v>
      </c>
      <c r="K1312" s="431" t="s">
        <v>12421</v>
      </c>
      <c r="L1312" s="129" t="s">
        <v>10262</v>
      </c>
    </row>
    <row r="1313" spans="1:12" s="8" customFormat="1" ht="35" x14ac:dyDescent="0.35">
      <c r="A1313" s="271">
        <v>192</v>
      </c>
      <c r="B1313" s="276">
        <v>4</v>
      </c>
      <c r="C1313" s="17">
        <v>13</v>
      </c>
      <c r="D1313" s="17">
        <v>6</v>
      </c>
      <c r="E1313" s="17">
        <v>1</v>
      </c>
      <c r="F1313" s="17">
        <v>9</v>
      </c>
      <c r="G1313" s="17" t="str">
        <f t="shared" si="18"/>
        <v>4.13.6.1.9</v>
      </c>
      <c r="H1313" s="132"/>
      <c r="I1313" s="120" t="s">
        <v>10262</v>
      </c>
      <c r="J1313" s="17" t="s">
        <v>19</v>
      </c>
      <c r="K1313" s="431" t="s">
        <v>12422</v>
      </c>
      <c r="L1313" s="129" t="s">
        <v>10262</v>
      </c>
    </row>
    <row r="1314" spans="1:12" s="8" customFormat="1" ht="35" x14ac:dyDescent="0.35">
      <c r="A1314" s="271">
        <v>193</v>
      </c>
      <c r="B1314" s="276">
        <v>4</v>
      </c>
      <c r="C1314" s="17">
        <v>13</v>
      </c>
      <c r="D1314" s="17">
        <v>6</v>
      </c>
      <c r="E1314" s="17">
        <v>1</v>
      </c>
      <c r="F1314" s="17">
        <v>10</v>
      </c>
      <c r="G1314" s="17" t="str">
        <f t="shared" si="18"/>
        <v>4.13.6.1.10</v>
      </c>
      <c r="H1314" s="132"/>
      <c r="I1314" s="120" t="s">
        <v>10262</v>
      </c>
      <c r="J1314" s="17" t="s">
        <v>19</v>
      </c>
      <c r="K1314" s="431" t="s">
        <v>12423</v>
      </c>
      <c r="L1314" s="129" t="s">
        <v>10262</v>
      </c>
    </row>
    <row r="1315" spans="1:12" s="8" customFormat="1" ht="35" x14ac:dyDescent="0.35">
      <c r="A1315" s="271">
        <v>194</v>
      </c>
      <c r="B1315" s="276">
        <v>4</v>
      </c>
      <c r="C1315" s="17">
        <v>13</v>
      </c>
      <c r="D1315" s="17">
        <v>6</v>
      </c>
      <c r="E1315" s="17">
        <v>1</v>
      </c>
      <c r="F1315" s="17">
        <v>11</v>
      </c>
      <c r="G1315" s="17" t="str">
        <f t="shared" si="18"/>
        <v>4.13.6.1.11</v>
      </c>
      <c r="H1315" s="132"/>
      <c r="I1315" s="120" t="s">
        <v>10262</v>
      </c>
      <c r="J1315" s="17" t="s">
        <v>19</v>
      </c>
      <c r="K1315" s="431" t="s">
        <v>12424</v>
      </c>
      <c r="L1315" s="129" t="s">
        <v>10262</v>
      </c>
    </row>
    <row r="1316" spans="1:12" s="8" customFormat="1" ht="35" x14ac:dyDescent="0.35">
      <c r="A1316" s="271">
        <v>195</v>
      </c>
      <c r="B1316" s="276">
        <v>4</v>
      </c>
      <c r="C1316" s="17">
        <v>13</v>
      </c>
      <c r="D1316" s="17">
        <v>6</v>
      </c>
      <c r="E1316" s="17">
        <v>1</v>
      </c>
      <c r="F1316" s="17">
        <v>12</v>
      </c>
      <c r="G1316" s="17" t="str">
        <f t="shared" si="18"/>
        <v>4.13.6.1.12</v>
      </c>
      <c r="H1316" s="132"/>
      <c r="I1316" s="120" t="s">
        <v>10262</v>
      </c>
      <c r="J1316" s="17" t="s">
        <v>19</v>
      </c>
      <c r="K1316" s="431" t="s">
        <v>12425</v>
      </c>
      <c r="L1316" s="129" t="s">
        <v>10262</v>
      </c>
    </row>
    <row r="1317" spans="1:12" s="8" customFormat="1" ht="35" x14ac:dyDescent="0.35">
      <c r="A1317" s="271">
        <v>196</v>
      </c>
      <c r="B1317" s="276">
        <v>4</v>
      </c>
      <c r="C1317" s="17">
        <v>13</v>
      </c>
      <c r="D1317" s="17">
        <v>6</v>
      </c>
      <c r="E1317" s="17">
        <v>1</v>
      </c>
      <c r="F1317" s="17">
        <v>13</v>
      </c>
      <c r="G1317" s="17" t="str">
        <f t="shared" si="18"/>
        <v>4.13.6.1.13</v>
      </c>
      <c r="H1317" s="132"/>
      <c r="I1317" s="120" t="s">
        <v>10262</v>
      </c>
      <c r="J1317" s="17" t="s">
        <v>19</v>
      </c>
      <c r="K1317" s="431" t="s">
        <v>12426</v>
      </c>
      <c r="L1317" s="129" t="s">
        <v>10262</v>
      </c>
    </row>
    <row r="1318" spans="1:12" s="8" customFormat="1" ht="33.65" customHeight="1" x14ac:dyDescent="0.35">
      <c r="A1318" s="271">
        <v>197</v>
      </c>
      <c r="B1318" s="276">
        <v>4</v>
      </c>
      <c r="C1318" s="17">
        <v>13</v>
      </c>
      <c r="D1318" s="17">
        <v>6</v>
      </c>
      <c r="E1318" s="17">
        <v>1</v>
      </c>
      <c r="F1318" s="17">
        <v>14</v>
      </c>
      <c r="G1318" s="17" t="str">
        <f t="shared" si="18"/>
        <v>4.13.6.1.14</v>
      </c>
      <c r="H1318" s="132"/>
      <c r="I1318" s="120" t="s">
        <v>10262</v>
      </c>
      <c r="J1318" s="17" t="s">
        <v>19</v>
      </c>
      <c r="K1318" s="431" t="s">
        <v>12427</v>
      </c>
      <c r="L1318" s="129" t="s">
        <v>10262</v>
      </c>
    </row>
    <row r="1319" spans="1:12" s="8" customFormat="1" ht="35" x14ac:dyDescent="0.35">
      <c r="A1319" s="271">
        <v>198</v>
      </c>
      <c r="B1319" s="276">
        <v>4</v>
      </c>
      <c r="C1319" s="17">
        <v>13</v>
      </c>
      <c r="D1319" s="17">
        <v>6</v>
      </c>
      <c r="E1319" s="17">
        <v>1</v>
      </c>
      <c r="F1319" s="17">
        <v>15</v>
      </c>
      <c r="G1319" s="17" t="str">
        <f t="shared" si="18"/>
        <v>4.13.6.1.15</v>
      </c>
      <c r="H1319" s="132"/>
      <c r="I1319" s="120" t="s">
        <v>10262</v>
      </c>
      <c r="J1319" s="17" t="s">
        <v>19</v>
      </c>
      <c r="K1319" s="431" t="s">
        <v>12428</v>
      </c>
      <c r="L1319" s="129" t="s">
        <v>10262</v>
      </c>
    </row>
    <row r="1320" spans="1:12" s="8" customFormat="1" ht="37" x14ac:dyDescent="0.35">
      <c r="A1320" s="271">
        <v>199</v>
      </c>
      <c r="B1320" s="275">
        <v>4</v>
      </c>
      <c r="C1320" s="14">
        <v>13</v>
      </c>
      <c r="D1320" s="14">
        <v>6</v>
      </c>
      <c r="E1320" s="14">
        <v>2</v>
      </c>
      <c r="F1320" s="14">
        <v>0</v>
      </c>
      <c r="G1320" s="14" t="str">
        <f t="shared" si="18"/>
        <v>4.13.6.2.0</v>
      </c>
      <c r="H1320" s="132"/>
      <c r="I1320" s="120" t="s">
        <v>10262</v>
      </c>
      <c r="J1320" s="14" t="s">
        <v>16</v>
      </c>
      <c r="K1320" s="422" t="s">
        <v>12429</v>
      </c>
      <c r="L1320" s="145" t="s">
        <v>10262</v>
      </c>
    </row>
    <row r="1321" spans="1:12" s="8" customFormat="1" ht="52.5" x14ac:dyDescent="0.35">
      <c r="A1321" s="271">
        <v>200</v>
      </c>
      <c r="B1321" s="276">
        <v>4</v>
      </c>
      <c r="C1321" s="17">
        <v>13</v>
      </c>
      <c r="D1321" s="17">
        <v>6</v>
      </c>
      <c r="E1321" s="17">
        <v>2</v>
      </c>
      <c r="F1321" s="17">
        <v>1</v>
      </c>
      <c r="G1321" s="17" t="str">
        <f t="shared" si="18"/>
        <v>4.13.6.2.1</v>
      </c>
      <c r="H1321" s="132"/>
      <c r="I1321" s="120" t="s">
        <v>10262</v>
      </c>
      <c r="J1321" s="17" t="s">
        <v>19</v>
      </c>
      <c r="K1321" s="431" t="s">
        <v>12430</v>
      </c>
      <c r="L1321" s="129" t="s">
        <v>10262</v>
      </c>
    </row>
    <row r="1322" spans="1:12" s="8" customFormat="1" ht="35" x14ac:dyDescent="0.35">
      <c r="A1322" s="271">
        <v>201</v>
      </c>
      <c r="B1322" s="276">
        <v>4</v>
      </c>
      <c r="C1322" s="17">
        <v>13</v>
      </c>
      <c r="D1322" s="17">
        <v>6</v>
      </c>
      <c r="E1322" s="17">
        <v>2</v>
      </c>
      <c r="F1322" s="17">
        <v>2</v>
      </c>
      <c r="G1322" s="17" t="str">
        <f t="shared" si="18"/>
        <v>4.13.6.2.2</v>
      </c>
      <c r="H1322" s="132"/>
      <c r="I1322" s="120" t="s">
        <v>10262</v>
      </c>
      <c r="J1322" s="17" t="s">
        <v>19</v>
      </c>
      <c r="K1322" s="431" t="s">
        <v>12431</v>
      </c>
      <c r="L1322" s="129" t="s">
        <v>10262</v>
      </c>
    </row>
    <row r="1323" spans="1:12" s="8" customFormat="1" ht="35" x14ac:dyDescent="0.35">
      <c r="A1323" s="271">
        <v>202</v>
      </c>
      <c r="B1323" s="276">
        <v>4</v>
      </c>
      <c r="C1323" s="17">
        <v>13</v>
      </c>
      <c r="D1323" s="17">
        <v>6</v>
      </c>
      <c r="E1323" s="17">
        <v>2</v>
      </c>
      <c r="F1323" s="17">
        <v>3</v>
      </c>
      <c r="G1323" s="17" t="str">
        <f t="shared" si="18"/>
        <v>4.13.6.2.3</v>
      </c>
      <c r="H1323" s="132"/>
      <c r="I1323" s="120" t="s">
        <v>10262</v>
      </c>
      <c r="J1323" s="17" t="s">
        <v>19</v>
      </c>
      <c r="K1323" s="431" t="s">
        <v>12432</v>
      </c>
      <c r="L1323" s="129" t="s">
        <v>10262</v>
      </c>
    </row>
    <row r="1324" spans="1:12" s="8" customFormat="1" ht="52.5" x14ac:dyDescent="0.35">
      <c r="A1324" s="271">
        <v>203</v>
      </c>
      <c r="B1324" s="276">
        <v>4</v>
      </c>
      <c r="C1324" s="17">
        <v>13</v>
      </c>
      <c r="D1324" s="17">
        <v>6</v>
      </c>
      <c r="E1324" s="17">
        <v>2</v>
      </c>
      <c r="F1324" s="17">
        <v>4</v>
      </c>
      <c r="G1324" s="17" t="str">
        <f t="shared" si="18"/>
        <v>4.13.6.2.4</v>
      </c>
      <c r="H1324" s="132"/>
      <c r="I1324" s="120" t="s">
        <v>10262</v>
      </c>
      <c r="J1324" s="17" t="s">
        <v>19</v>
      </c>
      <c r="K1324" s="431" t="s">
        <v>12433</v>
      </c>
      <c r="L1324" s="129" t="s">
        <v>10262</v>
      </c>
    </row>
    <row r="1325" spans="1:12" s="8" customFormat="1" ht="35" x14ac:dyDescent="0.35">
      <c r="A1325" s="271">
        <v>204</v>
      </c>
      <c r="B1325" s="276">
        <v>4</v>
      </c>
      <c r="C1325" s="17">
        <v>13</v>
      </c>
      <c r="D1325" s="17">
        <v>6</v>
      </c>
      <c r="E1325" s="17">
        <v>2</v>
      </c>
      <c r="F1325" s="17">
        <v>5</v>
      </c>
      <c r="G1325" s="17" t="str">
        <f t="shared" si="18"/>
        <v>4.13.6.2.5</v>
      </c>
      <c r="H1325" s="132"/>
      <c r="I1325" s="120" t="s">
        <v>10262</v>
      </c>
      <c r="J1325" s="17" t="s">
        <v>19</v>
      </c>
      <c r="K1325" s="431" t="s">
        <v>12434</v>
      </c>
      <c r="L1325" s="129" t="s">
        <v>10262</v>
      </c>
    </row>
    <row r="1326" spans="1:12" s="8" customFormat="1" ht="35" x14ac:dyDescent="0.35">
      <c r="A1326" s="271">
        <v>205</v>
      </c>
      <c r="B1326" s="276">
        <v>4</v>
      </c>
      <c r="C1326" s="17">
        <v>13</v>
      </c>
      <c r="D1326" s="17">
        <v>6</v>
      </c>
      <c r="E1326" s="17">
        <v>2</v>
      </c>
      <c r="F1326" s="17">
        <v>6</v>
      </c>
      <c r="G1326" s="17" t="str">
        <f t="shared" si="18"/>
        <v>4.13.6.2.6</v>
      </c>
      <c r="H1326" s="132"/>
      <c r="I1326" s="120" t="s">
        <v>10262</v>
      </c>
      <c r="J1326" s="17" t="s">
        <v>19</v>
      </c>
      <c r="K1326" s="431" t="s">
        <v>12435</v>
      </c>
      <c r="L1326" s="129" t="s">
        <v>10262</v>
      </c>
    </row>
    <row r="1327" spans="1:12" s="8" customFormat="1" ht="35" x14ac:dyDescent="0.35">
      <c r="A1327" s="271">
        <v>206</v>
      </c>
      <c r="B1327" s="276">
        <v>4</v>
      </c>
      <c r="C1327" s="17">
        <v>13</v>
      </c>
      <c r="D1327" s="17">
        <v>6</v>
      </c>
      <c r="E1327" s="17">
        <v>2</v>
      </c>
      <c r="F1327" s="17">
        <v>7</v>
      </c>
      <c r="G1327" s="17" t="str">
        <f t="shared" si="18"/>
        <v>4.13.6.2.7</v>
      </c>
      <c r="H1327" s="132"/>
      <c r="I1327" s="120" t="s">
        <v>10262</v>
      </c>
      <c r="J1327" s="17" t="s">
        <v>19</v>
      </c>
      <c r="K1327" s="431" t="s">
        <v>12436</v>
      </c>
      <c r="L1327" s="129" t="s">
        <v>10262</v>
      </c>
    </row>
    <row r="1328" spans="1:12" s="8" customFormat="1" ht="35" x14ac:dyDescent="0.35">
      <c r="A1328" s="271">
        <v>207</v>
      </c>
      <c r="B1328" s="276">
        <v>4</v>
      </c>
      <c r="C1328" s="17">
        <v>13</v>
      </c>
      <c r="D1328" s="17">
        <v>6</v>
      </c>
      <c r="E1328" s="17">
        <v>2</v>
      </c>
      <c r="F1328" s="17">
        <v>8</v>
      </c>
      <c r="G1328" s="17" t="str">
        <f t="shared" si="18"/>
        <v>4.13.6.2.8</v>
      </c>
      <c r="H1328" s="132"/>
      <c r="I1328" s="120" t="s">
        <v>10262</v>
      </c>
      <c r="J1328" s="17" t="s">
        <v>19</v>
      </c>
      <c r="K1328" s="431" t="s">
        <v>12437</v>
      </c>
      <c r="L1328" s="129" t="s">
        <v>10262</v>
      </c>
    </row>
    <row r="1329" spans="1:12" s="8" customFormat="1" ht="35" x14ac:dyDescent="0.35">
      <c r="A1329" s="271">
        <v>208</v>
      </c>
      <c r="B1329" s="276">
        <v>4</v>
      </c>
      <c r="C1329" s="17">
        <v>13</v>
      </c>
      <c r="D1329" s="17">
        <v>6</v>
      </c>
      <c r="E1329" s="17">
        <v>2</v>
      </c>
      <c r="F1329" s="17">
        <v>9</v>
      </c>
      <c r="G1329" s="17" t="str">
        <f t="shared" si="18"/>
        <v>4.13.6.2.9</v>
      </c>
      <c r="H1329" s="132"/>
      <c r="I1329" s="120" t="s">
        <v>10262</v>
      </c>
      <c r="J1329" s="17" t="s">
        <v>19</v>
      </c>
      <c r="K1329" s="431" t="s">
        <v>12438</v>
      </c>
      <c r="L1329" s="129" t="s">
        <v>10262</v>
      </c>
    </row>
    <row r="1330" spans="1:12" s="8" customFormat="1" ht="35" x14ac:dyDescent="0.35">
      <c r="A1330" s="271">
        <v>209</v>
      </c>
      <c r="B1330" s="276">
        <v>4</v>
      </c>
      <c r="C1330" s="17">
        <v>13</v>
      </c>
      <c r="D1330" s="17">
        <v>6</v>
      </c>
      <c r="E1330" s="17">
        <v>2</v>
      </c>
      <c r="F1330" s="17">
        <v>10</v>
      </c>
      <c r="G1330" s="17" t="str">
        <f t="shared" si="18"/>
        <v>4.13.6.2.10</v>
      </c>
      <c r="H1330" s="132"/>
      <c r="I1330" s="120" t="s">
        <v>10262</v>
      </c>
      <c r="J1330" s="17" t="s">
        <v>19</v>
      </c>
      <c r="K1330" s="431" t="s">
        <v>12439</v>
      </c>
      <c r="L1330" s="129" t="s">
        <v>10262</v>
      </c>
    </row>
    <row r="1331" spans="1:12" s="8" customFormat="1" ht="35" x14ac:dyDescent="0.35">
      <c r="A1331" s="271">
        <v>210</v>
      </c>
      <c r="B1331" s="276">
        <v>4</v>
      </c>
      <c r="C1331" s="17">
        <v>13</v>
      </c>
      <c r="D1331" s="17">
        <v>6</v>
      </c>
      <c r="E1331" s="17">
        <v>2</v>
      </c>
      <c r="F1331" s="17">
        <v>11</v>
      </c>
      <c r="G1331" s="17" t="str">
        <f t="shared" si="18"/>
        <v>4.13.6.2.11</v>
      </c>
      <c r="H1331" s="132"/>
      <c r="I1331" s="120" t="s">
        <v>10262</v>
      </c>
      <c r="J1331" s="17" t="s">
        <v>19</v>
      </c>
      <c r="K1331" s="431" t="s">
        <v>12440</v>
      </c>
      <c r="L1331" s="129" t="s">
        <v>10262</v>
      </c>
    </row>
    <row r="1332" spans="1:12" s="8" customFormat="1" ht="35" x14ac:dyDescent="0.35">
      <c r="A1332" s="271">
        <v>211</v>
      </c>
      <c r="B1332" s="276">
        <v>4</v>
      </c>
      <c r="C1332" s="17">
        <v>13</v>
      </c>
      <c r="D1332" s="17">
        <v>6</v>
      </c>
      <c r="E1332" s="17">
        <v>2</v>
      </c>
      <c r="F1332" s="17">
        <v>12</v>
      </c>
      <c r="G1332" s="17" t="str">
        <f t="shared" si="18"/>
        <v>4.13.6.2.12</v>
      </c>
      <c r="H1332" s="132"/>
      <c r="I1332" s="120" t="s">
        <v>10262</v>
      </c>
      <c r="J1332" s="17" t="s">
        <v>19</v>
      </c>
      <c r="K1332" s="431" t="s">
        <v>12441</v>
      </c>
      <c r="L1332" s="129" t="s">
        <v>10262</v>
      </c>
    </row>
    <row r="1333" spans="1:12" s="8" customFormat="1" ht="35" x14ac:dyDescent="0.35">
      <c r="A1333" s="271">
        <v>212</v>
      </c>
      <c r="B1333" s="276">
        <v>4</v>
      </c>
      <c r="C1333" s="17">
        <v>13</v>
      </c>
      <c r="D1333" s="17">
        <v>6</v>
      </c>
      <c r="E1333" s="17">
        <v>2</v>
      </c>
      <c r="F1333" s="17">
        <v>13</v>
      </c>
      <c r="G1333" s="17" t="str">
        <f t="shared" si="18"/>
        <v>4.13.6.2.13</v>
      </c>
      <c r="H1333" s="132"/>
      <c r="I1333" s="120" t="s">
        <v>10262</v>
      </c>
      <c r="J1333" s="17" t="s">
        <v>19</v>
      </c>
      <c r="K1333" s="431" t="s">
        <v>12442</v>
      </c>
      <c r="L1333" s="129" t="s">
        <v>10262</v>
      </c>
    </row>
    <row r="1334" spans="1:12" s="8" customFormat="1" ht="38.9" customHeight="1" x14ac:dyDescent="0.35">
      <c r="A1334" s="271">
        <v>213</v>
      </c>
      <c r="B1334" s="276">
        <v>4</v>
      </c>
      <c r="C1334" s="17">
        <v>13</v>
      </c>
      <c r="D1334" s="17">
        <v>6</v>
      </c>
      <c r="E1334" s="17">
        <v>2</v>
      </c>
      <c r="F1334" s="17">
        <v>14</v>
      </c>
      <c r="G1334" s="17" t="str">
        <f t="shared" si="18"/>
        <v>4.13.6.2.14</v>
      </c>
      <c r="H1334" s="132"/>
      <c r="I1334" s="120" t="s">
        <v>10262</v>
      </c>
      <c r="J1334" s="17" t="s">
        <v>19</v>
      </c>
      <c r="K1334" s="431" t="s">
        <v>12443</v>
      </c>
      <c r="L1334" s="129" t="s">
        <v>10262</v>
      </c>
    </row>
    <row r="1335" spans="1:12" s="8" customFormat="1" ht="35" x14ac:dyDescent="0.35">
      <c r="A1335" s="271">
        <v>214</v>
      </c>
      <c r="B1335" s="276">
        <v>4</v>
      </c>
      <c r="C1335" s="17">
        <v>13</v>
      </c>
      <c r="D1335" s="17">
        <v>6</v>
      </c>
      <c r="E1335" s="17">
        <v>2</v>
      </c>
      <c r="F1335" s="17">
        <v>15</v>
      </c>
      <c r="G1335" s="17" t="str">
        <f t="shared" si="18"/>
        <v>4.13.6.2.15</v>
      </c>
      <c r="H1335" s="132"/>
      <c r="I1335" s="120" t="s">
        <v>10262</v>
      </c>
      <c r="J1335" s="17" t="s">
        <v>19</v>
      </c>
      <c r="K1335" s="431" t="s">
        <v>12444</v>
      </c>
      <c r="L1335" s="129" t="s">
        <v>10262</v>
      </c>
    </row>
    <row r="1336" spans="1:12" s="8" customFormat="1" ht="37" x14ac:dyDescent="0.35">
      <c r="A1336" s="271">
        <v>215</v>
      </c>
      <c r="B1336" s="275">
        <v>4</v>
      </c>
      <c r="C1336" s="14">
        <v>13</v>
      </c>
      <c r="D1336" s="14">
        <v>6</v>
      </c>
      <c r="E1336" s="14">
        <v>3</v>
      </c>
      <c r="F1336" s="14">
        <v>0</v>
      </c>
      <c r="G1336" s="14" t="str">
        <f t="shared" si="18"/>
        <v>4.13.6.3.0</v>
      </c>
      <c r="H1336" s="132"/>
      <c r="I1336" s="120" t="s">
        <v>10262</v>
      </c>
      <c r="J1336" s="14" t="s">
        <v>16</v>
      </c>
      <c r="K1336" s="422" t="s">
        <v>12445</v>
      </c>
      <c r="L1336" s="145" t="s">
        <v>10262</v>
      </c>
    </row>
    <row r="1337" spans="1:12" s="8" customFormat="1" ht="52.5" x14ac:dyDescent="0.35">
      <c r="A1337" s="271">
        <v>216</v>
      </c>
      <c r="B1337" s="276">
        <v>4</v>
      </c>
      <c r="C1337" s="17">
        <v>13</v>
      </c>
      <c r="D1337" s="17">
        <v>6</v>
      </c>
      <c r="E1337" s="17">
        <v>3</v>
      </c>
      <c r="F1337" s="17">
        <v>1</v>
      </c>
      <c r="G1337" s="17" t="str">
        <f t="shared" si="18"/>
        <v>4.13.6.3.1</v>
      </c>
      <c r="H1337" s="132"/>
      <c r="I1337" s="120" t="s">
        <v>10262</v>
      </c>
      <c r="J1337" s="17" t="s">
        <v>19</v>
      </c>
      <c r="K1337" s="431" t="s">
        <v>12446</v>
      </c>
      <c r="L1337" s="129" t="s">
        <v>10262</v>
      </c>
    </row>
    <row r="1338" spans="1:12" s="8" customFormat="1" ht="35" x14ac:dyDescent="0.35">
      <c r="A1338" s="271">
        <v>217</v>
      </c>
      <c r="B1338" s="276">
        <v>4</v>
      </c>
      <c r="C1338" s="17">
        <v>13</v>
      </c>
      <c r="D1338" s="17">
        <v>6</v>
      </c>
      <c r="E1338" s="17">
        <v>3</v>
      </c>
      <c r="F1338" s="17">
        <v>2</v>
      </c>
      <c r="G1338" s="17" t="str">
        <f t="shared" si="18"/>
        <v>4.13.6.3.2</v>
      </c>
      <c r="H1338" s="132"/>
      <c r="I1338" s="120" t="s">
        <v>10262</v>
      </c>
      <c r="J1338" s="17" t="s">
        <v>19</v>
      </c>
      <c r="K1338" s="431" t="s">
        <v>12447</v>
      </c>
      <c r="L1338" s="129" t="s">
        <v>10262</v>
      </c>
    </row>
    <row r="1339" spans="1:12" s="8" customFormat="1" ht="35" x14ac:dyDescent="0.35">
      <c r="A1339" s="271">
        <v>218</v>
      </c>
      <c r="B1339" s="276">
        <v>4</v>
      </c>
      <c r="C1339" s="17">
        <v>13</v>
      </c>
      <c r="D1339" s="17">
        <v>6</v>
      </c>
      <c r="E1339" s="17">
        <v>3</v>
      </c>
      <c r="F1339" s="17">
        <v>3</v>
      </c>
      <c r="G1339" s="17" t="str">
        <f t="shared" si="18"/>
        <v>4.13.6.3.3</v>
      </c>
      <c r="H1339" s="132"/>
      <c r="I1339" s="120" t="s">
        <v>10262</v>
      </c>
      <c r="J1339" s="17" t="s">
        <v>19</v>
      </c>
      <c r="K1339" s="431" t="s">
        <v>12448</v>
      </c>
      <c r="L1339" s="129" t="s">
        <v>10262</v>
      </c>
    </row>
    <row r="1340" spans="1:12" s="8" customFormat="1" ht="52.5" x14ac:dyDescent="0.35">
      <c r="A1340" s="271">
        <v>219</v>
      </c>
      <c r="B1340" s="276">
        <v>4</v>
      </c>
      <c r="C1340" s="17">
        <v>13</v>
      </c>
      <c r="D1340" s="17">
        <v>6</v>
      </c>
      <c r="E1340" s="17">
        <v>3</v>
      </c>
      <c r="F1340" s="17">
        <v>4</v>
      </c>
      <c r="G1340" s="17" t="str">
        <f t="shared" si="18"/>
        <v>4.13.6.3.4</v>
      </c>
      <c r="H1340" s="132"/>
      <c r="I1340" s="120" t="s">
        <v>10262</v>
      </c>
      <c r="J1340" s="17" t="s">
        <v>19</v>
      </c>
      <c r="K1340" s="431" t="s">
        <v>12449</v>
      </c>
      <c r="L1340" s="129" t="s">
        <v>10262</v>
      </c>
    </row>
    <row r="1341" spans="1:12" s="8" customFormat="1" ht="35" x14ac:dyDescent="0.35">
      <c r="A1341" s="271">
        <v>220</v>
      </c>
      <c r="B1341" s="276">
        <v>4</v>
      </c>
      <c r="C1341" s="17">
        <v>13</v>
      </c>
      <c r="D1341" s="17">
        <v>6</v>
      </c>
      <c r="E1341" s="17">
        <v>3</v>
      </c>
      <c r="F1341" s="17">
        <v>5</v>
      </c>
      <c r="G1341" s="17" t="str">
        <f t="shared" si="18"/>
        <v>4.13.6.3.5</v>
      </c>
      <c r="H1341" s="132"/>
      <c r="I1341" s="120" t="s">
        <v>10262</v>
      </c>
      <c r="J1341" s="17" t="s">
        <v>19</v>
      </c>
      <c r="K1341" s="431" t="s">
        <v>12450</v>
      </c>
      <c r="L1341" s="129" t="s">
        <v>10262</v>
      </c>
    </row>
    <row r="1342" spans="1:12" s="8" customFormat="1" ht="35" x14ac:dyDescent="0.35">
      <c r="A1342" s="271">
        <v>221</v>
      </c>
      <c r="B1342" s="276">
        <v>4</v>
      </c>
      <c r="C1342" s="17">
        <v>13</v>
      </c>
      <c r="D1342" s="17">
        <v>6</v>
      </c>
      <c r="E1342" s="17">
        <v>3</v>
      </c>
      <c r="F1342" s="17">
        <v>6</v>
      </c>
      <c r="G1342" s="17" t="str">
        <f t="shared" si="18"/>
        <v>4.13.6.3.6</v>
      </c>
      <c r="H1342" s="132"/>
      <c r="I1342" s="120" t="s">
        <v>10262</v>
      </c>
      <c r="J1342" s="17" t="s">
        <v>19</v>
      </c>
      <c r="K1342" s="431" t="s">
        <v>12451</v>
      </c>
      <c r="L1342" s="129" t="s">
        <v>10262</v>
      </c>
    </row>
    <row r="1343" spans="1:12" s="8" customFormat="1" ht="35" x14ac:dyDescent="0.35">
      <c r="A1343" s="271">
        <v>222</v>
      </c>
      <c r="B1343" s="276">
        <v>4</v>
      </c>
      <c r="C1343" s="17">
        <v>13</v>
      </c>
      <c r="D1343" s="17">
        <v>6</v>
      </c>
      <c r="E1343" s="17">
        <v>3</v>
      </c>
      <c r="F1343" s="17">
        <v>7</v>
      </c>
      <c r="G1343" s="17" t="str">
        <f t="shared" si="18"/>
        <v>4.13.6.3.7</v>
      </c>
      <c r="H1343" s="132"/>
      <c r="I1343" s="120" t="s">
        <v>10262</v>
      </c>
      <c r="J1343" s="17" t="s">
        <v>19</v>
      </c>
      <c r="K1343" s="431" t="s">
        <v>12452</v>
      </c>
      <c r="L1343" s="129" t="s">
        <v>10262</v>
      </c>
    </row>
    <row r="1344" spans="1:12" s="8" customFormat="1" ht="35" x14ac:dyDescent="0.35">
      <c r="A1344" s="271">
        <v>223</v>
      </c>
      <c r="B1344" s="276">
        <v>4</v>
      </c>
      <c r="C1344" s="17">
        <v>13</v>
      </c>
      <c r="D1344" s="17">
        <v>6</v>
      </c>
      <c r="E1344" s="17">
        <v>3</v>
      </c>
      <c r="F1344" s="17">
        <v>8</v>
      </c>
      <c r="G1344" s="17" t="str">
        <f t="shared" si="18"/>
        <v>4.13.6.3.8</v>
      </c>
      <c r="H1344" s="132"/>
      <c r="I1344" s="120" t="s">
        <v>10262</v>
      </c>
      <c r="J1344" s="17" t="s">
        <v>19</v>
      </c>
      <c r="K1344" s="431" t="s">
        <v>12453</v>
      </c>
      <c r="L1344" s="129" t="s">
        <v>10262</v>
      </c>
    </row>
    <row r="1345" spans="1:12" s="8" customFormat="1" ht="35" x14ac:dyDescent="0.35">
      <c r="A1345" s="271">
        <v>224</v>
      </c>
      <c r="B1345" s="276">
        <v>4</v>
      </c>
      <c r="C1345" s="17">
        <v>13</v>
      </c>
      <c r="D1345" s="17">
        <v>6</v>
      </c>
      <c r="E1345" s="17">
        <v>3</v>
      </c>
      <c r="F1345" s="17">
        <v>9</v>
      </c>
      <c r="G1345" s="17" t="str">
        <f t="shared" si="18"/>
        <v>4.13.6.3.9</v>
      </c>
      <c r="H1345" s="132"/>
      <c r="I1345" s="120" t="s">
        <v>10262</v>
      </c>
      <c r="J1345" s="17" t="s">
        <v>19</v>
      </c>
      <c r="K1345" s="431" t="s">
        <v>12454</v>
      </c>
      <c r="L1345" s="129" t="s">
        <v>10262</v>
      </c>
    </row>
    <row r="1346" spans="1:12" s="8" customFormat="1" ht="35" x14ac:dyDescent="0.35">
      <c r="A1346" s="271">
        <v>225</v>
      </c>
      <c r="B1346" s="276">
        <v>4</v>
      </c>
      <c r="C1346" s="17">
        <v>13</v>
      </c>
      <c r="D1346" s="17">
        <v>6</v>
      </c>
      <c r="E1346" s="17">
        <v>3</v>
      </c>
      <c r="F1346" s="17">
        <v>10</v>
      </c>
      <c r="G1346" s="17" t="str">
        <f t="shared" si="18"/>
        <v>4.13.6.3.10</v>
      </c>
      <c r="H1346" s="132"/>
      <c r="I1346" s="120" t="s">
        <v>10262</v>
      </c>
      <c r="J1346" s="17" t="s">
        <v>19</v>
      </c>
      <c r="K1346" s="431" t="s">
        <v>12455</v>
      </c>
      <c r="L1346" s="129" t="s">
        <v>10262</v>
      </c>
    </row>
    <row r="1347" spans="1:12" s="8" customFormat="1" ht="35" x14ac:dyDescent="0.35">
      <c r="A1347" s="271">
        <v>226</v>
      </c>
      <c r="B1347" s="276">
        <v>4</v>
      </c>
      <c r="C1347" s="17">
        <v>13</v>
      </c>
      <c r="D1347" s="17">
        <v>6</v>
      </c>
      <c r="E1347" s="17">
        <v>3</v>
      </c>
      <c r="F1347" s="17">
        <v>11</v>
      </c>
      <c r="G1347" s="17" t="str">
        <f t="shared" si="18"/>
        <v>4.13.6.3.11</v>
      </c>
      <c r="H1347" s="132"/>
      <c r="I1347" s="120" t="s">
        <v>10262</v>
      </c>
      <c r="J1347" s="17" t="s">
        <v>19</v>
      </c>
      <c r="K1347" s="431" t="s">
        <v>12456</v>
      </c>
      <c r="L1347" s="129" t="s">
        <v>10262</v>
      </c>
    </row>
    <row r="1348" spans="1:12" s="8" customFormat="1" ht="35" x14ac:dyDescent="0.35">
      <c r="A1348" s="271">
        <v>227</v>
      </c>
      <c r="B1348" s="276">
        <v>4</v>
      </c>
      <c r="C1348" s="17">
        <v>13</v>
      </c>
      <c r="D1348" s="17">
        <v>6</v>
      </c>
      <c r="E1348" s="17">
        <v>3</v>
      </c>
      <c r="F1348" s="17">
        <v>12</v>
      </c>
      <c r="G1348" s="17" t="str">
        <f t="shared" si="18"/>
        <v>4.13.6.3.12</v>
      </c>
      <c r="H1348" s="132"/>
      <c r="I1348" s="120" t="s">
        <v>10262</v>
      </c>
      <c r="J1348" s="17" t="s">
        <v>19</v>
      </c>
      <c r="K1348" s="431" t="s">
        <v>12457</v>
      </c>
      <c r="L1348" s="129" t="s">
        <v>10262</v>
      </c>
    </row>
    <row r="1349" spans="1:12" s="8" customFormat="1" ht="35" x14ac:dyDescent="0.35">
      <c r="A1349" s="271">
        <v>228</v>
      </c>
      <c r="B1349" s="276">
        <v>4</v>
      </c>
      <c r="C1349" s="17">
        <v>13</v>
      </c>
      <c r="D1349" s="17">
        <v>6</v>
      </c>
      <c r="E1349" s="17">
        <v>3</v>
      </c>
      <c r="F1349" s="17">
        <v>13</v>
      </c>
      <c r="G1349" s="17" t="str">
        <f t="shared" si="18"/>
        <v>4.13.6.3.13</v>
      </c>
      <c r="H1349" s="132"/>
      <c r="I1349" s="120" t="s">
        <v>10262</v>
      </c>
      <c r="J1349" s="17" t="s">
        <v>19</v>
      </c>
      <c r="K1349" s="431" t="s">
        <v>12458</v>
      </c>
      <c r="L1349" s="129" t="s">
        <v>10262</v>
      </c>
    </row>
    <row r="1350" spans="1:12" s="8" customFormat="1" ht="36.65" customHeight="1" x14ac:dyDescent="0.35">
      <c r="A1350" s="271">
        <v>229</v>
      </c>
      <c r="B1350" s="276">
        <v>4</v>
      </c>
      <c r="C1350" s="17">
        <v>13</v>
      </c>
      <c r="D1350" s="17">
        <v>6</v>
      </c>
      <c r="E1350" s="17">
        <v>3</v>
      </c>
      <c r="F1350" s="17">
        <v>14</v>
      </c>
      <c r="G1350" s="17" t="str">
        <f t="shared" si="18"/>
        <v>4.13.6.3.14</v>
      </c>
      <c r="H1350" s="132"/>
      <c r="I1350" s="120" t="s">
        <v>10262</v>
      </c>
      <c r="J1350" s="17" t="s">
        <v>19</v>
      </c>
      <c r="K1350" s="431" t="s">
        <v>12459</v>
      </c>
      <c r="L1350" s="129" t="s">
        <v>10262</v>
      </c>
    </row>
    <row r="1351" spans="1:12" s="8" customFormat="1" ht="35" x14ac:dyDescent="0.35">
      <c r="A1351" s="271">
        <v>230</v>
      </c>
      <c r="B1351" s="276">
        <v>4</v>
      </c>
      <c r="C1351" s="17">
        <v>13</v>
      </c>
      <c r="D1351" s="17">
        <v>6</v>
      </c>
      <c r="E1351" s="17">
        <v>3</v>
      </c>
      <c r="F1351" s="17">
        <v>15</v>
      </c>
      <c r="G1351" s="17" t="str">
        <f t="shared" si="18"/>
        <v>4.13.6.3.15</v>
      </c>
      <c r="H1351" s="132"/>
      <c r="I1351" s="120" t="s">
        <v>10262</v>
      </c>
      <c r="J1351" s="17" t="s">
        <v>19</v>
      </c>
      <c r="K1351" s="431" t="s">
        <v>12460</v>
      </c>
      <c r="L1351" s="129" t="s">
        <v>10262</v>
      </c>
    </row>
    <row r="1352" spans="1:12" s="8" customFormat="1" ht="37" x14ac:dyDescent="0.35">
      <c r="A1352" s="271">
        <v>231</v>
      </c>
      <c r="B1352" s="275">
        <v>4</v>
      </c>
      <c r="C1352" s="14">
        <v>13</v>
      </c>
      <c r="D1352" s="14">
        <v>6</v>
      </c>
      <c r="E1352" s="14">
        <v>4</v>
      </c>
      <c r="F1352" s="14">
        <v>0</v>
      </c>
      <c r="G1352" s="14" t="str">
        <f t="shared" si="18"/>
        <v>4.13.6.4.0</v>
      </c>
      <c r="H1352" s="132"/>
      <c r="I1352" s="120" t="s">
        <v>10262</v>
      </c>
      <c r="J1352" s="14" t="s">
        <v>16</v>
      </c>
      <c r="K1352" s="422" t="s">
        <v>12461</v>
      </c>
      <c r="L1352" s="145" t="s">
        <v>10262</v>
      </c>
    </row>
    <row r="1353" spans="1:12" s="8" customFormat="1" ht="52.5" x14ac:dyDescent="0.35">
      <c r="A1353" s="271">
        <v>232</v>
      </c>
      <c r="B1353" s="276">
        <v>4</v>
      </c>
      <c r="C1353" s="17">
        <v>13</v>
      </c>
      <c r="D1353" s="17">
        <v>6</v>
      </c>
      <c r="E1353" s="17">
        <v>4</v>
      </c>
      <c r="F1353" s="17">
        <v>1</v>
      </c>
      <c r="G1353" s="17" t="str">
        <f t="shared" si="18"/>
        <v>4.13.6.4.1</v>
      </c>
      <c r="H1353" s="132"/>
      <c r="I1353" s="120" t="s">
        <v>10262</v>
      </c>
      <c r="J1353" s="17" t="s">
        <v>19</v>
      </c>
      <c r="K1353" s="431" t="s">
        <v>12462</v>
      </c>
      <c r="L1353" s="129" t="s">
        <v>10262</v>
      </c>
    </row>
    <row r="1354" spans="1:12" s="8" customFormat="1" ht="35" x14ac:dyDescent="0.35">
      <c r="A1354" s="271">
        <v>233</v>
      </c>
      <c r="B1354" s="276">
        <v>4</v>
      </c>
      <c r="C1354" s="17">
        <v>13</v>
      </c>
      <c r="D1354" s="17">
        <v>6</v>
      </c>
      <c r="E1354" s="17">
        <v>4</v>
      </c>
      <c r="F1354" s="17">
        <v>2</v>
      </c>
      <c r="G1354" s="17" t="str">
        <f t="shared" si="18"/>
        <v>4.13.6.4.2</v>
      </c>
      <c r="H1354" s="132"/>
      <c r="I1354" s="120" t="s">
        <v>10262</v>
      </c>
      <c r="J1354" s="17" t="s">
        <v>19</v>
      </c>
      <c r="K1354" s="431" t="s">
        <v>12463</v>
      </c>
      <c r="L1354" s="129" t="s">
        <v>10262</v>
      </c>
    </row>
    <row r="1355" spans="1:12" s="8" customFormat="1" ht="35" x14ac:dyDescent="0.35">
      <c r="A1355" s="271">
        <v>234</v>
      </c>
      <c r="B1355" s="276">
        <v>4</v>
      </c>
      <c r="C1355" s="17">
        <v>13</v>
      </c>
      <c r="D1355" s="17">
        <v>6</v>
      </c>
      <c r="E1355" s="17">
        <v>4</v>
      </c>
      <c r="F1355" s="17">
        <v>3</v>
      </c>
      <c r="G1355" s="17" t="str">
        <f t="shared" si="18"/>
        <v>4.13.6.4.3</v>
      </c>
      <c r="H1355" s="132"/>
      <c r="I1355" s="120" t="s">
        <v>10262</v>
      </c>
      <c r="J1355" s="17" t="s">
        <v>19</v>
      </c>
      <c r="K1355" s="431" t="s">
        <v>12464</v>
      </c>
      <c r="L1355" s="129" t="s">
        <v>10262</v>
      </c>
    </row>
    <row r="1356" spans="1:12" s="8" customFormat="1" ht="52.5" x14ac:dyDescent="0.35">
      <c r="A1356" s="271">
        <v>235</v>
      </c>
      <c r="B1356" s="276">
        <v>4</v>
      </c>
      <c r="C1356" s="17">
        <v>13</v>
      </c>
      <c r="D1356" s="17">
        <v>6</v>
      </c>
      <c r="E1356" s="17">
        <v>4</v>
      </c>
      <c r="F1356" s="17">
        <v>4</v>
      </c>
      <c r="G1356" s="17" t="str">
        <f t="shared" si="18"/>
        <v>4.13.6.4.4</v>
      </c>
      <c r="H1356" s="132"/>
      <c r="I1356" s="120" t="s">
        <v>10262</v>
      </c>
      <c r="J1356" s="17" t="s">
        <v>19</v>
      </c>
      <c r="K1356" s="431" t="s">
        <v>12465</v>
      </c>
      <c r="L1356" s="129" t="s">
        <v>10262</v>
      </c>
    </row>
    <row r="1357" spans="1:12" s="8" customFormat="1" ht="35" x14ac:dyDescent="0.35">
      <c r="A1357" s="271">
        <v>236</v>
      </c>
      <c r="B1357" s="276">
        <v>4</v>
      </c>
      <c r="C1357" s="17">
        <v>13</v>
      </c>
      <c r="D1357" s="17">
        <v>6</v>
      </c>
      <c r="E1357" s="17">
        <v>4</v>
      </c>
      <c r="F1357" s="17">
        <v>5</v>
      </c>
      <c r="G1357" s="17" t="str">
        <f t="shared" si="18"/>
        <v>4.13.6.4.5</v>
      </c>
      <c r="H1357" s="132"/>
      <c r="I1357" s="120" t="s">
        <v>10262</v>
      </c>
      <c r="J1357" s="17" t="s">
        <v>19</v>
      </c>
      <c r="K1357" s="431" t="s">
        <v>12466</v>
      </c>
      <c r="L1357" s="129" t="s">
        <v>10262</v>
      </c>
    </row>
    <row r="1358" spans="1:12" s="8" customFormat="1" ht="35" x14ac:dyDescent="0.35">
      <c r="A1358" s="271">
        <v>237</v>
      </c>
      <c r="B1358" s="276">
        <v>4</v>
      </c>
      <c r="C1358" s="17">
        <v>13</v>
      </c>
      <c r="D1358" s="17">
        <v>6</v>
      </c>
      <c r="E1358" s="17">
        <v>4</v>
      </c>
      <c r="F1358" s="17">
        <v>6</v>
      </c>
      <c r="G1358" s="17" t="str">
        <f t="shared" si="18"/>
        <v>4.13.6.4.6</v>
      </c>
      <c r="H1358" s="132"/>
      <c r="I1358" s="120" t="s">
        <v>10262</v>
      </c>
      <c r="J1358" s="17" t="s">
        <v>19</v>
      </c>
      <c r="K1358" s="431" t="s">
        <v>12467</v>
      </c>
      <c r="L1358" s="129" t="s">
        <v>10262</v>
      </c>
    </row>
    <row r="1359" spans="1:12" s="8" customFormat="1" ht="35" x14ac:dyDescent="0.35">
      <c r="A1359" s="271">
        <v>238</v>
      </c>
      <c r="B1359" s="276">
        <v>4</v>
      </c>
      <c r="C1359" s="17">
        <v>13</v>
      </c>
      <c r="D1359" s="17">
        <v>6</v>
      </c>
      <c r="E1359" s="17">
        <v>4</v>
      </c>
      <c r="F1359" s="17">
        <v>7</v>
      </c>
      <c r="G1359" s="17" t="str">
        <f t="shared" si="18"/>
        <v>4.13.6.4.7</v>
      </c>
      <c r="H1359" s="132"/>
      <c r="I1359" s="120" t="s">
        <v>10262</v>
      </c>
      <c r="J1359" s="17" t="s">
        <v>19</v>
      </c>
      <c r="K1359" s="431" t="s">
        <v>12468</v>
      </c>
      <c r="L1359" s="129" t="s">
        <v>10262</v>
      </c>
    </row>
    <row r="1360" spans="1:12" s="8" customFormat="1" ht="35" x14ac:dyDescent="0.35">
      <c r="A1360" s="271">
        <v>239</v>
      </c>
      <c r="B1360" s="276">
        <v>4</v>
      </c>
      <c r="C1360" s="17">
        <v>13</v>
      </c>
      <c r="D1360" s="17">
        <v>6</v>
      </c>
      <c r="E1360" s="17">
        <v>4</v>
      </c>
      <c r="F1360" s="17">
        <v>8</v>
      </c>
      <c r="G1360" s="17" t="str">
        <f t="shared" si="18"/>
        <v>4.13.6.4.8</v>
      </c>
      <c r="H1360" s="132"/>
      <c r="I1360" s="120" t="s">
        <v>10262</v>
      </c>
      <c r="J1360" s="17" t="s">
        <v>19</v>
      </c>
      <c r="K1360" s="431" t="s">
        <v>12469</v>
      </c>
      <c r="L1360" s="129" t="s">
        <v>10262</v>
      </c>
    </row>
    <row r="1361" spans="1:12" s="8" customFormat="1" ht="35" x14ac:dyDescent="0.35">
      <c r="A1361" s="271">
        <v>240</v>
      </c>
      <c r="B1361" s="276">
        <v>4</v>
      </c>
      <c r="C1361" s="17">
        <v>13</v>
      </c>
      <c r="D1361" s="17">
        <v>6</v>
      </c>
      <c r="E1361" s="17">
        <v>4</v>
      </c>
      <c r="F1361" s="17">
        <v>9</v>
      </c>
      <c r="G1361" s="17" t="str">
        <f t="shared" si="18"/>
        <v>4.13.6.4.9</v>
      </c>
      <c r="H1361" s="132"/>
      <c r="I1361" s="120" t="s">
        <v>10262</v>
      </c>
      <c r="J1361" s="17" t="s">
        <v>19</v>
      </c>
      <c r="K1361" s="431" t="s">
        <v>12470</v>
      </c>
      <c r="L1361" s="129" t="s">
        <v>10262</v>
      </c>
    </row>
    <row r="1362" spans="1:12" s="8" customFormat="1" ht="35" x14ac:dyDescent="0.35">
      <c r="A1362" s="271">
        <v>241</v>
      </c>
      <c r="B1362" s="276">
        <v>4</v>
      </c>
      <c r="C1362" s="17">
        <v>13</v>
      </c>
      <c r="D1362" s="17">
        <v>6</v>
      </c>
      <c r="E1362" s="17">
        <v>4</v>
      </c>
      <c r="F1362" s="17">
        <v>10</v>
      </c>
      <c r="G1362" s="17" t="str">
        <f t="shared" si="18"/>
        <v>4.13.6.4.10</v>
      </c>
      <c r="H1362" s="132"/>
      <c r="I1362" s="120" t="s">
        <v>10262</v>
      </c>
      <c r="J1362" s="17" t="s">
        <v>19</v>
      </c>
      <c r="K1362" s="431" t="s">
        <v>12471</v>
      </c>
      <c r="L1362" s="129" t="s">
        <v>10262</v>
      </c>
    </row>
    <row r="1363" spans="1:12" s="8" customFormat="1" ht="35" x14ac:dyDescent="0.35">
      <c r="A1363" s="271">
        <v>242</v>
      </c>
      <c r="B1363" s="276">
        <v>4</v>
      </c>
      <c r="C1363" s="17">
        <v>13</v>
      </c>
      <c r="D1363" s="17">
        <v>6</v>
      </c>
      <c r="E1363" s="17">
        <v>4</v>
      </c>
      <c r="F1363" s="17">
        <v>11</v>
      </c>
      <c r="G1363" s="17" t="str">
        <f t="shared" si="18"/>
        <v>4.13.6.4.11</v>
      </c>
      <c r="H1363" s="132"/>
      <c r="I1363" s="120" t="s">
        <v>10262</v>
      </c>
      <c r="J1363" s="17" t="s">
        <v>19</v>
      </c>
      <c r="K1363" s="431" t="s">
        <v>12472</v>
      </c>
      <c r="L1363" s="129" t="s">
        <v>10262</v>
      </c>
    </row>
    <row r="1364" spans="1:12" s="8" customFormat="1" ht="35" x14ac:dyDescent="0.35">
      <c r="A1364" s="271">
        <v>243</v>
      </c>
      <c r="B1364" s="276">
        <v>4</v>
      </c>
      <c r="C1364" s="17">
        <v>13</v>
      </c>
      <c r="D1364" s="17">
        <v>6</v>
      </c>
      <c r="E1364" s="17">
        <v>4</v>
      </c>
      <c r="F1364" s="17">
        <v>12</v>
      </c>
      <c r="G1364" s="17" t="str">
        <f t="shared" si="18"/>
        <v>4.13.6.4.12</v>
      </c>
      <c r="H1364" s="132"/>
      <c r="I1364" s="120" t="s">
        <v>10262</v>
      </c>
      <c r="J1364" s="17" t="s">
        <v>19</v>
      </c>
      <c r="K1364" s="431" t="s">
        <v>12473</v>
      </c>
      <c r="L1364" s="129" t="s">
        <v>10262</v>
      </c>
    </row>
    <row r="1365" spans="1:12" s="8" customFormat="1" ht="35" x14ac:dyDescent="0.35">
      <c r="A1365" s="271">
        <v>244</v>
      </c>
      <c r="B1365" s="276">
        <v>4</v>
      </c>
      <c r="C1365" s="17">
        <v>13</v>
      </c>
      <c r="D1365" s="17">
        <v>6</v>
      </c>
      <c r="E1365" s="17">
        <v>4</v>
      </c>
      <c r="F1365" s="17">
        <v>13</v>
      </c>
      <c r="G1365" s="17" t="str">
        <f t="shared" si="18"/>
        <v>4.13.6.4.13</v>
      </c>
      <c r="H1365" s="132"/>
      <c r="I1365" s="120" t="s">
        <v>10262</v>
      </c>
      <c r="J1365" s="17" t="s">
        <v>19</v>
      </c>
      <c r="K1365" s="431" t="s">
        <v>12474</v>
      </c>
      <c r="L1365" s="129" t="s">
        <v>10262</v>
      </c>
    </row>
    <row r="1366" spans="1:12" s="8" customFormat="1" ht="46.5" customHeight="1" x14ac:dyDescent="0.35">
      <c r="A1366" s="271">
        <v>245</v>
      </c>
      <c r="B1366" s="276">
        <v>4</v>
      </c>
      <c r="C1366" s="17">
        <v>13</v>
      </c>
      <c r="D1366" s="17">
        <v>6</v>
      </c>
      <c r="E1366" s="17">
        <v>4</v>
      </c>
      <c r="F1366" s="17">
        <v>14</v>
      </c>
      <c r="G1366" s="17" t="str">
        <f t="shared" si="18"/>
        <v>4.13.6.4.14</v>
      </c>
      <c r="H1366" s="132"/>
      <c r="I1366" s="120" t="s">
        <v>10262</v>
      </c>
      <c r="J1366" s="17" t="s">
        <v>19</v>
      </c>
      <c r="K1366" s="431" t="s">
        <v>12475</v>
      </c>
      <c r="L1366" s="129" t="s">
        <v>10262</v>
      </c>
    </row>
    <row r="1367" spans="1:12" s="8" customFormat="1" ht="35" x14ac:dyDescent="0.35">
      <c r="A1367" s="271">
        <v>246</v>
      </c>
      <c r="B1367" s="276">
        <v>4</v>
      </c>
      <c r="C1367" s="17">
        <v>13</v>
      </c>
      <c r="D1367" s="17">
        <v>6</v>
      </c>
      <c r="E1367" s="17">
        <v>4</v>
      </c>
      <c r="F1367" s="17">
        <v>15</v>
      </c>
      <c r="G1367" s="17" t="str">
        <f t="shared" si="18"/>
        <v>4.13.6.4.15</v>
      </c>
      <c r="H1367" s="132"/>
      <c r="I1367" s="120" t="s">
        <v>10262</v>
      </c>
      <c r="J1367" s="17" t="s">
        <v>19</v>
      </c>
      <c r="K1367" s="431" t="s">
        <v>12476</v>
      </c>
      <c r="L1367" s="129" t="s">
        <v>10262</v>
      </c>
    </row>
    <row r="1368" spans="1:12" s="8" customFormat="1" ht="37" x14ac:dyDescent="0.35">
      <c r="A1368" s="271">
        <v>247</v>
      </c>
      <c r="B1368" s="275">
        <v>4</v>
      </c>
      <c r="C1368" s="14">
        <v>13</v>
      </c>
      <c r="D1368" s="14">
        <v>6</v>
      </c>
      <c r="E1368" s="14">
        <v>5</v>
      </c>
      <c r="F1368" s="14">
        <v>0</v>
      </c>
      <c r="G1368" s="14" t="str">
        <f t="shared" si="18"/>
        <v>4.13.6.5.0</v>
      </c>
      <c r="H1368" s="132"/>
      <c r="I1368" s="120" t="s">
        <v>10262</v>
      </c>
      <c r="J1368" s="14" t="s">
        <v>16</v>
      </c>
      <c r="K1368" s="422" t="s">
        <v>12477</v>
      </c>
      <c r="L1368" s="145" t="s">
        <v>10262</v>
      </c>
    </row>
    <row r="1369" spans="1:12" s="8" customFormat="1" ht="52.5" x14ac:dyDescent="0.35">
      <c r="A1369" s="271">
        <v>248</v>
      </c>
      <c r="B1369" s="276">
        <v>4</v>
      </c>
      <c r="C1369" s="17">
        <v>13</v>
      </c>
      <c r="D1369" s="17">
        <v>6</v>
      </c>
      <c r="E1369" s="17">
        <v>5</v>
      </c>
      <c r="F1369" s="17">
        <v>1</v>
      </c>
      <c r="G1369" s="17" t="str">
        <f t="shared" si="18"/>
        <v>4.13.6.5.1</v>
      </c>
      <c r="H1369" s="132"/>
      <c r="I1369" s="120" t="s">
        <v>10262</v>
      </c>
      <c r="J1369" s="17" t="s">
        <v>19</v>
      </c>
      <c r="K1369" s="431" t="s">
        <v>12478</v>
      </c>
      <c r="L1369" s="129" t="s">
        <v>10262</v>
      </c>
    </row>
    <row r="1370" spans="1:12" s="8" customFormat="1" ht="35" x14ac:dyDescent="0.35">
      <c r="A1370" s="271">
        <v>249</v>
      </c>
      <c r="B1370" s="276">
        <v>4</v>
      </c>
      <c r="C1370" s="17">
        <v>13</v>
      </c>
      <c r="D1370" s="17">
        <v>6</v>
      </c>
      <c r="E1370" s="17">
        <v>5</v>
      </c>
      <c r="F1370" s="17">
        <v>2</v>
      </c>
      <c r="G1370" s="17" t="str">
        <f t="shared" si="18"/>
        <v>4.13.6.5.2</v>
      </c>
      <c r="H1370" s="132"/>
      <c r="I1370" s="120" t="s">
        <v>10262</v>
      </c>
      <c r="J1370" s="17" t="s">
        <v>19</v>
      </c>
      <c r="K1370" s="431" t="s">
        <v>12479</v>
      </c>
      <c r="L1370" s="129" t="s">
        <v>10262</v>
      </c>
    </row>
    <row r="1371" spans="1:12" s="8" customFormat="1" ht="35" x14ac:dyDescent="0.35">
      <c r="A1371" s="271">
        <v>250</v>
      </c>
      <c r="B1371" s="276">
        <v>4</v>
      </c>
      <c r="C1371" s="17">
        <v>13</v>
      </c>
      <c r="D1371" s="17">
        <v>6</v>
      </c>
      <c r="E1371" s="17">
        <v>5</v>
      </c>
      <c r="F1371" s="17">
        <v>3</v>
      </c>
      <c r="G1371" s="17" t="str">
        <f t="shared" si="18"/>
        <v>4.13.6.5.3</v>
      </c>
      <c r="H1371" s="132"/>
      <c r="I1371" s="120" t="s">
        <v>10262</v>
      </c>
      <c r="J1371" s="17" t="s">
        <v>19</v>
      </c>
      <c r="K1371" s="431" t="s">
        <v>12480</v>
      </c>
      <c r="L1371" s="129" t="s">
        <v>10262</v>
      </c>
    </row>
    <row r="1372" spans="1:12" s="8" customFormat="1" ht="52.5" x14ac:dyDescent="0.35">
      <c r="A1372" s="271">
        <v>251</v>
      </c>
      <c r="B1372" s="276">
        <v>4</v>
      </c>
      <c r="C1372" s="17">
        <v>13</v>
      </c>
      <c r="D1372" s="17">
        <v>6</v>
      </c>
      <c r="E1372" s="17">
        <v>5</v>
      </c>
      <c r="F1372" s="17">
        <v>4</v>
      </c>
      <c r="G1372" s="17" t="str">
        <f t="shared" si="18"/>
        <v>4.13.6.5.4</v>
      </c>
      <c r="H1372" s="132"/>
      <c r="I1372" s="120" t="s">
        <v>10262</v>
      </c>
      <c r="J1372" s="17" t="s">
        <v>19</v>
      </c>
      <c r="K1372" s="431" t="s">
        <v>12481</v>
      </c>
      <c r="L1372" s="129" t="s">
        <v>10262</v>
      </c>
    </row>
    <row r="1373" spans="1:12" s="8" customFormat="1" ht="35" x14ac:dyDescent="0.35">
      <c r="A1373" s="271">
        <v>252</v>
      </c>
      <c r="B1373" s="276">
        <v>4</v>
      </c>
      <c r="C1373" s="17">
        <v>13</v>
      </c>
      <c r="D1373" s="17">
        <v>6</v>
      </c>
      <c r="E1373" s="17">
        <v>5</v>
      </c>
      <c r="F1373" s="17">
        <v>5</v>
      </c>
      <c r="G1373" s="17" t="str">
        <f t="shared" si="18"/>
        <v>4.13.6.5.5</v>
      </c>
      <c r="H1373" s="132"/>
      <c r="I1373" s="120" t="s">
        <v>10262</v>
      </c>
      <c r="J1373" s="17" t="s">
        <v>19</v>
      </c>
      <c r="K1373" s="431" t="s">
        <v>12482</v>
      </c>
      <c r="L1373" s="129" t="s">
        <v>10262</v>
      </c>
    </row>
    <row r="1374" spans="1:12" s="8" customFormat="1" ht="35" x14ac:dyDescent="0.35">
      <c r="A1374" s="271">
        <v>253</v>
      </c>
      <c r="B1374" s="276">
        <v>4</v>
      </c>
      <c r="C1374" s="17">
        <v>13</v>
      </c>
      <c r="D1374" s="17">
        <v>6</v>
      </c>
      <c r="E1374" s="17">
        <v>5</v>
      </c>
      <c r="F1374" s="17">
        <v>6</v>
      </c>
      <c r="G1374" s="17" t="str">
        <f t="shared" si="18"/>
        <v>4.13.6.5.6</v>
      </c>
      <c r="H1374" s="132"/>
      <c r="I1374" s="120" t="s">
        <v>10262</v>
      </c>
      <c r="J1374" s="17" t="s">
        <v>19</v>
      </c>
      <c r="K1374" s="431" t="s">
        <v>12483</v>
      </c>
      <c r="L1374" s="129" t="s">
        <v>10262</v>
      </c>
    </row>
    <row r="1375" spans="1:12" s="8" customFormat="1" ht="35" x14ac:dyDescent="0.35">
      <c r="A1375" s="271">
        <v>254</v>
      </c>
      <c r="B1375" s="276">
        <v>4</v>
      </c>
      <c r="C1375" s="17">
        <v>13</v>
      </c>
      <c r="D1375" s="17">
        <v>6</v>
      </c>
      <c r="E1375" s="17">
        <v>5</v>
      </c>
      <c r="F1375" s="17">
        <v>7</v>
      </c>
      <c r="G1375" s="17" t="str">
        <f t="shared" si="18"/>
        <v>4.13.6.5.7</v>
      </c>
      <c r="H1375" s="132"/>
      <c r="I1375" s="120" t="s">
        <v>10262</v>
      </c>
      <c r="J1375" s="17" t="s">
        <v>19</v>
      </c>
      <c r="K1375" s="431" t="s">
        <v>12484</v>
      </c>
      <c r="L1375" s="129" t="s">
        <v>10262</v>
      </c>
    </row>
    <row r="1376" spans="1:12" s="8" customFormat="1" ht="35" x14ac:dyDescent="0.35">
      <c r="A1376" s="271">
        <v>255</v>
      </c>
      <c r="B1376" s="276">
        <v>4</v>
      </c>
      <c r="C1376" s="17">
        <v>13</v>
      </c>
      <c r="D1376" s="17">
        <v>6</v>
      </c>
      <c r="E1376" s="17">
        <v>5</v>
      </c>
      <c r="F1376" s="17">
        <v>8</v>
      </c>
      <c r="G1376" s="17" t="str">
        <f t="shared" si="18"/>
        <v>4.13.6.5.8</v>
      </c>
      <c r="H1376" s="132"/>
      <c r="I1376" s="120" t="s">
        <v>10262</v>
      </c>
      <c r="J1376" s="17" t="s">
        <v>19</v>
      </c>
      <c r="K1376" s="431" t="s">
        <v>12485</v>
      </c>
      <c r="L1376" s="129" t="s">
        <v>10262</v>
      </c>
    </row>
    <row r="1377" spans="1:12" s="8" customFormat="1" ht="35" x14ac:dyDescent="0.35">
      <c r="A1377" s="271">
        <v>256</v>
      </c>
      <c r="B1377" s="276">
        <v>4</v>
      </c>
      <c r="C1377" s="17">
        <v>13</v>
      </c>
      <c r="D1377" s="17">
        <v>6</v>
      </c>
      <c r="E1377" s="17">
        <v>5</v>
      </c>
      <c r="F1377" s="17">
        <v>9</v>
      </c>
      <c r="G1377" s="17" t="str">
        <f t="shared" si="18"/>
        <v>4.13.6.5.9</v>
      </c>
      <c r="H1377" s="132"/>
      <c r="I1377" s="120" t="s">
        <v>10262</v>
      </c>
      <c r="J1377" s="17" t="s">
        <v>19</v>
      </c>
      <c r="K1377" s="431" t="s">
        <v>12486</v>
      </c>
      <c r="L1377" s="129" t="s">
        <v>10262</v>
      </c>
    </row>
    <row r="1378" spans="1:12" s="8" customFormat="1" ht="35" x14ac:dyDescent="0.35">
      <c r="A1378" s="271">
        <v>257</v>
      </c>
      <c r="B1378" s="276">
        <v>4</v>
      </c>
      <c r="C1378" s="17">
        <v>13</v>
      </c>
      <c r="D1378" s="17">
        <v>6</v>
      </c>
      <c r="E1378" s="17">
        <v>5</v>
      </c>
      <c r="F1378" s="17">
        <v>10</v>
      </c>
      <c r="G1378" s="17" t="str">
        <f t="shared" si="18"/>
        <v>4.13.6.5.10</v>
      </c>
      <c r="H1378" s="132"/>
      <c r="I1378" s="120" t="s">
        <v>10262</v>
      </c>
      <c r="J1378" s="17" t="s">
        <v>19</v>
      </c>
      <c r="K1378" s="431" t="s">
        <v>12487</v>
      </c>
      <c r="L1378" s="129" t="s">
        <v>10262</v>
      </c>
    </row>
    <row r="1379" spans="1:12" s="8" customFormat="1" ht="35" x14ac:dyDescent="0.35">
      <c r="A1379" s="271">
        <v>258</v>
      </c>
      <c r="B1379" s="276">
        <v>4</v>
      </c>
      <c r="C1379" s="17">
        <v>13</v>
      </c>
      <c r="D1379" s="17">
        <v>6</v>
      </c>
      <c r="E1379" s="17">
        <v>5</v>
      </c>
      <c r="F1379" s="17">
        <v>11</v>
      </c>
      <c r="G1379" s="17" t="str">
        <f t="shared" si="18"/>
        <v>4.13.6.5.11</v>
      </c>
      <c r="H1379" s="132"/>
      <c r="I1379" s="120" t="s">
        <v>10262</v>
      </c>
      <c r="J1379" s="17" t="s">
        <v>19</v>
      </c>
      <c r="K1379" s="431" t="s">
        <v>12488</v>
      </c>
      <c r="L1379" s="129" t="s">
        <v>10262</v>
      </c>
    </row>
    <row r="1380" spans="1:12" s="8" customFormat="1" ht="35" x14ac:dyDescent="0.35">
      <c r="A1380" s="271">
        <v>259</v>
      </c>
      <c r="B1380" s="276">
        <v>4</v>
      </c>
      <c r="C1380" s="17">
        <v>13</v>
      </c>
      <c r="D1380" s="17">
        <v>6</v>
      </c>
      <c r="E1380" s="17">
        <v>5</v>
      </c>
      <c r="F1380" s="17">
        <v>12</v>
      </c>
      <c r="G1380" s="17" t="str">
        <f t="shared" si="18"/>
        <v>4.13.6.5.12</v>
      </c>
      <c r="H1380" s="132"/>
      <c r="I1380" s="120" t="s">
        <v>10262</v>
      </c>
      <c r="J1380" s="17" t="s">
        <v>19</v>
      </c>
      <c r="K1380" s="431" t="s">
        <v>12489</v>
      </c>
      <c r="L1380" s="129" t="s">
        <v>10262</v>
      </c>
    </row>
    <row r="1381" spans="1:12" s="8" customFormat="1" ht="35" x14ac:dyDescent="0.35">
      <c r="A1381" s="271">
        <v>260</v>
      </c>
      <c r="B1381" s="276">
        <v>4</v>
      </c>
      <c r="C1381" s="17">
        <v>13</v>
      </c>
      <c r="D1381" s="17">
        <v>6</v>
      </c>
      <c r="E1381" s="17">
        <v>5</v>
      </c>
      <c r="F1381" s="17">
        <v>13</v>
      </c>
      <c r="G1381" s="17" t="str">
        <f t="shared" si="18"/>
        <v>4.13.6.5.13</v>
      </c>
      <c r="H1381" s="132"/>
      <c r="I1381" s="120" t="s">
        <v>10262</v>
      </c>
      <c r="J1381" s="17" t="s">
        <v>19</v>
      </c>
      <c r="K1381" s="431" t="s">
        <v>12490</v>
      </c>
      <c r="L1381" s="129" t="s">
        <v>10262</v>
      </c>
    </row>
    <row r="1382" spans="1:12" s="8" customFormat="1" ht="35" x14ac:dyDescent="0.35">
      <c r="A1382" s="271">
        <v>261</v>
      </c>
      <c r="B1382" s="276">
        <v>4</v>
      </c>
      <c r="C1382" s="17">
        <v>13</v>
      </c>
      <c r="D1382" s="17">
        <v>6</v>
      </c>
      <c r="E1382" s="17">
        <v>5</v>
      </c>
      <c r="F1382" s="17">
        <v>14</v>
      </c>
      <c r="G1382" s="17" t="str">
        <f t="shared" si="18"/>
        <v>4.13.6.5.14</v>
      </c>
      <c r="H1382" s="132"/>
      <c r="I1382" s="120" t="s">
        <v>10262</v>
      </c>
      <c r="J1382" s="17" t="s">
        <v>19</v>
      </c>
      <c r="K1382" s="431" t="s">
        <v>12491</v>
      </c>
      <c r="L1382" s="129" t="s">
        <v>10262</v>
      </c>
    </row>
    <row r="1383" spans="1:12" s="8" customFormat="1" ht="35" x14ac:dyDescent="0.35">
      <c r="A1383" s="271">
        <v>262</v>
      </c>
      <c r="B1383" s="276">
        <v>4</v>
      </c>
      <c r="C1383" s="17">
        <v>13</v>
      </c>
      <c r="D1383" s="17">
        <v>6</v>
      </c>
      <c r="E1383" s="17">
        <v>5</v>
      </c>
      <c r="F1383" s="17">
        <v>15</v>
      </c>
      <c r="G1383" s="17" t="str">
        <f t="shared" si="18"/>
        <v>4.13.6.5.15</v>
      </c>
      <c r="H1383" s="132"/>
      <c r="I1383" s="120" t="s">
        <v>10262</v>
      </c>
      <c r="J1383" s="17" t="s">
        <v>19</v>
      </c>
      <c r="K1383" s="431" t="s">
        <v>12492</v>
      </c>
      <c r="L1383" s="129" t="s">
        <v>10262</v>
      </c>
    </row>
    <row r="1384" spans="1:12" s="8" customFormat="1" ht="37" x14ac:dyDescent="0.35">
      <c r="A1384" s="271">
        <v>263</v>
      </c>
      <c r="B1384" s="275">
        <v>4</v>
      </c>
      <c r="C1384" s="14">
        <v>13</v>
      </c>
      <c r="D1384" s="14">
        <v>6</v>
      </c>
      <c r="E1384" s="14">
        <v>6</v>
      </c>
      <c r="F1384" s="14">
        <v>0</v>
      </c>
      <c r="G1384" s="14" t="str">
        <f t="shared" si="18"/>
        <v>4.13.6.6.0</v>
      </c>
      <c r="H1384" s="132"/>
      <c r="I1384" s="120" t="s">
        <v>10262</v>
      </c>
      <c r="J1384" s="14" t="s">
        <v>16</v>
      </c>
      <c r="K1384" s="422" t="s">
        <v>12493</v>
      </c>
      <c r="L1384" s="145" t="s">
        <v>10262</v>
      </c>
    </row>
    <row r="1385" spans="1:12" s="8" customFormat="1" ht="35" x14ac:dyDescent="0.35">
      <c r="A1385" s="271">
        <v>264</v>
      </c>
      <c r="B1385" s="276">
        <v>4</v>
      </c>
      <c r="C1385" s="17">
        <v>13</v>
      </c>
      <c r="D1385" s="17">
        <v>6</v>
      </c>
      <c r="E1385" s="17">
        <v>6</v>
      </c>
      <c r="F1385" s="17">
        <v>1</v>
      </c>
      <c r="G1385" s="17" t="str">
        <f t="shared" si="18"/>
        <v>4.13.6.6.1</v>
      </c>
      <c r="H1385" s="132"/>
      <c r="I1385" s="120" t="s">
        <v>10262</v>
      </c>
      <c r="J1385" s="17" t="s">
        <v>19</v>
      </c>
      <c r="K1385" s="431" t="s">
        <v>12494</v>
      </c>
      <c r="L1385" s="432" t="s">
        <v>10262</v>
      </c>
    </row>
    <row r="1386" spans="1:12" s="8" customFormat="1" ht="35" x14ac:dyDescent="0.35">
      <c r="A1386" s="271">
        <v>265</v>
      </c>
      <c r="B1386" s="276">
        <v>4</v>
      </c>
      <c r="C1386" s="17">
        <v>13</v>
      </c>
      <c r="D1386" s="17">
        <v>6</v>
      </c>
      <c r="E1386" s="17">
        <v>6</v>
      </c>
      <c r="F1386" s="17">
        <v>2</v>
      </c>
      <c r="G1386" s="17" t="str">
        <f t="shared" si="18"/>
        <v>4.13.6.6.2</v>
      </c>
      <c r="H1386" s="132"/>
      <c r="I1386" s="120" t="s">
        <v>10262</v>
      </c>
      <c r="J1386" s="17" t="s">
        <v>19</v>
      </c>
      <c r="K1386" s="431" t="s">
        <v>12495</v>
      </c>
      <c r="L1386" s="432" t="s">
        <v>10262</v>
      </c>
    </row>
    <row r="1387" spans="1:12" s="8" customFormat="1" ht="35" x14ac:dyDescent="0.35">
      <c r="A1387" s="271">
        <v>266</v>
      </c>
      <c r="B1387" s="276">
        <v>4</v>
      </c>
      <c r="C1387" s="17">
        <v>13</v>
      </c>
      <c r="D1387" s="17">
        <v>6</v>
      </c>
      <c r="E1387" s="17">
        <v>6</v>
      </c>
      <c r="F1387" s="17">
        <v>3</v>
      </c>
      <c r="G1387" s="17" t="str">
        <f t="shared" si="18"/>
        <v>4.13.6.6.3</v>
      </c>
      <c r="H1387" s="132"/>
      <c r="I1387" s="120" t="s">
        <v>10262</v>
      </c>
      <c r="J1387" s="17" t="s">
        <v>19</v>
      </c>
      <c r="K1387" s="431" t="s">
        <v>12496</v>
      </c>
      <c r="L1387" s="432" t="s">
        <v>10262</v>
      </c>
    </row>
    <row r="1388" spans="1:12" s="8" customFormat="1" ht="37" x14ac:dyDescent="0.35">
      <c r="A1388" s="271">
        <v>267</v>
      </c>
      <c r="B1388" s="275">
        <v>4</v>
      </c>
      <c r="C1388" s="14">
        <v>13</v>
      </c>
      <c r="D1388" s="14">
        <v>6</v>
      </c>
      <c r="E1388" s="14">
        <v>7</v>
      </c>
      <c r="F1388" s="14">
        <v>0</v>
      </c>
      <c r="G1388" s="14" t="str">
        <f t="shared" si="18"/>
        <v>4.13.6.7.0</v>
      </c>
      <c r="H1388" s="132"/>
      <c r="I1388" s="120" t="s">
        <v>10262</v>
      </c>
      <c r="J1388" s="14" t="s">
        <v>16</v>
      </c>
      <c r="K1388" s="422" t="s">
        <v>12497</v>
      </c>
      <c r="L1388" s="145" t="s">
        <v>10262</v>
      </c>
    </row>
    <row r="1389" spans="1:12" s="8" customFormat="1" ht="35" x14ac:dyDescent="0.35">
      <c r="A1389" s="271">
        <v>268</v>
      </c>
      <c r="B1389" s="276">
        <v>4</v>
      </c>
      <c r="C1389" s="17">
        <v>13</v>
      </c>
      <c r="D1389" s="17">
        <v>6</v>
      </c>
      <c r="E1389" s="17">
        <v>7</v>
      </c>
      <c r="F1389" s="17">
        <v>1</v>
      </c>
      <c r="G1389" s="17" t="str">
        <f t="shared" si="18"/>
        <v>4.13.6.7.1</v>
      </c>
      <c r="H1389" s="132"/>
      <c r="I1389" s="120" t="s">
        <v>10262</v>
      </c>
      <c r="J1389" s="17" t="s">
        <v>19</v>
      </c>
      <c r="K1389" s="431" t="s">
        <v>12498</v>
      </c>
      <c r="L1389" s="432" t="s">
        <v>10262</v>
      </c>
    </row>
    <row r="1390" spans="1:12" s="8" customFormat="1" ht="35" x14ac:dyDescent="0.35">
      <c r="A1390" s="271">
        <v>269</v>
      </c>
      <c r="B1390" s="276">
        <v>4</v>
      </c>
      <c r="C1390" s="17">
        <v>13</v>
      </c>
      <c r="D1390" s="17">
        <v>6</v>
      </c>
      <c r="E1390" s="17">
        <v>7</v>
      </c>
      <c r="F1390" s="17">
        <v>2</v>
      </c>
      <c r="G1390" s="17" t="str">
        <f t="shared" si="18"/>
        <v>4.13.6.7.2</v>
      </c>
      <c r="H1390" s="132"/>
      <c r="I1390" s="120" t="s">
        <v>10262</v>
      </c>
      <c r="J1390" s="17" t="s">
        <v>19</v>
      </c>
      <c r="K1390" s="431" t="s">
        <v>12499</v>
      </c>
      <c r="L1390" s="432" t="s">
        <v>10262</v>
      </c>
    </row>
    <row r="1391" spans="1:12" s="8" customFormat="1" ht="35" x14ac:dyDescent="0.35">
      <c r="A1391" s="271">
        <v>270</v>
      </c>
      <c r="B1391" s="276">
        <v>4</v>
      </c>
      <c r="C1391" s="17">
        <v>13</v>
      </c>
      <c r="D1391" s="17">
        <v>6</v>
      </c>
      <c r="E1391" s="17">
        <v>7</v>
      </c>
      <c r="F1391" s="17">
        <v>3</v>
      </c>
      <c r="G1391" s="17" t="str">
        <f t="shared" si="18"/>
        <v>4.13.6.7.3</v>
      </c>
      <c r="H1391" s="132"/>
      <c r="I1391" s="120" t="s">
        <v>10262</v>
      </c>
      <c r="J1391" s="17" t="s">
        <v>19</v>
      </c>
      <c r="K1391" s="431" t="s">
        <v>12500</v>
      </c>
      <c r="L1391" s="432" t="s">
        <v>10262</v>
      </c>
    </row>
    <row r="1392" spans="1:12" s="8" customFormat="1" ht="37" x14ac:dyDescent="0.35">
      <c r="A1392" s="271">
        <v>271</v>
      </c>
      <c r="B1392" s="275">
        <v>4</v>
      </c>
      <c r="C1392" s="14">
        <v>13</v>
      </c>
      <c r="D1392" s="14">
        <v>6</v>
      </c>
      <c r="E1392" s="14">
        <v>8</v>
      </c>
      <c r="F1392" s="14">
        <v>0</v>
      </c>
      <c r="G1392" s="14" t="str">
        <f t="shared" si="18"/>
        <v>4.13.6.8.0</v>
      </c>
      <c r="H1392" s="132"/>
      <c r="I1392" s="120" t="s">
        <v>10262</v>
      </c>
      <c r="J1392" s="14" t="s">
        <v>16</v>
      </c>
      <c r="K1392" s="422" t="s">
        <v>12501</v>
      </c>
      <c r="L1392" s="145" t="s">
        <v>10262</v>
      </c>
    </row>
    <row r="1393" spans="1:12" s="8" customFormat="1" ht="35" x14ac:dyDescent="0.35">
      <c r="A1393" s="271">
        <v>272</v>
      </c>
      <c r="B1393" s="276">
        <v>4</v>
      </c>
      <c r="C1393" s="17">
        <v>13</v>
      </c>
      <c r="D1393" s="17">
        <v>6</v>
      </c>
      <c r="E1393" s="17">
        <v>8</v>
      </c>
      <c r="F1393" s="17">
        <v>1</v>
      </c>
      <c r="G1393" s="17" t="str">
        <f t="shared" si="18"/>
        <v>4.13.6.8.1</v>
      </c>
      <c r="H1393" s="132"/>
      <c r="I1393" s="120" t="s">
        <v>10262</v>
      </c>
      <c r="J1393" s="17" t="s">
        <v>19</v>
      </c>
      <c r="K1393" s="431" t="s">
        <v>12502</v>
      </c>
      <c r="L1393" s="432" t="s">
        <v>10262</v>
      </c>
    </row>
    <row r="1394" spans="1:12" s="8" customFormat="1" ht="35" x14ac:dyDescent="0.35">
      <c r="A1394" s="271">
        <v>273</v>
      </c>
      <c r="B1394" s="276">
        <v>4</v>
      </c>
      <c r="C1394" s="17">
        <v>13</v>
      </c>
      <c r="D1394" s="17">
        <v>6</v>
      </c>
      <c r="E1394" s="17">
        <v>8</v>
      </c>
      <c r="F1394" s="17">
        <v>2</v>
      </c>
      <c r="G1394" s="17" t="str">
        <f t="shared" si="18"/>
        <v>4.13.6.8.2</v>
      </c>
      <c r="H1394" s="132"/>
      <c r="I1394" s="120" t="s">
        <v>10262</v>
      </c>
      <c r="J1394" s="17" t="s">
        <v>19</v>
      </c>
      <c r="K1394" s="431" t="s">
        <v>12503</v>
      </c>
      <c r="L1394" s="432" t="s">
        <v>10262</v>
      </c>
    </row>
    <row r="1395" spans="1:12" s="8" customFormat="1" ht="37" x14ac:dyDescent="0.35">
      <c r="A1395" s="271">
        <v>274</v>
      </c>
      <c r="B1395" s="275">
        <v>4</v>
      </c>
      <c r="C1395" s="14">
        <v>13</v>
      </c>
      <c r="D1395" s="14">
        <v>6</v>
      </c>
      <c r="E1395" s="14">
        <v>9</v>
      </c>
      <c r="F1395" s="14">
        <v>0</v>
      </c>
      <c r="G1395" s="14" t="str">
        <f t="shared" si="18"/>
        <v>4.13.6.9.0</v>
      </c>
      <c r="H1395" s="132"/>
      <c r="I1395" s="120" t="s">
        <v>10262</v>
      </c>
      <c r="J1395" s="14" t="s">
        <v>16</v>
      </c>
      <c r="K1395" s="422" t="s">
        <v>12504</v>
      </c>
      <c r="L1395" s="145" t="s">
        <v>10262</v>
      </c>
    </row>
    <row r="1396" spans="1:12" s="8" customFormat="1" ht="35" x14ac:dyDescent="0.35">
      <c r="A1396" s="271">
        <v>275</v>
      </c>
      <c r="B1396" s="276">
        <v>4</v>
      </c>
      <c r="C1396" s="17">
        <v>13</v>
      </c>
      <c r="D1396" s="17">
        <v>6</v>
      </c>
      <c r="E1396" s="17">
        <v>9</v>
      </c>
      <c r="F1396" s="17">
        <v>1</v>
      </c>
      <c r="G1396" s="17" t="str">
        <f t="shared" si="18"/>
        <v>4.13.6.9.1</v>
      </c>
      <c r="H1396" s="132"/>
      <c r="I1396" s="120" t="s">
        <v>10262</v>
      </c>
      <c r="J1396" s="17" t="s">
        <v>19</v>
      </c>
      <c r="K1396" s="431" t="s">
        <v>12505</v>
      </c>
      <c r="L1396" s="432" t="s">
        <v>10262</v>
      </c>
    </row>
    <row r="1397" spans="1:12" s="8" customFormat="1" ht="35" x14ac:dyDescent="0.35">
      <c r="A1397" s="271">
        <v>276</v>
      </c>
      <c r="B1397" s="276">
        <v>4</v>
      </c>
      <c r="C1397" s="17">
        <v>13</v>
      </c>
      <c r="D1397" s="17">
        <v>6</v>
      </c>
      <c r="E1397" s="17">
        <v>9</v>
      </c>
      <c r="F1397" s="17">
        <v>2</v>
      </c>
      <c r="G1397" s="17" t="str">
        <f t="shared" si="18"/>
        <v>4.13.6.9.2</v>
      </c>
      <c r="H1397" s="132"/>
      <c r="I1397" s="120" t="s">
        <v>10262</v>
      </c>
      <c r="J1397" s="17" t="s">
        <v>19</v>
      </c>
      <c r="K1397" s="431" t="s">
        <v>12506</v>
      </c>
      <c r="L1397" s="432" t="s">
        <v>10262</v>
      </c>
    </row>
    <row r="1398" spans="1:12" s="8" customFormat="1" ht="35" x14ac:dyDescent="0.35">
      <c r="A1398" s="271">
        <v>277</v>
      </c>
      <c r="B1398" s="276">
        <v>4</v>
      </c>
      <c r="C1398" s="17">
        <v>13</v>
      </c>
      <c r="D1398" s="17">
        <v>6</v>
      </c>
      <c r="E1398" s="17">
        <v>9</v>
      </c>
      <c r="F1398" s="17">
        <v>3</v>
      </c>
      <c r="G1398" s="17" t="str">
        <f t="shared" si="18"/>
        <v>4.13.6.9.3</v>
      </c>
      <c r="H1398" s="132"/>
      <c r="I1398" s="120" t="s">
        <v>10262</v>
      </c>
      <c r="J1398" s="17" t="s">
        <v>19</v>
      </c>
      <c r="K1398" s="431" t="s">
        <v>12507</v>
      </c>
      <c r="L1398" s="432" t="s">
        <v>10262</v>
      </c>
    </row>
    <row r="1399" spans="1:12" s="8" customFormat="1" ht="35" x14ac:dyDescent="0.35">
      <c r="A1399" s="271">
        <v>278</v>
      </c>
      <c r="B1399" s="276">
        <v>4</v>
      </c>
      <c r="C1399" s="17">
        <v>13</v>
      </c>
      <c r="D1399" s="17">
        <v>6</v>
      </c>
      <c r="E1399" s="17">
        <v>9</v>
      </c>
      <c r="F1399" s="17">
        <v>4</v>
      </c>
      <c r="G1399" s="17" t="str">
        <f t="shared" si="18"/>
        <v>4.13.6.9.4</v>
      </c>
      <c r="H1399" s="132"/>
      <c r="I1399" s="120" t="s">
        <v>10262</v>
      </c>
      <c r="J1399" s="17" t="s">
        <v>19</v>
      </c>
      <c r="K1399" s="431" t="s">
        <v>12508</v>
      </c>
      <c r="L1399" s="432" t="s">
        <v>10262</v>
      </c>
    </row>
    <row r="1400" spans="1:12" s="8" customFormat="1" ht="18.5" x14ac:dyDescent="0.35">
      <c r="A1400" s="271">
        <v>279</v>
      </c>
      <c r="B1400" s="275">
        <v>4</v>
      </c>
      <c r="C1400" s="14">
        <v>13</v>
      </c>
      <c r="D1400" s="14">
        <v>6</v>
      </c>
      <c r="E1400" s="14">
        <v>10</v>
      </c>
      <c r="F1400" s="14">
        <v>0</v>
      </c>
      <c r="G1400" s="14" t="str">
        <f t="shared" si="18"/>
        <v>4.13.6.10.0</v>
      </c>
      <c r="H1400" s="132"/>
      <c r="I1400" s="120" t="s">
        <v>10262</v>
      </c>
      <c r="J1400" s="14" t="s">
        <v>16</v>
      </c>
      <c r="K1400" s="422" t="s">
        <v>12509</v>
      </c>
      <c r="L1400" s="145" t="s">
        <v>10262</v>
      </c>
    </row>
    <row r="1401" spans="1:12" s="8" customFormat="1" ht="35" x14ac:dyDescent="0.35">
      <c r="A1401" s="271">
        <v>280</v>
      </c>
      <c r="B1401" s="276">
        <v>4</v>
      </c>
      <c r="C1401" s="17">
        <v>13</v>
      </c>
      <c r="D1401" s="17">
        <v>6</v>
      </c>
      <c r="E1401" s="17">
        <v>10</v>
      </c>
      <c r="F1401" s="17">
        <v>1</v>
      </c>
      <c r="G1401" s="17" t="str">
        <f t="shared" si="18"/>
        <v>4.13.6.10.1</v>
      </c>
      <c r="H1401" s="132"/>
      <c r="I1401" s="120" t="s">
        <v>10262</v>
      </c>
      <c r="J1401" s="17" t="s">
        <v>19</v>
      </c>
      <c r="K1401" s="431" t="s">
        <v>12510</v>
      </c>
      <c r="L1401" s="432" t="s">
        <v>10262</v>
      </c>
    </row>
    <row r="1402" spans="1:12" s="8" customFormat="1" ht="35" x14ac:dyDescent="0.35">
      <c r="A1402" s="271">
        <v>281</v>
      </c>
      <c r="B1402" s="276">
        <v>4</v>
      </c>
      <c r="C1402" s="17">
        <v>13</v>
      </c>
      <c r="D1402" s="17">
        <v>6</v>
      </c>
      <c r="E1402" s="17">
        <v>10</v>
      </c>
      <c r="F1402" s="17">
        <v>2</v>
      </c>
      <c r="G1402" s="17" t="str">
        <f t="shared" si="18"/>
        <v>4.13.6.10.2</v>
      </c>
      <c r="H1402" s="132"/>
      <c r="I1402" s="120" t="s">
        <v>10262</v>
      </c>
      <c r="J1402" s="17" t="s">
        <v>19</v>
      </c>
      <c r="K1402" s="431" t="s">
        <v>12511</v>
      </c>
      <c r="L1402" s="432" t="s">
        <v>10262</v>
      </c>
    </row>
    <row r="1403" spans="1:12" s="8" customFormat="1" ht="47" x14ac:dyDescent="0.35">
      <c r="A1403" s="271">
        <v>282</v>
      </c>
      <c r="B1403" s="274">
        <v>4</v>
      </c>
      <c r="C1403" s="13">
        <v>13</v>
      </c>
      <c r="D1403" s="13">
        <v>7</v>
      </c>
      <c r="E1403" s="13">
        <v>0</v>
      </c>
      <c r="F1403" s="13">
        <v>0</v>
      </c>
      <c r="G1403" s="13" t="str">
        <f t="shared" si="18"/>
        <v>4.13.7.0.0</v>
      </c>
      <c r="H1403" s="13" t="s">
        <v>13</v>
      </c>
      <c r="I1403" s="117" t="s">
        <v>10620</v>
      </c>
      <c r="J1403" s="118"/>
      <c r="K1403" s="417" t="s">
        <v>10262</v>
      </c>
      <c r="L1403" s="418" t="s">
        <v>10619</v>
      </c>
    </row>
    <row r="1404" spans="1:12" s="8" customFormat="1" ht="37" x14ac:dyDescent="0.35">
      <c r="A1404" s="271">
        <v>283</v>
      </c>
      <c r="B1404" s="275">
        <v>4</v>
      </c>
      <c r="C1404" s="14">
        <v>13</v>
      </c>
      <c r="D1404" s="14">
        <v>7</v>
      </c>
      <c r="E1404" s="14">
        <v>1</v>
      </c>
      <c r="F1404" s="14">
        <v>0</v>
      </c>
      <c r="G1404" s="14" t="str">
        <f t="shared" si="18"/>
        <v>4.13.7.1.0</v>
      </c>
      <c r="H1404" s="132"/>
      <c r="I1404" s="120" t="s">
        <v>10262</v>
      </c>
      <c r="J1404" s="14" t="s">
        <v>16</v>
      </c>
      <c r="K1404" s="422" t="s">
        <v>12512</v>
      </c>
      <c r="L1404" s="145" t="s">
        <v>10262</v>
      </c>
    </row>
    <row r="1405" spans="1:12" s="8" customFormat="1" ht="52.5" x14ac:dyDescent="0.35">
      <c r="A1405" s="271">
        <v>284</v>
      </c>
      <c r="B1405" s="276">
        <v>4</v>
      </c>
      <c r="C1405" s="17">
        <v>13</v>
      </c>
      <c r="D1405" s="17">
        <v>7</v>
      </c>
      <c r="E1405" s="17">
        <v>1</v>
      </c>
      <c r="F1405" s="17">
        <v>1</v>
      </c>
      <c r="G1405" s="17" t="str">
        <f t="shared" si="18"/>
        <v>4.13.7.1.1</v>
      </c>
      <c r="H1405" s="132"/>
      <c r="I1405" s="120" t="s">
        <v>10262</v>
      </c>
      <c r="J1405" s="17" t="s">
        <v>19</v>
      </c>
      <c r="K1405" s="431" t="s">
        <v>12513</v>
      </c>
      <c r="L1405" s="432" t="s">
        <v>10262</v>
      </c>
    </row>
    <row r="1406" spans="1:12" s="8" customFormat="1" ht="35" x14ac:dyDescent="0.35">
      <c r="A1406" s="271">
        <v>285</v>
      </c>
      <c r="B1406" s="276">
        <v>4</v>
      </c>
      <c r="C1406" s="17">
        <v>13</v>
      </c>
      <c r="D1406" s="17">
        <v>7</v>
      </c>
      <c r="E1406" s="17">
        <v>1</v>
      </c>
      <c r="F1406" s="17">
        <v>2</v>
      </c>
      <c r="G1406" s="17" t="str">
        <f t="shared" si="18"/>
        <v>4.13.7.1.2</v>
      </c>
      <c r="H1406" s="132"/>
      <c r="I1406" s="120" t="s">
        <v>10262</v>
      </c>
      <c r="J1406" s="17" t="s">
        <v>19</v>
      </c>
      <c r="K1406" s="431" t="s">
        <v>12514</v>
      </c>
      <c r="L1406" s="432" t="s">
        <v>10262</v>
      </c>
    </row>
    <row r="1407" spans="1:12" s="8" customFormat="1" ht="35" x14ac:dyDescent="0.35">
      <c r="A1407" s="271">
        <v>286</v>
      </c>
      <c r="B1407" s="276">
        <v>4</v>
      </c>
      <c r="C1407" s="17">
        <v>13</v>
      </c>
      <c r="D1407" s="17">
        <v>7</v>
      </c>
      <c r="E1407" s="17">
        <v>1</v>
      </c>
      <c r="F1407" s="17">
        <v>3</v>
      </c>
      <c r="G1407" s="17" t="str">
        <f t="shared" si="18"/>
        <v>4.13.7.1.3</v>
      </c>
      <c r="H1407" s="132"/>
      <c r="I1407" s="120" t="s">
        <v>10262</v>
      </c>
      <c r="J1407" s="17" t="s">
        <v>19</v>
      </c>
      <c r="K1407" s="431" t="s">
        <v>12515</v>
      </c>
      <c r="L1407" s="432" t="s">
        <v>10262</v>
      </c>
    </row>
    <row r="1408" spans="1:12" s="8" customFormat="1" ht="52.5" x14ac:dyDescent="0.35">
      <c r="A1408" s="271">
        <v>287</v>
      </c>
      <c r="B1408" s="276">
        <v>4</v>
      </c>
      <c r="C1408" s="17">
        <v>13</v>
      </c>
      <c r="D1408" s="17">
        <v>7</v>
      </c>
      <c r="E1408" s="17">
        <v>1</v>
      </c>
      <c r="F1408" s="17">
        <v>4</v>
      </c>
      <c r="G1408" s="17" t="str">
        <f t="shared" si="18"/>
        <v>4.13.7.1.4</v>
      </c>
      <c r="H1408" s="132"/>
      <c r="I1408" s="120" t="s">
        <v>10262</v>
      </c>
      <c r="J1408" s="17" t="s">
        <v>19</v>
      </c>
      <c r="K1408" s="431" t="s">
        <v>12516</v>
      </c>
      <c r="L1408" s="432" t="s">
        <v>10262</v>
      </c>
    </row>
    <row r="1409" spans="1:12" s="8" customFormat="1" ht="35" x14ac:dyDescent="0.35">
      <c r="A1409" s="271">
        <v>288</v>
      </c>
      <c r="B1409" s="276">
        <v>4</v>
      </c>
      <c r="C1409" s="17">
        <v>13</v>
      </c>
      <c r="D1409" s="17">
        <v>7</v>
      </c>
      <c r="E1409" s="17">
        <v>1</v>
      </c>
      <c r="F1409" s="17">
        <v>5</v>
      </c>
      <c r="G1409" s="17" t="str">
        <f t="shared" si="18"/>
        <v>4.13.7.1.5</v>
      </c>
      <c r="H1409" s="132"/>
      <c r="I1409" s="120" t="s">
        <v>10262</v>
      </c>
      <c r="J1409" s="17" t="s">
        <v>19</v>
      </c>
      <c r="K1409" s="431" t="s">
        <v>12517</v>
      </c>
      <c r="L1409" s="432" t="s">
        <v>10262</v>
      </c>
    </row>
    <row r="1410" spans="1:12" s="8" customFormat="1" ht="35" x14ac:dyDescent="0.35">
      <c r="A1410" s="271">
        <v>289</v>
      </c>
      <c r="B1410" s="276">
        <v>4</v>
      </c>
      <c r="C1410" s="17">
        <v>13</v>
      </c>
      <c r="D1410" s="17">
        <v>7</v>
      </c>
      <c r="E1410" s="17">
        <v>1</v>
      </c>
      <c r="F1410" s="17">
        <v>6</v>
      </c>
      <c r="G1410" s="17" t="str">
        <f t="shared" si="18"/>
        <v>4.13.7.1.6</v>
      </c>
      <c r="H1410" s="132"/>
      <c r="I1410" s="120" t="s">
        <v>10262</v>
      </c>
      <c r="J1410" s="17" t="s">
        <v>19</v>
      </c>
      <c r="K1410" s="431" t="s">
        <v>12518</v>
      </c>
      <c r="L1410" s="432" t="s">
        <v>10262</v>
      </c>
    </row>
    <row r="1411" spans="1:12" s="8" customFormat="1" ht="35" x14ac:dyDescent="0.35">
      <c r="A1411" s="271">
        <v>290</v>
      </c>
      <c r="B1411" s="276">
        <v>4</v>
      </c>
      <c r="C1411" s="17">
        <v>13</v>
      </c>
      <c r="D1411" s="17">
        <v>7</v>
      </c>
      <c r="E1411" s="17">
        <v>1</v>
      </c>
      <c r="F1411" s="17">
        <v>7</v>
      </c>
      <c r="G1411" s="17" t="str">
        <f t="shared" si="18"/>
        <v>4.13.7.1.7</v>
      </c>
      <c r="H1411" s="132"/>
      <c r="I1411" s="120" t="s">
        <v>10262</v>
      </c>
      <c r="J1411" s="17" t="s">
        <v>19</v>
      </c>
      <c r="K1411" s="431" t="s">
        <v>12519</v>
      </c>
      <c r="L1411" s="432" t="s">
        <v>10262</v>
      </c>
    </row>
    <row r="1412" spans="1:12" s="8" customFormat="1" ht="35" x14ac:dyDescent="0.35">
      <c r="A1412" s="271">
        <v>291</v>
      </c>
      <c r="B1412" s="276">
        <v>4</v>
      </c>
      <c r="C1412" s="17">
        <v>13</v>
      </c>
      <c r="D1412" s="17">
        <v>7</v>
      </c>
      <c r="E1412" s="17">
        <v>1</v>
      </c>
      <c r="F1412" s="17">
        <v>8</v>
      </c>
      <c r="G1412" s="17" t="str">
        <f t="shared" si="18"/>
        <v>4.13.7.1.8</v>
      </c>
      <c r="H1412" s="132"/>
      <c r="I1412" s="120" t="s">
        <v>10262</v>
      </c>
      <c r="J1412" s="17" t="s">
        <v>19</v>
      </c>
      <c r="K1412" s="431" t="s">
        <v>12520</v>
      </c>
      <c r="L1412" s="432" t="s">
        <v>10262</v>
      </c>
    </row>
    <row r="1413" spans="1:12" s="8" customFormat="1" ht="35" x14ac:dyDescent="0.35">
      <c r="A1413" s="271">
        <v>292</v>
      </c>
      <c r="B1413" s="276">
        <v>4</v>
      </c>
      <c r="C1413" s="17">
        <v>13</v>
      </c>
      <c r="D1413" s="17">
        <v>7</v>
      </c>
      <c r="E1413" s="17">
        <v>1</v>
      </c>
      <c r="F1413" s="17">
        <v>9</v>
      </c>
      <c r="G1413" s="17" t="str">
        <f t="shared" si="18"/>
        <v>4.13.7.1.9</v>
      </c>
      <c r="H1413" s="132"/>
      <c r="I1413" s="120" t="s">
        <v>10262</v>
      </c>
      <c r="J1413" s="17" t="s">
        <v>19</v>
      </c>
      <c r="K1413" s="431" t="s">
        <v>12521</v>
      </c>
      <c r="L1413" s="432" t="s">
        <v>10262</v>
      </c>
    </row>
    <row r="1414" spans="1:12" s="8" customFormat="1" ht="35" x14ac:dyDescent="0.35">
      <c r="A1414" s="271">
        <v>293</v>
      </c>
      <c r="B1414" s="276">
        <v>4</v>
      </c>
      <c r="C1414" s="17">
        <v>13</v>
      </c>
      <c r="D1414" s="17">
        <v>7</v>
      </c>
      <c r="E1414" s="17">
        <v>1</v>
      </c>
      <c r="F1414" s="17">
        <v>10</v>
      </c>
      <c r="G1414" s="17" t="str">
        <f t="shared" si="18"/>
        <v>4.13.7.1.10</v>
      </c>
      <c r="H1414" s="132"/>
      <c r="I1414" s="120" t="s">
        <v>10262</v>
      </c>
      <c r="J1414" s="17" t="s">
        <v>19</v>
      </c>
      <c r="K1414" s="431" t="s">
        <v>12522</v>
      </c>
      <c r="L1414" s="432" t="s">
        <v>10262</v>
      </c>
    </row>
    <row r="1415" spans="1:12" s="8" customFormat="1" ht="35" x14ac:dyDescent="0.35">
      <c r="A1415" s="271">
        <v>294</v>
      </c>
      <c r="B1415" s="276">
        <v>4</v>
      </c>
      <c r="C1415" s="17">
        <v>13</v>
      </c>
      <c r="D1415" s="17">
        <v>7</v>
      </c>
      <c r="E1415" s="17">
        <v>1</v>
      </c>
      <c r="F1415" s="17">
        <v>11</v>
      </c>
      <c r="G1415" s="17" t="str">
        <f t="shared" si="18"/>
        <v>4.13.7.1.11</v>
      </c>
      <c r="H1415" s="132"/>
      <c r="I1415" s="120" t="s">
        <v>10262</v>
      </c>
      <c r="J1415" s="17" t="s">
        <v>19</v>
      </c>
      <c r="K1415" s="431" t="s">
        <v>12523</v>
      </c>
      <c r="L1415" s="432" t="s">
        <v>10262</v>
      </c>
    </row>
    <row r="1416" spans="1:12" s="8" customFormat="1" ht="35" x14ac:dyDescent="0.35">
      <c r="A1416" s="271">
        <v>295</v>
      </c>
      <c r="B1416" s="276">
        <v>4</v>
      </c>
      <c r="C1416" s="17">
        <v>13</v>
      </c>
      <c r="D1416" s="17">
        <v>7</v>
      </c>
      <c r="E1416" s="17">
        <v>1</v>
      </c>
      <c r="F1416" s="17">
        <v>12</v>
      </c>
      <c r="G1416" s="17" t="str">
        <f t="shared" si="18"/>
        <v>4.13.7.1.12</v>
      </c>
      <c r="H1416" s="132"/>
      <c r="I1416" s="120" t="s">
        <v>10262</v>
      </c>
      <c r="J1416" s="17" t="s">
        <v>19</v>
      </c>
      <c r="K1416" s="431" t="s">
        <v>12524</v>
      </c>
      <c r="L1416" s="432" t="s">
        <v>10262</v>
      </c>
    </row>
    <row r="1417" spans="1:12" s="8" customFormat="1" ht="35" x14ac:dyDescent="0.35">
      <c r="A1417" s="271">
        <v>296</v>
      </c>
      <c r="B1417" s="276">
        <v>4</v>
      </c>
      <c r="C1417" s="17">
        <v>13</v>
      </c>
      <c r="D1417" s="17">
        <v>7</v>
      </c>
      <c r="E1417" s="17">
        <v>1</v>
      </c>
      <c r="F1417" s="17">
        <v>13</v>
      </c>
      <c r="G1417" s="17" t="str">
        <f t="shared" si="18"/>
        <v>4.13.7.1.13</v>
      </c>
      <c r="H1417" s="132"/>
      <c r="I1417" s="120" t="s">
        <v>10262</v>
      </c>
      <c r="J1417" s="17" t="s">
        <v>19</v>
      </c>
      <c r="K1417" s="431" t="s">
        <v>12525</v>
      </c>
      <c r="L1417" s="432" t="s">
        <v>10262</v>
      </c>
    </row>
    <row r="1418" spans="1:12" s="8" customFormat="1" ht="35" x14ac:dyDescent="0.35">
      <c r="A1418" s="271">
        <v>297</v>
      </c>
      <c r="B1418" s="276">
        <v>4</v>
      </c>
      <c r="C1418" s="17">
        <v>13</v>
      </c>
      <c r="D1418" s="17">
        <v>7</v>
      </c>
      <c r="E1418" s="17">
        <v>1</v>
      </c>
      <c r="F1418" s="17">
        <v>14</v>
      </c>
      <c r="G1418" s="17" t="str">
        <f t="shared" si="18"/>
        <v>4.13.7.1.14</v>
      </c>
      <c r="H1418" s="132"/>
      <c r="I1418" s="120" t="s">
        <v>10262</v>
      </c>
      <c r="J1418" s="17" t="s">
        <v>19</v>
      </c>
      <c r="K1418" s="431" t="s">
        <v>12526</v>
      </c>
      <c r="L1418" s="432" t="s">
        <v>10262</v>
      </c>
    </row>
    <row r="1419" spans="1:12" s="8" customFormat="1" ht="35" x14ac:dyDescent="0.35">
      <c r="A1419" s="271">
        <v>298</v>
      </c>
      <c r="B1419" s="276">
        <v>4</v>
      </c>
      <c r="C1419" s="17">
        <v>13</v>
      </c>
      <c r="D1419" s="17">
        <v>7</v>
      </c>
      <c r="E1419" s="17">
        <v>1</v>
      </c>
      <c r="F1419" s="17">
        <v>15</v>
      </c>
      <c r="G1419" s="17" t="str">
        <f t="shared" si="18"/>
        <v>4.13.7.1.15</v>
      </c>
      <c r="H1419" s="132"/>
      <c r="I1419" s="120" t="s">
        <v>10262</v>
      </c>
      <c r="J1419" s="17" t="s">
        <v>19</v>
      </c>
      <c r="K1419" s="431" t="s">
        <v>12527</v>
      </c>
      <c r="L1419" s="432" t="s">
        <v>10262</v>
      </c>
    </row>
    <row r="1420" spans="1:12" s="8" customFormat="1" ht="37" x14ac:dyDescent="0.35">
      <c r="A1420" s="271">
        <v>299</v>
      </c>
      <c r="B1420" s="275">
        <v>4</v>
      </c>
      <c r="C1420" s="14">
        <v>13</v>
      </c>
      <c r="D1420" s="14">
        <v>7</v>
      </c>
      <c r="E1420" s="14">
        <v>2</v>
      </c>
      <c r="F1420" s="14">
        <v>0</v>
      </c>
      <c r="G1420" s="14" t="str">
        <f t="shared" si="18"/>
        <v>4.13.7.2.0</v>
      </c>
      <c r="H1420" s="132"/>
      <c r="I1420" s="120" t="s">
        <v>10262</v>
      </c>
      <c r="J1420" s="14" t="s">
        <v>16</v>
      </c>
      <c r="K1420" s="422" t="s">
        <v>12528</v>
      </c>
      <c r="L1420" s="145" t="s">
        <v>10262</v>
      </c>
    </row>
    <row r="1421" spans="1:12" s="8" customFormat="1" ht="70" x14ac:dyDescent="0.35">
      <c r="A1421" s="271">
        <v>300</v>
      </c>
      <c r="B1421" s="276">
        <v>4</v>
      </c>
      <c r="C1421" s="17">
        <v>13</v>
      </c>
      <c r="D1421" s="17">
        <v>7</v>
      </c>
      <c r="E1421" s="17">
        <v>2</v>
      </c>
      <c r="F1421" s="17">
        <v>1</v>
      </c>
      <c r="G1421" s="17" t="str">
        <f t="shared" si="18"/>
        <v>4.13.7.2.1</v>
      </c>
      <c r="H1421" s="132"/>
      <c r="I1421" s="120" t="s">
        <v>10262</v>
      </c>
      <c r="J1421" s="17" t="s">
        <v>19</v>
      </c>
      <c r="K1421" s="431" t="s">
        <v>12529</v>
      </c>
      <c r="L1421" s="432" t="s">
        <v>10262</v>
      </c>
    </row>
    <row r="1422" spans="1:12" s="8" customFormat="1" ht="35" x14ac:dyDescent="0.35">
      <c r="A1422" s="271">
        <v>301</v>
      </c>
      <c r="B1422" s="276">
        <v>4</v>
      </c>
      <c r="C1422" s="17">
        <v>13</v>
      </c>
      <c r="D1422" s="17">
        <v>7</v>
      </c>
      <c r="E1422" s="17">
        <v>2</v>
      </c>
      <c r="F1422" s="17">
        <v>2</v>
      </c>
      <c r="G1422" s="17" t="str">
        <f t="shared" si="18"/>
        <v>4.13.7.2.2</v>
      </c>
      <c r="H1422" s="132"/>
      <c r="I1422" s="120" t="s">
        <v>10262</v>
      </c>
      <c r="J1422" s="17" t="s">
        <v>19</v>
      </c>
      <c r="K1422" s="431" t="s">
        <v>12530</v>
      </c>
      <c r="L1422" s="432" t="s">
        <v>10262</v>
      </c>
    </row>
    <row r="1423" spans="1:12" s="8" customFormat="1" ht="35" x14ac:dyDescent="0.35">
      <c r="A1423" s="271">
        <v>302</v>
      </c>
      <c r="B1423" s="276">
        <v>4</v>
      </c>
      <c r="C1423" s="17">
        <v>13</v>
      </c>
      <c r="D1423" s="17">
        <v>7</v>
      </c>
      <c r="E1423" s="17">
        <v>2</v>
      </c>
      <c r="F1423" s="17">
        <v>3</v>
      </c>
      <c r="G1423" s="17" t="str">
        <f t="shared" si="18"/>
        <v>4.13.7.2.3</v>
      </c>
      <c r="H1423" s="132"/>
      <c r="I1423" s="120" t="s">
        <v>10262</v>
      </c>
      <c r="J1423" s="17" t="s">
        <v>19</v>
      </c>
      <c r="K1423" s="431" t="s">
        <v>12531</v>
      </c>
      <c r="L1423" s="432" t="s">
        <v>10262</v>
      </c>
    </row>
    <row r="1424" spans="1:12" s="8" customFormat="1" ht="52.5" x14ac:dyDescent="0.35">
      <c r="A1424" s="271">
        <v>303</v>
      </c>
      <c r="B1424" s="276">
        <v>4</v>
      </c>
      <c r="C1424" s="17">
        <v>13</v>
      </c>
      <c r="D1424" s="17">
        <v>7</v>
      </c>
      <c r="E1424" s="17">
        <v>2</v>
      </c>
      <c r="F1424" s="17">
        <v>4</v>
      </c>
      <c r="G1424" s="17" t="str">
        <f t="shared" si="18"/>
        <v>4.13.7.2.4</v>
      </c>
      <c r="H1424" s="132"/>
      <c r="I1424" s="120" t="s">
        <v>10262</v>
      </c>
      <c r="J1424" s="17" t="s">
        <v>19</v>
      </c>
      <c r="K1424" s="431" t="s">
        <v>12532</v>
      </c>
      <c r="L1424" s="432" t="s">
        <v>10262</v>
      </c>
    </row>
    <row r="1425" spans="1:12" s="8" customFormat="1" ht="35" x14ac:dyDescent="0.35">
      <c r="A1425" s="271">
        <v>304</v>
      </c>
      <c r="B1425" s="276">
        <v>4</v>
      </c>
      <c r="C1425" s="17">
        <v>13</v>
      </c>
      <c r="D1425" s="17">
        <v>7</v>
      </c>
      <c r="E1425" s="17">
        <v>2</v>
      </c>
      <c r="F1425" s="17">
        <v>5</v>
      </c>
      <c r="G1425" s="17" t="str">
        <f t="shared" si="18"/>
        <v>4.13.7.2.5</v>
      </c>
      <c r="H1425" s="132"/>
      <c r="I1425" s="120" t="s">
        <v>10262</v>
      </c>
      <c r="J1425" s="17" t="s">
        <v>19</v>
      </c>
      <c r="K1425" s="431" t="s">
        <v>12533</v>
      </c>
      <c r="L1425" s="432" t="s">
        <v>10262</v>
      </c>
    </row>
    <row r="1426" spans="1:12" s="8" customFormat="1" ht="35" x14ac:dyDescent="0.35">
      <c r="A1426" s="271">
        <v>305</v>
      </c>
      <c r="B1426" s="276">
        <v>4</v>
      </c>
      <c r="C1426" s="17">
        <v>13</v>
      </c>
      <c r="D1426" s="17">
        <v>7</v>
      </c>
      <c r="E1426" s="17">
        <v>2</v>
      </c>
      <c r="F1426" s="17">
        <v>6</v>
      </c>
      <c r="G1426" s="17" t="str">
        <f t="shared" si="18"/>
        <v>4.13.7.2.6</v>
      </c>
      <c r="H1426" s="132"/>
      <c r="I1426" s="120" t="s">
        <v>10262</v>
      </c>
      <c r="J1426" s="17" t="s">
        <v>19</v>
      </c>
      <c r="K1426" s="431" t="s">
        <v>12534</v>
      </c>
      <c r="L1426" s="432" t="s">
        <v>10262</v>
      </c>
    </row>
    <row r="1427" spans="1:12" s="8" customFormat="1" ht="35" x14ac:dyDescent="0.35">
      <c r="A1427" s="271">
        <v>306</v>
      </c>
      <c r="B1427" s="276">
        <v>4</v>
      </c>
      <c r="C1427" s="17">
        <v>13</v>
      </c>
      <c r="D1427" s="17">
        <v>7</v>
      </c>
      <c r="E1427" s="17">
        <v>2</v>
      </c>
      <c r="F1427" s="17">
        <v>7</v>
      </c>
      <c r="G1427" s="17" t="str">
        <f t="shared" si="18"/>
        <v>4.13.7.2.7</v>
      </c>
      <c r="H1427" s="132"/>
      <c r="I1427" s="120" t="s">
        <v>10262</v>
      </c>
      <c r="J1427" s="17" t="s">
        <v>19</v>
      </c>
      <c r="K1427" s="431" t="s">
        <v>12535</v>
      </c>
      <c r="L1427" s="432" t="s">
        <v>10262</v>
      </c>
    </row>
    <row r="1428" spans="1:12" s="8" customFormat="1" ht="35" x14ac:dyDescent="0.35">
      <c r="A1428" s="271">
        <v>307</v>
      </c>
      <c r="B1428" s="276">
        <v>4</v>
      </c>
      <c r="C1428" s="17">
        <v>13</v>
      </c>
      <c r="D1428" s="17">
        <v>7</v>
      </c>
      <c r="E1428" s="17">
        <v>2</v>
      </c>
      <c r="F1428" s="17">
        <v>8</v>
      </c>
      <c r="G1428" s="17" t="str">
        <f t="shared" si="18"/>
        <v>4.13.7.2.8</v>
      </c>
      <c r="H1428" s="132"/>
      <c r="I1428" s="120" t="s">
        <v>10262</v>
      </c>
      <c r="J1428" s="17" t="s">
        <v>19</v>
      </c>
      <c r="K1428" s="431" t="s">
        <v>12536</v>
      </c>
      <c r="L1428" s="432" t="s">
        <v>10262</v>
      </c>
    </row>
    <row r="1429" spans="1:12" s="8" customFormat="1" ht="35" x14ac:dyDescent="0.35">
      <c r="A1429" s="271">
        <v>308</v>
      </c>
      <c r="B1429" s="276">
        <v>4</v>
      </c>
      <c r="C1429" s="17">
        <v>13</v>
      </c>
      <c r="D1429" s="17">
        <v>7</v>
      </c>
      <c r="E1429" s="17">
        <v>2</v>
      </c>
      <c r="F1429" s="17">
        <v>9</v>
      </c>
      <c r="G1429" s="17" t="str">
        <f t="shared" si="18"/>
        <v>4.13.7.2.9</v>
      </c>
      <c r="H1429" s="132"/>
      <c r="I1429" s="120" t="s">
        <v>10262</v>
      </c>
      <c r="J1429" s="17" t="s">
        <v>19</v>
      </c>
      <c r="K1429" s="431" t="s">
        <v>12537</v>
      </c>
      <c r="L1429" s="432" t="s">
        <v>10262</v>
      </c>
    </row>
    <row r="1430" spans="1:12" s="8" customFormat="1" ht="35" x14ac:dyDescent="0.35">
      <c r="A1430" s="271">
        <v>309</v>
      </c>
      <c r="B1430" s="276">
        <v>4</v>
      </c>
      <c r="C1430" s="17">
        <v>13</v>
      </c>
      <c r="D1430" s="17">
        <v>7</v>
      </c>
      <c r="E1430" s="17">
        <v>2</v>
      </c>
      <c r="F1430" s="17">
        <v>10</v>
      </c>
      <c r="G1430" s="17" t="str">
        <f t="shared" si="18"/>
        <v>4.13.7.2.10</v>
      </c>
      <c r="H1430" s="132"/>
      <c r="I1430" s="120" t="s">
        <v>10262</v>
      </c>
      <c r="J1430" s="17" t="s">
        <v>19</v>
      </c>
      <c r="K1430" s="431" t="s">
        <v>12538</v>
      </c>
      <c r="L1430" s="432" t="s">
        <v>10262</v>
      </c>
    </row>
    <row r="1431" spans="1:12" s="8" customFormat="1" ht="35" x14ac:dyDescent="0.35">
      <c r="A1431" s="271">
        <v>310</v>
      </c>
      <c r="B1431" s="276">
        <v>4</v>
      </c>
      <c r="C1431" s="17">
        <v>13</v>
      </c>
      <c r="D1431" s="17">
        <v>7</v>
      </c>
      <c r="E1431" s="17">
        <v>2</v>
      </c>
      <c r="F1431" s="17">
        <v>11</v>
      </c>
      <c r="G1431" s="17" t="str">
        <f t="shared" si="18"/>
        <v>4.13.7.2.11</v>
      </c>
      <c r="H1431" s="132"/>
      <c r="I1431" s="120" t="s">
        <v>10262</v>
      </c>
      <c r="J1431" s="17" t="s">
        <v>19</v>
      </c>
      <c r="K1431" s="431" t="s">
        <v>12539</v>
      </c>
      <c r="L1431" s="432" t="s">
        <v>10262</v>
      </c>
    </row>
    <row r="1432" spans="1:12" s="8" customFormat="1" ht="35" x14ac:dyDescent="0.35">
      <c r="A1432" s="271">
        <v>311</v>
      </c>
      <c r="B1432" s="276">
        <v>4</v>
      </c>
      <c r="C1432" s="17">
        <v>13</v>
      </c>
      <c r="D1432" s="17">
        <v>7</v>
      </c>
      <c r="E1432" s="17">
        <v>2</v>
      </c>
      <c r="F1432" s="17">
        <v>12</v>
      </c>
      <c r="G1432" s="17" t="str">
        <f t="shared" si="18"/>
        <v>4.13.7.2.12</v>
      </c>
      <c r="H1432" s="132"/>
      <c r="I1432" s="120" t="s">
        <v>10262</v>
      </c>
      <c r="J1432" s="17" t="s">
        <v>19</v>
      </c>
      <c r="K1432" s="431" t="s">
        <v>12540</v>
      </c>
      <c r="L1432" s="432" t="s">
        <v>10262</v>
      </c>
    </row>
    <row r="1433" spans="1:12" s="8" customFormat="1" ht="35" x14ac:dyDescent="0.35">
      <c r="A1433" s="271">
        <v>312</v>
      </c>
      <c r="B1433" s="276">
        <v>4</v>
      </c>
      <c r="C1433" s="17">
        <v>13</v>
      </c>
      <c r="D1433" s="17">
        <v>7</v>
      </c>
      <c r="E1433" s="17">
        <v>2</v>
      </c>
      <c r="F1433" s="17">
        <v>13</v>
      </c>
      <c r="G1433" s="17" t="str">
        <f t="shared" si="18"/>
        <v>4.13.7.2.13</v>
      </c>
      <c r="H1433" s="132"/>
      <c r="I1433" s="120" t="s">
        <v>10262</v>
      </c>
      <c r="J1433" s="17" t="s">
        <v>19</v>
      </c>
      <c r="K1433" s="431" t="s">
        <v>12541</v>
      </c>
      <c r="L1433" s="432" t="s">
        <v>10262</v>
      </c>
    </row>
    <row r="1434" spans="1:12" s="8" customFormat="1" ht="35" x14ac:dyDescent="0.35">
      <c r="A1434" s="271">
        <v>313</v>
      </c>
      <c r="B1434" s="276">
        <v>4</v>
      </c>
      <c r="C1434" s="17">
        <v>13</v>
      </c>
      <c r="D1434" s="17">
        <v>7</v>
      </c>
      <c r="E1434" s="17">
        <v>2</v>
      </c>
      <c r="F1434" s="17">
        <v>14</v>
      </c>
      <c r="G1434" s="17" t="str">
        <f t="shared" si="18"/>
        <v>4.13.7.2.14</v>
      </c>
      <c r="H1434" s="132"/>
      <c r="I1434" s="120" t="s">
        <v>10262</v>
      </c>
      <c r="J1434" s="17" t="s">
        <v>19</v>
      </c>
      <c r="K1434" s="431" t="s">
        <v>12542</v>
      </c>
      <c r="L1434" s="432" t="s">
        <v>10262</v>
      </c>
    </row>
    <row r="1435" spans="1:12" s="8" customFormat="1" ht="35" x14ac:dyDescent="0.35">
      <c r="A1435" s="271">
        <v>314</v>
      </c>
      <c r="B1435" s="276">
        <v>4</v>
      </c>
      <c r="C1435" s="17">
        <v>13</v>
      </c>
      <c r="D1435" s="17">
        <v>7</v>
      </c>
      <c r="E1435" s="17">
        <v>2</v>
      </c>
      <c r="F1435" s="17">
        <v>15</v>
      </c>
      <c r="G1435" s="17" t="str">
        <f t="shared" si="18"/>
        <v>4.13.7.2.15</v>
      </c>
      <c r="H1435" s="132"/>
      <c r="I1435" s="120" t="s">
        <v>10262</v>
      </c>
      <c r="J1435" s="17" t="s">
        <v>19</v>
      </c>
      <c r="K1435" s="431" t="s">
        <v>12543</v>
      </c>
      <c r="L1435" s="432" t="s">
        <v>10262</v>
      </c>
    </row>
    <row r="1436" spans="1:12" s="8" customFormat="1" ht="37" x14ac:dyDescent="0.35">
      <c r="A1436" s="271">
        <v>315</v>
      </c>
      <c r="B1436" s="275">
        <v>4</v>
      </c>
      <c r="C1436" s="14">
        <v>13</v>
      </c>
      <c r="D1436" s="14">
        <v>7</v>
      </c>
      <c r="E1436" s="14">
        <v>3</v>
      </c>
      <c r="F1436" s="14">
        <v>0</v>
      </c>
      <c r="G1436" s="14" t="str">
        <f t="shared" si="18"/>
        <v>4.13.7.3.0</v>
      </c>
      <c r="H1436" s="132"/>
      <c r="I1436" s="120" t="s">
        <v>10262</v>
      </c>
      <c r="J1436" s="14" t="s">
        <v>16</v>
      </c>
      <c r="K1436" s="422" t="s">
        <v>12544</v>
      </c>
      <c r="L1436" s="145" t="s">
        <v>10262</v>
      </c>
    </row>
    <row r="1437" spans="1:12" s="8" customFormat="1" ht="70" x14ac:dyDescent="0.35">
      <c r="A1437" s="271">
        <v>316</v>
      </c>
      <c r="B1437" s="276">
        <v>4</v>
      </c>
      <c r="C1437" s="17">
        <v>13</v>
      </c>
      <c r="D1437" s="17">
        <v>7</v>
      </c>
      <c r="E1437" s="17">
        <v>3</v>
      </c>
      <c r="F1437" s="17">
        <v>1</v>
      </c>
      <c r="G1437" s="17" t="str">
        <f t="shared" si="18"/>
        <v>4.13.7.3.1</v>
      </c>
      <c r="H1437" s="132"/>
      <c r="I1437" s="120" t="s">
        <v>10262</v>
      </c>
      <c r="J1437" s="17" t="s">
        <v>19</v>
      </c>
      <c r="K1437" s="431" t="s">
        <v>12545</v>
      </c>
      <c r="L1437" s="432" t="s">
        <v>10262</v>
      </c>
    </row>
    <row r="1438" spans="1:12" s="8" customFormat="1" ht="35" x14ac:dyDescent="0.35">
      <c r="A1438" s="271">
        <v>317</v>
      </c>
      <c r="B1438" s="276">
        <v>4</v>
      </c>
      <c r="C1438" s="17">
        <v>13</v>
      </c>
      <c r="D1438" s="17">
        <v>7</v>
      </c>
      <c r="E1438" s="17">
        <v>3</v>
      </c>
      <c r="F1438" s="17">
        <v>2</v>
      </c>
      <c r="G1438" s="17" t="str">
        <f t="shared" si="18"/>
        <v>4.13.7.3.2</v>
      </c>
      <c r="H1438" s="132"/>
      <c r="I1438" s="120" t="s">
        <v>10262</v>
      </c>
      <c r="J1438" s="17" t="s">
        <v>19</v>
      </c>
      <c r="K1438" s="431" t="s">
        <v>12546</v>
      </c>
      <c r="L1438" s="432" t="s">
        <v>10262</v>
      </c>
    </row>
    <row r="1439" spans="1:12" s="8" customFormat="1" ht="35" x14ac:dyDescent="0.35">
      <c r="A1439" s="271">
        <v>318</v>
      </c>
      <c r="B1439" s="276">
        <v>4</v>
      </c>
      <c r="C1439" s="17">
        <v>13</v>
      </c>
      <c r="D1439" s="17">
        <v>7</v>
      </c>
      <c r="E1439" s="17">
        <v>3</v>
      </c>
      <c r="F1439" s="17">
        <v>3</v>
      </c>
      <c r="G1439" s="17" t="str">
        <f t="shared" si="18"/>
        <v>4.13.7.3.3</v>
      </c>
      <c r="H1439" s="132"/>
      <c r="I1439" s="120" t="s">
        <v>10262</v>
      </c>
      <c r="J1439" s="17" t="s">
        <v>19</v>
      </c>
      <c r="K1439" s="431" t="s">
        <v>12547</v>
      </c>
      <c r="L1439" s="432" t="s">
        <v>10262</v>
      </c>
    </row>
    <row r="1440" spans="1:12" s="8" customFormat="1" ht="52.5" x14ac:dyDescent="0.35">
      <c r="A1440" s="271">
        <v>319</v>
      </c>
      <c r="B1440" s="276">
        <v>4</v>
      </c>
      <c r="C1440" s="17">
        <v>13</v>
      </c>
      <c r="D1440" s="17">
        <v>7</v>
      </c>
      <c r="E1440" s="17">
        <v>3</v>
      </c>
      <c r="F1440" s="17">
        <v>4</v>
      </c>
      <c r="G1440" s="17" t="str">
        <f t="shared" si="18"/>
        <v>4.13.7.3.4</v>
      </c>
      <c r="H1440" s="132"/>
      <c r="I1440" s="120" t="s">
        <v>10262</v>
      </c>
      <c r="J1440" s="17" t="s">
        <v>19</v>
      </c>
      <c r="K1440" s="431" t="s">
        <v>12548</v>
      </c>
      <c r="L1440" s="432" t="s">
        <v>10262</v>
      </c>
    </row>
    <row r="1441" spans="1:12" s="8" customFormat="1" ht="35" x14ac:dyDescent="0.35">
      <c r="A1441" s="271">
        <v>320</v>
      </c>
      <c r="B1441" s="276">
        <v>4</v>
      </c>
      <c r="C1441" s="17">
        <v>13</v>
      </c>
      <c r="D1441" s="17">
        <v>7</v>
      </c>
      <c r="E1441" s="17">
        <v>3</v>
      </c>
      <c r="F1441" s="17">
        <v>5</v>
      </c>
      <c r="G1441" s="17" t="str">
        <f t="shared" si="18"/>
        <v>4.13.7.3.5</v>
      </c>
      <c r="H1441" s="132"/>
      <c r="I1441" s="120" t="s">
        <v>10262</v>
      </c>
      <c r="J1441" s="17" t="s">
        <v>19</v>
      </c>
      <c r="K1441" s="431" t="s">
        <v>12549</v>
      </c>
      <c r="L1441" s="432" t="s">
        <v>10262</v>
      </c>
    </row>
    <row r="1442" spans="1:12" s="8" customFormat="1" ht="35" x14ac:dyDescent="0.35">
      <c r="A1442" s="271">
        <v>321</v>
      </c>
      <c r="B1442" s="276">
        <v>4</v>
      </c>
      <c r="C1442" s="17">
        <v>13</v>
      </c>
      <c r="D1442" s="17">
        <v>7</v>
      </c>
      <c r="E1442" s="17">
        <v>3</v>
      </c>
      <c r="F1442" s="17">
        <v>6</v>
      </c>
      <c r="G1442" s="17" t="str">
        <f t="shared" si="18"/>
        <v>4.13.7.3.6</v>
      </c>
      <c r="H1442" s="132"/>
      <c r="I1442" s="120" t="s">
        <v>10262</v>
      </c>
      <c r="J1442" s="17" t="s">
        <v>19</v>
      </c>
      <c r="K1442" s="431" t="s">
        <v>12550</v>
      </c>
      <c r="L1442" s="432" t="s">
        <v>10262</v>
      </c>
    </row>
    <row r="1443" spans="1:12" s="8" customFormat="1" ht="35" x14ac:dyDescent="0.35">
      <c r="A1443" s="271">
        <v>322</v>
      </c>
      <c r="B1443" s="276">
        <v>4</v>
      </c>
      <c r="C1443" s="17">
        <v>13</v>
      </c>
      <c r="D1443" s="17">
        <v>7</v>
      </c>
      <c r="E1443" s="17">
        <v>3</v>
      </c>
      <c r="F1443" s="17">
        <v>7</v>
      </c>
      <c r="G1443" s="17" t="str">
        <f t="shared" si="18"/>
        <v>4.13.7.3.7</v>
      </c>
      <c r="H1443" s="132"/>
      <c r="I1443" s="120" t="s">
        <v>10262</v>
      </c>
      <c r="J1443" s="17" t="s">
        <v>19</v>
      </c>
      <c r="K1443" s="431" t="s">
        <v>12551</v>
      </c>
      <c r="L1443" s="432" t="s">
        <v>10262</v>
      </c>
    </row>
    <row r="1444" spans="1:12" s="8" customFormat="1" ht="35" x14ac:dyDescent="0.35">
      <c r="A1444" s="271">
        <v>323</v>
      </c>
      <c r="B1444" s="276">
        <v>4</v>
      </c>
      <c r="C1444" s="17">
        <v>13</v>
      </c>
      <c r="D1444" s="17">
        <v>7</v>
      </c>
      <c r="E1444" s="17">
        <v>3</v>
      </c>
      <c r="F1444" s="17">
        <v>8</v>
      </c>
      <c r="G1444" s="17" t="str">
        <f t="shared" si="18"/>
        <v>4.13.7.3.8</v>
      </c>
      <c r="H1444" s="132"/>
      <c r="I1444" s="120" t="s">
        <v>10262</v>
      </c>
      <c r="J1444" s="17" t="s">
        <v>19</v>
      </c>
      <c r="K1444" s="431" t="s">
        <v>12552</v>
      </c>
      <c r="L1444" s="432" t="s">
        <v>10262</v>
      </c>
    </row>
    <row r="1445" spans="1:12" s="8" customFormat="1" ht="35" x14ac:dyDescent="0.35">
      <c r="A1445" s="271">
        <v>324</v>
      </c>
      <c r="B1445" s="276">
        <v>4</v>
      </c>
      <c r="C1445" s="17">
        <v>13</v>
      </c>
      <c r="D1445" s="17">
        <v>7</v>
      </c>
      <c r="E1445" s="17">
        <v>3</v>
      </c>
      <c r="F1445" s="17">
        <v>9</v>
      </c>
      <c r="G1445" s="17" t="str">
        <f t="shared" si="18"/>
        <v>4.13.7.3.9</v>
      </c>
      <c r="H1445" s="132"/>
      <c r="I1445" s="120" t="s">
        <v>10262</v>
      </c>
      <c r="J1445" s="17" t="s">
        <v>19</v>
      </c>
      <c r="K1445" s="431" t="s">
        <v>12553</v>
      </c>
      <c r="L1445" s="432" t="s">
        <v>10262</v>
      </c>
    </row>
    <row r="1446" spans="1:12" s="8" customFormat="1" ht="35" x14ac:dyDescent="0.35">
      <c r="A1446" s="271">
        <v>325</v>
      </c>
      <c r="B1446" s="276">
        <v>4</v>
      </c>
      <c r="C1446" s="17">
        <v>13</v>
      </c>
      <c r="D1446" s="17">
        <v>7</v>
      </c>
      <c r="E1446" s="17">
        <v>3</v>
      </c>
      <c r="F1446" s="17">
        <v>10</v>
      </c>
      <c r="G1446" s="17" t="str">
        <f t="shared" si="18"/>
        <v>4.13.7.3.10</v>
      </c>
      <c r="H1446" s="132"/>
      <c r="I1446" s="120" t="s">
        <v>10262</v>
      </c>
      <c r="J1446" s="17" t="s">
        <v>19</v>
      </c>
      <c r="K1446" s="431" t="s">
        <v>12554</v>
      </c>
      <c r="L1446" s="432" t="s">
        <v>10262</v>
      </c>
    </row>
    <row r="1447" spans="1:12" s="8" customFormat="1" ht="35" x14ac:dyDescent="0.35">
      <c r="A1447" s="271">
        <v>326</v>
      </c>
      <c r="B1447" s="276">
        <v>4</v>
      </c>
      <c r="C1447" s="17">
        <v>13</v>
      </c>
      <c r="D1447" s="17">
        <v>7</v>
      </c>
      <c r="E1447" s="17">
        <v>3</v>
      </c>
      <c r="F1447" s="17">
        <v>11</v>
      </c>
      <c r="G1447" s="17" t="str">
        <f t="shared" si="18"/>
        <v>4.13.7.3.11</v>
      </c>
      <c r="H1447" s="132"/>
      <c r="I1447" s="120" t="s">
        <v>10262</v>
      </c>
      <c r="J1447" s="17" t="s">
        <v>19</v>
      </c>
      <c r="K1447" s="431" t="s">
        <v>12555</v>
      </c>
      <c r="L1447" s="432" t="s">
        <v>10262</v>
      </c>
    </row>
    <row r="1448" spans="1:12" s="8" customFormat="1" ht="35" x14ac:dyDescent="0.35">
      <c r="A1448" s="271">
        <v>327</v>
      </c>
      <c r="B1448" s="276">
        <v>4</v>
      </c>
      <c r="C1448" s="17">
        <v>13</v>
      </c>
      <c r="D1448" s="17">
        <v>7</v>
      </c>
      <c r="E1448" s="17">
        <v>3</v>
      </c>
      <c r="F1448" s="17">
        <v>12</v>
      </c>
      <c r="G1448" s="17" t="str">
        <f t="shared" si="18"/>
        <v>4.13.7.3.12</v>
      </c>
      <c r="H1448" s="132"/>
      <c r="I1448" s="120" t="s">
        <v>10262</v>
      </c>
      <c r="J1448" s="17" t="s">
        <v>19</v>
      </c>
      <c r="K1448" s="431" t="s">
        <v>12556</v>
      </c>
      <c r="L1448" s="432" t="s">
        <v>10262</v>
      </c>
    </row>
    <row r="1449" spans="1:12" s="8" customFormat="1" ht="35" x14ac:dyDescent="0.35">
      <c r="A1449" s="271">
        <v>328</v>
      </c>
      <c r="B1449" s="276">
        <v>4</v>
      </c>
      <c r="C1449" s="17">
        <v>13</v>
      </c>
      <c r="D1449" s="17">
        <v>7</v>
      </c>
      <c r="E1449" s="17">
        <v>3</v>
      </c>
      <c r="F1449" s="17">
        <v>13</v>
      </c>
      <c r="G1449" s="17" t="str">
        <f t="shared" si="18"/>
        <v>4.13.7.3.13</v>
      </c>
      <c r="H1449" s="132"/>
      <c r="I1449" s="120" t="s">
        <v>10262</v>
      </c>
      <c r="J1449" s="17" t="s">
        <v>19</v>
      </c>
      <c r="K1449" s="431" t="s">
        <v>12557</v>
      </c>
      <c r="L1449" s="432" t="s">
        <v>10262</v>
      </c>
    </row>
    <row r="1450" spans="1:12" s="8" customFormat="1" ht="35" x14ac:dyDescent="0.35">
      <c r="A1450" s="271">
        <v>329</v>
      </c>
      <c r="B1450" s="276">
        <v>4</v>
      </c>
      <c r="C1450" s="17">
        <v>13</v>
      </c>
      <c r="D1450" s="17">
        <v>7</v>
      </c>
      <c r="E1450" s="17">
        <v>3</v>
      </c>
      <c r="F1450" s="17">
        <v>14</v>
      </c>
      <c r="G1450" s="17" t="str">
        <f t="shared" si="18"/>
        <v>4.13.7.3.14</v>
      </c>
      <c r="H1450" s="132"/>
      <c r="I1450" s="120" t="s">
        <v>10262</v>
      </c>
      <c r="J1450" s="17" t="s">
        <v>19</v>
      </c>
      <c r="K1450" s="431" t="s">
        <v>12558</v>
      </c>
      <c r="L1450" s="432" t="s">
        <v>10262</v>
      </c>
    </row>
    <row r="1451" spans="1:12" s="8" customFormat="1" ht="35" x14ac:dyDescent="0.35">
      <c r="A1451" s="271">
        <v>330</v>
      </c>
      <c r="B1451" s="276">
        <v>4</v>
      </c>
      <c r="C1451" s="17">
        <v>13</v>
      </c>
      <c r="D1451" s="17">
        <v>7</v>
      </c>
      <c r="E1451" s="17">
        <v>3</v>
      </c>
      <c r="F1451" s="17">
        <v>15</v>
      </c>
      <c r="G1451" s="17" t="str">
        <f t="shared" si="18"/>
        <v>4.13.7.3.15</v>
      </c>
      <c r="H1451" s="132"/>
      <c r="I1451" s="120" t="s">
        <v>10262</v>
      </c>
      <c r="J1451" s="17" t="s">
        <v>19</v>
      </c>
      <c r="K1451" s="431" t="s">
        <v>12559</v>
      </c>
      <c r="L1451" s="432" t="s">
        <v>10262</v>
      </c>
    </row>
    <row r="1452" spans="1:12" s="8" customFormat="1" ht="37" x14ac:dyDescent="0.35">
      <c r="A1452" s="271">
        <v>331</v>
      </c>
      <c r="B1452" s="275">
        <v>4</v>
      </c>
      <c r="C1452" s="14">
        <v>13</v>
      </c>
      <c r="D1452" s="14">
        <v>7</v>
      </c>
      <c r="E1452" s="14">
        <v>4</v>
      </c>
      <c r="F1452" s="14">
        <v>0</v>
      </c>
      <c r="G1452" s="14" t="str">
        <f t="shared" si="18"/>
        <v>4.13.7.4.0</v>
      </c>
      <c r="H1452" s="132"/>
      <c r="I1452" s="120" t="s">
        <v>10262</v>
      </c>
      <c r="J1452" s="14" t="s">
        <v>16</v>
      </c>
      <c r="K1452" s="422" t="s">
        <v>12560</v>
      </c>
      <c r="L1452" s="145" t="s">
        <v>10262</v>
      </c>
    </row>
    <row r="1453" spans="1:12" s="8" customFormat="1" ht="70" x14ac:dyDescent="0.35">
      <c r="A1453" s="271">
        <v>332</v>
      </c>
      <c r="B1453" s="276">
        <v>4</v>
      </c>
      <c r="C1453" s="17">
        <v>13</v>
      </c>
      <c r="D1453" s="17">
        <v>7</v>
      </c>
      <c r="E1453" s="17">
        <v>4</v>
      </c>
      <c r="F1453" s="17">
        <v>1</v>
      </c>
      <c r="G1453" s="17" t="str">
        <f t="shared" si="18"/>
        <v>4.13.7.4.1</v>
      </c>
      <c r="H1453" s="132"/>
      <c r="I1453" s="120" t="s">
        <v>10262</v>
      </c>
      <c r="J1453" s="17" t="s">
        <v>19</v>
      </c>
      <c r="K1453" s="431" t="s">
        <v>12561</v>
      </c>
      <c r="L1453" s="432" t="s">
        <v>10262</v>
      </c>
    </row>
    <row r="1454" spans="1:12" s="8" customFormat="1" ht="35" x14ac:dyDescent="0.35">
      <c r="A1454" s="271">
        <v>333</v>
      </c>
      <c r="B1454" s="276">
        <v>4</v>
      </c>
      <c r="C1454" s="17">
        <v>13</v>
      </c>
      <c r="D1454" s="17">
        <v>7</v>
      </c>
      <c r="E1454" s="17">
        <v>4</v>
      </c>
      <c r="F1454" s="17">
        <v>2</v>
      </c>
      <c r="G1454" s="17" t="str">
        <f t="shared" si="18"/>
        <v>4.13.7.4.2</v>
      </c>
      <c r="H1454" s="132"/>
      <c r="I1454" s="120" t="s">
        <v>10262</v>
      </c>
      <c r="J1454" s="17" t="s">
        <v>19</v>
      </c>
      <c r="K1454" s="431" t="s">
        <v>12562</v>
      </c>
      <c r="L1454" s="432" t="s">
        <v>10262</v>
      </c>
    </row>
    <row r="1455" spans="1:12" s="8" customFormat="1" ht="35" x14ac:dyDescent="0.35">
      <c r="A1455" s="271">
        <v>334</v>
      </c>
      <c r="B1455" s="276">
        <v>4</v>
      </c>
      <c r="C1455" s="17">
        <v>13</v>
      </c>
      <c r="D1455" s="17">
        <v>7</v>
      </c>
      <c r="E1455" s="17">
        <v>4</v>
      </c>
      <c r="F1455" s="17">
        <v>3</v>
      </c>
      <c r="G1455" s="17" t="str">
        <f t="shared" si="18"/>
        <v>4.13.7.4.3</v>
      </c>
      <c r="H1455" s="132"/>
      <c r="I1455" s="120" t="s">
        <v>10262</v>
      </c>
      <c r="J1455" s="17" t="s">
        <v>19</v>
      </c>
      <c r="K1455" s="431" t="s">
        <v>12563</v>
      </c>
      <c r="L1455" s="432" t="s">
        <v>10262</v>
      </c>
    </row>
    <row r="1456" spans="1:12" s="8" customFormat="1" ht="52.5" x14ac:dyDescent="0.35">
      <c r="A1456" s="271">
        <v>335</v>
      </c>
      <c r="B1456" s="276">
        <v>4</v>
      </c>
      <c r="C1456" s="17">
        <v>13</v>
      </c>
      <c r="D1456" s="17">
        <v>7</v>
      </c>
      <c r="E1456" s="17">
        <v>4</v>
      </c>
      <c r="F1456" s="17">
        <v>4</v>
      </c>
      <c r="G1456" s="17" t="str">
        <f t="shared" si="18"/>
        <v>4.13.7.4.4</v>
      </c>
      <c r="H1456" s="132"/>
      <c r="I1456" s="120" t="s">
        <v>10262</v>
      </c>
      <c r="J1456" s="17" t="s">
        <v>19</v>
      </c>
      <c r="K1456" s="431" t="s">
        <v>12564</v>
      </c>
      <c r="L1456" s="432" t="s">
        <v>10262</v>
      </c>
    </row>
    <row r="1457" spans="1:12" s="8" customFormat="1" ht="35" x14ac:dyDescent="0.35">
      <c r="A1457" s="271">
        <v>336</v>
      </c>
      <c r="B1457" s="276">
        <v>4</v>
      </c>
      <c r="C1457" s="17">
        <v>13</v>
      </c>
      <c r="D1457" s="17">
        <v>7</v>
      </c>
      <c r="E1457" s="17">
        <v>4</v>
      </c>
      <c r="F1457" s="17">
        <v>5</v>
      </c>
      <c r="G1457" s="17" t="str">
        <f t="shared" si="18"/>
        <v>4.13.7.4.5</v>
      </c>
      <c r="H1457" s="132"/>
      <c r="I1457" s="120" t="s">
        <v>10262</v>
      </c>
      <c r="J1457" s="17" t="s">
        <v>19</v>
      </c>
      <c r="K1457" s="431" t="s">
        <v>12565</v>
      </c>
      <c r="L1457" s="432" t="s">
        <v>10262</v>
      </c>
    </row>
    <row r="1458" spans="1:12" s="8" customFormat="1" ht="35" x14ac:dyDescent="0.35">
      <c r="A1458" s="271">
        <v>337</v>
      </c>
      <c r="B1458" s="276">
        <v>4</v>
      </c>
      <c r="C1458" s="17">
        <v>13</v>
      </c>
      <c r="D1458" s="17">
        <v>7</v>
      </c>
      <c r="E1458" s="17">
        <v>4</v>
      </c>
      <c r="F1458" s="17">
        <v>6</v>
      </c>
      <c r="G1458" s="17" t="str">
        <f t="shared" si="18"/>
        <v>4.13.7.4.6</v>
      </c>
      <c r="H1458" s="132"/>
      <c r="I1458" s="120" t="s">
        <v>10262</v>
      </c>
      <c r="J1458" s="17" t="s">
        <v>19</v>
      </c>
      <c r="K1458" s="431" t="s">
        <v>12566</v>
      </c>
      <c r="L1458" s="432" t="s">
        <v>10262</v>
      </c>
    </row>
    <row r="1459" spans="1:12" s="8" customFormat="1" ht="35" x14ac:dyDescent="0.35">
      <c r="A1459" s="271">
        <v>338</v>
      </c>
      <c r="B1459" s="276">
        <v>4</v>
      </c>
      <c r="C1459" s="17">
        <v>13</v>
      </c>
      <c r="D1459" s="17">
        <v>7</v>
      </c>
      <c r="E1459" s="17">
        <v>4</v>
      </c>
      <c r="F1459" s="17">
        <v>7</v>
      </c>
      <c r="G1459" s="17" t="str">
        <f t="shared" si="18"/>
        <v>4.13.7.4.7</v>
      </c>
      <c r="H1459" s="132"/>
      <c r="I1459" s="120" t="s">
        <v>10262</v>
      </c>
      <c r="J1459" s="17" t="s">
        <v>19</v>
      </c>
      <c r="K1459" s="431" t="s">
        <v>12567</v>
      </c>
      <c r="L1459" s="432" t="s">
        <v>10262</v>
      </c>
    </row>
    <row r="1460" spans="1:12" s="8" customFormat="1" ht="35" x14ac:dyDescent="0.35">
      <c r="A1460" s="271">
        <v>339</v>
      </c>
      <c r="B1460" s="276">
        <v>4</v>
      </c>
      <c r="C1460" s="17">
        <v>13</v>
      </c>
      <c r="D1460" s="17">
        <v>7</v>
      </c>
      <c r="E1460" s="17">
        <v>4</v>
      </c>
      <c r="F1460" s="17">
        <v>8</v>
      </c>
      <c r="G1460" s="17" t="str">
        <f t="shared" si="18"/>
        <v>4.13.7.4.8</v>
      </c>
      <c r="H1460" s="132"/>
      <c r="I1460" s="120" t="s">
        <v>10262</v>
      </c>
      <c r="J1460" s="17" t="s">
        <v>19</v>
      </c>
      <c r="K1460" s="431" t="s">
        <v>12568</v>
      </c>
      <c r="L1460" s="432" t="s">
        <v>10262</v>
      </c>
    </row>
    <row r="1461" spans="1:12" s="8" customFormat="1" ht="35" x14ac:dyDescent="0.35">
      <c r="A1461" s="271">
        <v>340</v>
      </c>
      <c r="B1461" s="276">
        <v>4</v>
      </c>
      <c r="C1461" s="17">
        <v>13</v>
      </c>
      <c r="D1461" s="17">
        <v>7</v>
      </c>
      <c r="E1461" s="17">
        <v>4</v>
      </c>
      <c r="F1461" s="17">
        <v>9</v>
      </c>
      <c r="G1461" s="17" t="str">
        <f t="shared" si="18"/>
        <v>4.13.7.4.9</v>
      </c>
      <c r="H1461" s="132"/>
      <c r="I1461" s="120" t="s">
        <v>10262</v>
      </c>
      <c r="J1461" s="17" t="s">
        <v>19</v>
      </c>
      <c r="K1461" s="431" t="s">
        <v>12569</v>
      </c>
      <c r="L1461" s="432" t="s">
        <v>10262</v>
      </c>
    </row>
    <row r="1462" spans="1:12" s="8" customFormat="1" ht="35" x14ac:dyDescent="0.35">
      <c r="A1462" s="271">
        <v>341</v>
      </c>
      <c r="B1462" s="276">
        <v>4</v>
      </c>
      <c r="C1462" s="17">
        <v>13</v>
      </c>
      <c r="D1462" s="17">
        <v>7</v>
      </c>
      <c r="E1462" s="17">
        <v>4</v>
      </c>
      <c r="F1462" s="17">
        <v>10</v>
      </c>
      <c r="G1462" s="17" t="str">
        <f t="shared" si="18"/>
        <v>4.13.7.4.10</v>
      </c>
      <c r="H1462" s="132"/>
      <c r="I1462" s="120" t="s">
        <v>10262</v>
      </c>
      <c r="J1462" s="17" t="s">
        <v>19</v>
      </c>
      <c r="K1462" s="431" t="s">
        <v>12570</v>
      </c>
      <c r="L1462" s="432" t="s">
        <v>10262</v>
      </c>
    </row>
    <row r="1463" spans="1:12" s="8" customFormat="1" ht="35" x14ac:dyDescent="0.35">
      <c r="A1463" s="271">
        <v>342</v>
      </c>
      <c r="B1463" s="276">
        <v>4</v>
      </c>
      <c r="C1463" s="17">
        <v>13</v>
      </c>
      <c r="D1463" s="17">
        <v>7</v>
      </c>
      <c r="E1463" s="17">
        <v>4</v>
      </c>
      <c r="F1463" s="17">
        <v>11</v>
      </c>
      <c r="G1463" s="17" t="str">
        <f t="shared" si="18"/>
        <v>4.13.7.4.11</v>
      </c>
      <c r="H1463" s="132"/>
      <c r="I1463" s="120" t="s">
        <v>10262</v>
      </c>
      <c r="J1463" s="17" t="s">
        <v>19</v>
      </c>
      <c r="K1463" s="431" t="s">
        <v>12571</v>
      </c>
      <c r="L1463" s="432" t="s">
        <v>10262</v>
      </c>
    </row>
    <row r="1464" spans="1:12" s="8" customFormat="1" ht="35" x14ac:dyDescent="0.35">
      <c r="A1464" s="271">
        <v>343</v>
      </c>
      <c r="B1464" s="276">
        <v>4</v>
      </c>
      <c r="C1464" s="17">
        <v>13</v>
      </c>
      <c r="D1464" s="17">
        <v>7</v>
      </c>
      <c r="E1464" s="17">
        <v>4</v>
      </c>
      <c r="F1464" s="17">
        <v>12</v>
      </c>
      <c r="G1464" s="17" t="str">
        <f t="shared" si="18"/>
        <v>4.13.7.4.12</v>
      </c>
      <c r="H1464" s="132"/>
      <c r="I1464" s="120" t="s">
        <v>10262</v>
      </c>
      <c r="J1464" s="17" t="s">
        <v>19</v>
      </c>
      <c r="K1464" s="431" t="s">
        <v>12572</v>
      </c>
      <c r="L1464" s="432" t="s">
        <v>10262</v>
      </c>
    </row>
    <row r="1465" spans="1:12" s="8" customFormat="1" ht="35" x14ac:dyDescent="0.35">
      <c r="A1465" s="271">
        <v>344</v>
      </c>
      <c r="B1465" s="276">
        <v>4</v>
      </c>
      <c r="C1465" s="17">
        <v>13</v>
      </c>
      <c r="D1465" s="17">
        <v>7</v>
      </c>
      <c r="E1465" s="17">
        <v>4</v>
      </c>
      <c r="F1465" s="17">
        <v>13</v>
      </c>
      <c r="G1465" s="17" t="str">
        <f t="shared" si="18"/>
        <v>4.13.7.4.13</v>
      </c>
      <c r="H1465" s="132"/>
      <c r="I1465" s="120" t="s">
        <v>10262</v>
      </c>
      <c r="J1465" s="17" t="s">
        <v>19</v>
      </c>
      <c r="K1465" s="431" t="s">
        <v>12573</v>
      </c>
      <c r="L1465" s="432" t="s">
        <v>10262</v>
      </c>
    </row>
    <row r="1466" spans="1:12" s="8" customFormat="1" ht="43.4" customHeight="1" x14ac:dyDescent="0.35">
      <c r="A1466" s="271">
        <v>345</v>
      </c>
      <c r="B1466" s="276">
        <v>4</v>
      </c>
      <c r="C1466" s="17">
        <v>13</v>
      </c>
      <c r="D1466" s="17">
        <v>7</v>
      </c>
      <c r="E1466" s="17">
        <v>4</v>
      </c>
      <c r="F1466" s="17">
        <v>14</v>
      </c>
      <c r="G1466" s="17" t="str">
        <f t="shared" si="18"/>
        <v>4.13.7.4.14</v>
      </c>
      <c r="H1466" s="132"/>
      <c r="I1466" s="120" t="s">
        <v>10262</v>
      </c>
      <c r="J1466" s="17" t="s">
        <v>19</v>
      </c>
      <c r="K1466" s="431" t="s">
        <v>12574</v>
      </c>
      <c r="L1466" s="432" t="s">
        <v>10262</v>
      </c>
    </row>
    <row r="1467" spans="1:12" s="8" customFormat="1" ht="35" x14ac:dyDescent="0.35">
      <c r="A1467" s="271">
        <v>346</v>
      </c>
      <c r="B1467" s="276">
        <v>4</v>
      </c>
      <c r="C1467" s="17">
        <v>13</v>
      </c>
      <c r="D1467" s="17">
        <v>7</v>
      </c>
      <c r="E1467" s="17">
        <v>4</v>
      </c>
      <c r="F1467" s="17">
        <v>15</v>
      </c>
      <c r="G1467" s="17" t="str">
        <f t="shared" si="18"/>
        <v>4.13.7.4.15</v>
      </c>
      <c r="H1467" s="132"/>
      <c r="I1467" s="120" t="s">
        <v>10262</v>
      </c>
      <c r="J1467" s="17" t="s">
        <v>19</v>
      </c>
      <c r="K1467" s="431" t="s">
        <v>12575</v>
      </c>
      <c r="L1467" s="432" t="s">
        <v>10262</v>
      </c>
    </row>
    <row r="1468" spans="1:12" s="8" customFormat="1" ht="37" x14ac:dyDescent="0.35">
      <c r="A1468" s="271">
        <v>347</v>
      </c>
      <c r="B1468" s="275">
        <v>4</v>
      </c>
      <c r="C1468" s="14">
        <v>13</v>
      </c>
      <c r="D1468" s="14">
        <v>7</v>
      </c>
      <c r="E1468" s="14">
        <v>5</v>
      </c>
      <c r="F1468" s="14">
        <v>0</v>
      </c>
      <c r="G1468" s="14" t="str">
        <f t="shared" si="18"/>
        <v>4.13.7.5.0</v>
      </c>
      <c r="H1468" s="132"/>
      <c r="I1468" s="120" t="s">
        <v>10262</v>
      </c>
      <c r="J1468" s="14" t="s">
        <v>16</v>
      </c>
      <c r="K1468" s="422" t="s">
        <v>12576</v>
      </c>
      <c r="L1468" s="145" t="s">
        <v>10262</v>
      </c>
    </row>
    <row r="1469" spans="1:12" s="8" customFormat="1" ht="70" x14ac:dyDescent="0.35">
      <c r="A1469" s="271">
        <v>348</v>
      </c>
      <c r="B1469" s="276">
        <v>4</v>
      </c>
      <c r="C1469" s="17">
        <v>13</v>
      </c>
      <c r="D1469" s="17">
        <v>7</v>
      </c>
      <c r="E1469" s="17">
        <v>5</v>
      </c>
      <c r="F1469" s="17">
        <v>1</v>
      </c>
      <c r="G1469" s="17" t="str">
        <f t="shared" si="18"/>
        <v>4.13.7.5.1</v>
      </c>
      <c r="H1469" s="132"/>
      <c r="I1469" s="120" t="s">
        <v>10262</v>
      </c>
      <c r="J1469" s="17" t="s">
        <v>19</v>
      </c>
      <c r="K1469" s="431" t="s">
        <v>12577</v>
      </c>
      <c r="L1469" s="432" t="s">
        <v>10262</v>
      </c>
    </row>
    <row r="1470" spans="1:12" s="8" customFormat="1" ht="35" x14ac:dyDescent="0.35">
      <c r="A1470" s="271">
        <v>349</v>
      </c>
      <c r="B1470" s="276">
        <v>4</v>
      </c>
      <c r="C1470" s="17">
        <v>13</v>
      </c>
      <c r="D1470" s="17">
        <v>7</v>
      </c>
      <c r="E1470" s="17">
        <v>5</v>
      </c>
      <c r="F1470" s="17">
        <v>2</v>
      </c>
      <c r="G1470" s="17" t="str">
        <f t="shared" si="18"/>
        <v>4.13.7.5.2</v>
      </c>
      <c r="H1470" s="132"/>
      <c r="I1470" s="120" t="s">
        <v>10262</v>
      </c>
      <c r="J1470" s="17" t="s">
        <v>19</v>
      </c>
      <c r="K1470" s="431" t="s">
        <v>12578</v>
      </c>
      <c r="L1470" s="432" t="s">
        <v>10262</v>
      </c>
    </row>
    <row r="1471" spans="1:12" s="8" customFormat="1" ht="35" x14ac:dyDescent="0.35">
      <c r="A1471" s="271">
        <v>350</v>
      </c>
      <c r="B1471" s="276">
        <v>4</v>
      </c>
      <c r="C1471" s="17">
        <v>13</v>
      </c>
      <c r="D1471" s="17">
        <v>7</v>
      </c>
      <c r="E1471" s="17">
        <v>5</v>
      </c>
      <c r="F1471" s="17">
        <v>3</v>
      </c>
      <c r="G1471" s="17" t="str">
        <f t="shared" si="18"/>
        <v>4.13.7.5.3</v>
      </c>
      <c r="H1471" s="132"/>
      <c r="I1471" s="120" t="s">
        <v>10262</v>
      </c>
      <c r="J1471" s="17" t="s">
        <v>19</v>
      </c>
      <c r="K1471" s="431" t="s">
        <v>12579</v>
      </c>
      <c r="L1471" s="432" t="s">
        <v>10262</v>
      </c>
    </row>
    <row r="1472" spans="1:12" s="8" customFormat="1" ht="52.5" x14ac:dyDescent="0.35">
      <c r="A1472" s="271">
        <v>351</v>
      </c>
      <c r="B1472" s="276">
        <v>4</v>
      </c>
      <c r="C1472" s="17">
        <v>13</v>
      </c>
      <c r="D1472" s="17">
        <v>7</v>
      </c>
      <c r="E1472" s="17">
        <v>5</v>
      </c>
      <c r="F1472" s="17">
        <v>4</v>
      </c>
      <c r="G1472" s="17" t="str">
        <f t="shared" si="18"/>
        <v>4.13.7.5.4</v>
      </c>
      <c r="H1472" s="132"/>
      <c r="I1472" s="120" t="s">
        <v>10262</v>
      </c>
      <c r="J1472" s="17" t="s">
        <v>19</v>
      </c>
      <c r="K1472" s="431" t="s">
        <v>12580</v>
      </c>
      <c r="L1472" s="432" t="s">
        <v>10262</v>
      </c>
    </row>
    <row r="1473" spans="1:12" s="8" customFormat="1" ht="35" x14ac:dyDescent="0.35">
      <c r="A1473" s="271">
        <v>352</v>
      </c>
      <c r="B1473" s="276">
        <v>4</v>
      </c>
      <c r="C1473" s="17">
        <v>13</v>
      </c>
      <c r="D1473" s="17">
        <v>7</v>
      </c>
      <c r="E1473" s="17">
        <v>5</v>
      </c>
      <c r="F1473" s="17">
        <v>5</v>
      </c>
      <c r="G1473" s="17" t="str">
        <f t="shared" si="18"/>
        <v>4.13.7.5.5</v>
      </c>
      <c r="H1473" s="132"/>
      <c r="I1473" s="120" t="s">
        <v>10262</v>
      </c>
      <c r="J1473" s="17" t="s">
        <v>19</v>
      </c>
      <c r="K1473" s="431" t="s">
        <v>12581</v>
      </c>
      <c r="L1473" s="432" t="s">
        <v>10262</v>
      </c>
    </row>
    <row r="1474" spans="1:12" s="8" customFormat="1" ht="35" x14ac:dyDescent="0.35">
      <c r="A1474" s="271">
        <v>353</v>
      </c>
      <c r="B1474" s="276">
        <v>4</v>
      </c>
      <c r="C1474" s="17">
        <v>13</v>
      </c>
      <c r="D1474" s="17">
        <v>7</v>
      </c>
      <c r="E1474" s="17">
        <v>5</v>
      </c>
      <c r="F1474" s="17">
        <v>6</v>
      </c>
      <c r="G1474" s="17" t="str">
        <f t="shared" si="18"/>
        <v>4.13.7.5.6</v>
      </c>
      <c r="H1474" s="132"/>
      <c r="I1474" s="120" t="s">
        <v>10262</v>
      </c>
      <c r="J1474" s="17" t="s">
        <v>19</v>
      </c>
      <c r="K1474" s="431" t="s">
        <v>12582</v>
      </c>
      <c r="L1474" s="432" t="s">
        <v>10262</v>
      </c>
    </row>
    <row r="1475" spans="1:12" s="8" customFormat="1" ht="35" x14ac:dyDescent="0.35">
      <c r="A1475" s="271">
        <v>354</v>
      </c>
      <c r="B1475" s="276">
        <v>4</v>
      </c>
      <c r="C1475" s="17">
        <v>13</v>
      </c>
      <c r="D1475" s="17">
        <v>7</v>
      </c>
      <c r="E1475" s="17">
        <v>5</v>
      </c>
      <c r="F1475" s="17">
        <v>7</v>
      </c>
      <c r="G1475" s="17" t="str">
        <f t="shared" si="18"/>
        <v>4.13.7.5.7</v>
      </c>
      <c r="H1475" s="132"/>
      <c r="I1475" s="120" t="s">
        <v>10262</v>
      </c>
      <c r="J1475" s="17" t="s">
        <v>19</v>
      </c>
      <c r="K1475" s="431" t="s">
        <v>12583</v>
      </c>
      <c r="L1475" s="432" t="s">
        <v>10262</v>
      </c>
    </row>
    <row r="1476" spans="1:12" s="8" customFormat="1" ht="35" x14ac:dyDescent="0.35">
      <c r="A1476" s="271">
        <v>355</v>
      </c>
      <c r="B1476" s="276">
        <v>4</v>
      </c>
      <c r="C1476" s="17">
        <v>13</v>
      </c>
      <c r="D1476" s="17">
        <v>7</v>
      </c>
      <c r="E1476" s="17">
        <v>5</v>
      </c>
      <c r="F1476" s="17">
        <v>8</v>
      </c>
      <c r="G1476" s="17" t="str">
        <f t="shared" si="18"/>
        <v>4.13.7.5.8</v>
      </c>
      <c r="H1476" s="132"/>
      <c r="I1476" s="120" t="s">
        <v>10262</v>
      </c>
      <c r="J1476" s="17" t="s">
        <v>19</v>
      </c>
      <c r="K1476" s="431" t="s">
        <v>12584</v>
      </c>
      <c r="L1476" s="432" t="s">
        <v>10262</v>
      </c>
    </row>
    <row r="1477" spans="1:12" s="8" customFormat="1" ht="35" x14ac:dyDescent="0.35">
      <c r="A1477" s="271">
        <v>356</v>
      </c>
      <c r="B1477" s="276">
        <v>4</v>
      </c>
      <c r="C1477" s="17">
        <v>13</v>
      </c>
      <c r="D1477" s="17">
        <v>7</v>
      </c>
      <c r="E1477" s="17">
        <v>5</v>
      </c>
      <c r="F1477" s="17">
        <v>9</v>
      </c>
      <c r="G1477" s="17" t="str">
        <f t="shared" si="18"/>
        <v>4.13.7.5.9</v>
      </c>
      <c r="H1477" s="132"/>
      <c r="I1477" s="120" t="s">
        <v>10262</v>
      </c>
      <c r="J1477" s="17" t="s">
        <v>19</v>
      </c>
      <c r="K1477" s="431" t="s">
        <v>12585</v>
      </c>
      <c r="L1477" s="432" t="s">
        <v>10262</v>
      </c>
    </row>
    <row r="1478" spans="1:12" s="8" customFormat="1" ht="35" x14ac:dyDescent="0.35">
      <c r="A1478" s="271">
        <v>357</v>
      </c>
      <c r="B1478" s="276">
        <v>4</v>
      </c>
      <c r="C1478" s="17">
        <v>13</v>
      </c>
      <c r="D1478" s="17">
        <v>7</v>
      </c>
      <c r="E1478" s="17">
        <v>5</v>
      </c>
      <c r="F1478" s="17">
        <v>10</v>
      </c>
      <c r="G1478" s="17" t="str">
        <f t="shared" si="18"/>
        <v>4.13.7.5.10</v>
      </c>
      <c r="H1478" s="132"/>
      <c r="I1478" s="120" t="s">
        <v>10262</v>
      </c>
      <c r="J1478" s="17" t="s">
        <v>19</v>
      </c>
      <c r="K1478" s="431" t="s">
        <v>12586</v>
      </c>
      <c r="L1478" s="432" t="s">
        <v>10262</v>
      </c>
    </row>
    <row r="1479" spans="1:12" s="8" customFormat="1" ht="35" x14ac:dyDescent="0.35">
      <c r="A1479" s="271">
        <v>358</v>
      </c>
      <c r="B1479" s="276">
        <v>4</v>
      </c>
      <c r="C1479" s="17">
        <v>13</v>
      </c>
      <c r="D1479" s="17">
        <v>7</v>
      </c>
      <c r="E1479" s="17">
        <v>5</v>
      </c>
      <c r="F1479" s="17">
        <v>11</v>
      </c>
      <c r="G1479" s="17" t="str">
        <f t="shared" si="18"/>
        <v>4.13.7.5.11</v>
      </c>
      <c r="H1479" s="132"/>
      <c r="I1479" s="120" t="s">
        <v>10262</v>
      </c>
      <c r="J1479" s="17" t="s">
        <v>19</v>
      </c>
      <c r="K1479" s="431" t="s">
        <v>12587</v>
      </c>
      <c r="L1479" s="432" t="s">
        <v>10262</v>
      </c>
    </row>
    <row r="1480" spans="1:12" s="8" customFormat="1" ht="35" x14ac:dyDescent="0.35">
      <c r="A1480" s="271">
        <v>359</v>
      </c>
      <c r="B1480" s="276">
        <v>4</v>
      </c>
      <c r="C1480" s="17">
        <v>13</v>
      </c>
      <c r="D1480" s="17">
        <v>7</v>
      </c>
      <c r="E1480" s="17">
        <v>5</v>
      </c>
      <c r="F1480" s="17">
        <v>12</v>
      </c>
      <c r="G1480" s="17" t="str">
        <f t="shared" si="18"/>
        <v>4.13.7.5.12</v>
      </c>
      <c r="H1480" s="132"/>
      <c r="I1480" s="120" t="s">
        <v>10262</v>
      </c>
      <c r="J1480" s="17" t="s">
        <v>19</v>
      </c>
      <c r="K1480" s="431" t="s">
        <v>12588</v>
      </c>
      <c r="L1480" s="432" t="s">
        <v>10262</v>
      </c>
    </row>
    <row r="1481" spans="1:12" s="8" customFormat="1" ht="35" x14ac:dyDescent="0.35">
      <c r="A1481" s="271">
        <v>360</v>
      </c>
      <c r="B1481" s="276">
        <v>4</v>
      </c>
      <c r="C1481" s="17">
        <v>13</v>
      </c>
      <c r="D1481" s="17">
        <v>7</v>
      </c>
      <c r="E1481" s="17">
        <v>5</v>
      </c>
      <c r="F1481" s="17">
        <v>13</v>
      </c>
      <c r="G1481" s="17" t="str">
        <f t="shared" si="18"/>
        <v>4.13.7.5.13</v>
      </c>
      <c r="H1481" s="132"/>
      <c r="I1481" s="120" t="s">
        <v>10262</v>
      </c>
      <c r="J1481" s="17" t="s">
        <v>19</v>
      </c>
      <c r="K1481" s="431" t="s">
        <v>12589</v>
      </c>
      <c r="L1481" s="432" t="s">
        <v>10262</v>
      </c>
    </row>
    <row r="1482" spans="1:12" s="8" customFormat="1" ht="35" x14ac:dyDescent="0.35">
      <c r="A1482" s="271">
        <v>361</v>
      </c>
      <c r="B1482" s="276">
        <v>4</v>
      </c>
      <c r="C1482" s="17">
        <v>13</v>
      </c>
      <c r="D1482" s="17">
        <v>7</v>
      </c>
      <c r="E1482" s="17">
        <v>5</v>
      </c>
      <c r="F1482" s="17">
        <v>14</v>
      </c>
      <c r="G1482" s="17" t="str">
        <f t="shared" si="18"/>
        <v>4.13.7.5.14</v>
      </c>
      <c r="H1482" s="132"/>
      <c r="I1482" s="120" t="s">
        <v>10262</v>
      </c>
      <c r="J1482" s="17" t="s">
        <v>19</v>
      </c>
      <c r="K1482" s="431" t="s">
        <v>12590</v>
      </c>
      <c r="L1482" s="432" t="s">
        <v>10262</v>
      </c>
    </row>
    <row r="1483" spans="1:12" s="8" customFormat="1" ht="35" x14ac:dyDescent="0.35">
      <c r="A1483" s="271">
        <v>362</v>
      </c>
      <c r="B1483" s="276">
        <v>4</v>
      </c>
      <c r="C1483" s="17">
        <v>13</v>
      </c>
      <c r="D1483" s="17">
        <v>7</v>
      </c>
      <c r="E1483" s="17">
        <v>5</v>
      </c>
      <c r="F1483" s="17">
        <v>15</v>
      </c>
      <c r="G1483" s="17" t="str">
        <f t="shared" si="18"/>
        <v>4.13.7.5.15</v>
      </c>
      <c r="H1483" s="132"/>
      <c r="I1483" s="120" t="s">
        <v>10262</v>
      </c>
      <c r="J1483" s="17" t="s">
        <v>19</v>
      </c>
      <c r="K1483" s="431" t="s">
        <v>12591</v>
      </c>
      <c r="L1483" s="432" t="s">
        <v>10262</v>
      </c>
    </row>
    <row r="1484" spans="1:12" s="8" customFormat="1" ht="47" x14ac:dyDescent="0.35">
      <c r="A1484" s="271">
        <v>363</v>
      </c>
      <c r="B1484" s="274">
        <v>4</v>
      </c>
      <c r="C1484" s="13">
        <v>13</v>
      </c>
      <c r="D1484" s="13">
        <v>8</v>
      </c>
      <c r="E1484" s="13">
        <v>0</v>
      </c>
      <c r="F1484" s="13">
        <v>0</v>
      </c>
      <c r="G1484" s="13" t="str">
        <f t="shared" si="18"/>
        <v>4.13.8.0.0</v>
      </c>
      <c r="H1484" s="13" t="s">
        <v>13</v>
      </c>
      <c r="I1484" s="117" t="s">
        <v>10621</v>
      </c>
      <c r="J1484" s="118"/>
      <c r="K1484" s="417" t="s">
        <v>10262</v>
      </c>
      <c r="L1484" s="418" t="s">
        <v>10622</v>
      </c>
    </row>
    <row r="1485" spans="1:12" s="8" customFormat="1" ht="18.5" x14ac:dyDescent="0.35">
      <c r="A1485" s="271">
        <v>364</v>
      </c>
      <c r="B1485" s="275">
        <v>4</v>
      </c>
      <c r="C1485" s="14">
        <v>13</v>
      </c>
      <c r="D1485" s="14">
        <v>8</v>
      </c>
      <c r="E1485" s="14">
        <v>1</v>
      </c>
      <c r="F1485" s="14">
        <v>0</v>
      </c>
      <c r="G1485" s="14" t="str">
        <f t="shared" si="18"/>
        <v>4.13.8.1.0</v>
      </c>
      <c r="H1485" s="119"/>
      <c r="I1485" s="120" t="s">
        <v>10262</v>
      </c>
      <c r="J1485" s="14" t="s">
        <v>16</v>
      </c>
      <c r="K1485" s="422" t="s">
        <v>12592</v>
      </c>
      <c r="L1485" s="145" t="s">
        <v>10262</v>
      </c>
    </row>
    <row r="1486" spans="1:12" s="8" customFormat="1" ht="18.5" x14ac:dyDescent="0.35">
      <c r="A1486" s="271">
        <v>365</v>
      </c>
      <c r="B1486" s="275">
        <v>4</v>
      </c>
      <c r="C1486" s="14">
        <v>13</v>
      </c>
      <c r="D1486" s="14">
        <v>8</v>
      </c>
      <c r="E1486" s="14">
        <v>2</v>
      </c>
      <c r="F1486" s="14">
        <v>0</v>
      </c>
      <c r="G1486" s="14" t="str">
        <f t="shared" si="18"/>
        <v>4.13.8.2.0</v>
      </c>
      <c r="H1486" s="119"/>
      <c r="I1486" s="120" t="s">
        <v>10262</v>
      </c>
      <c r="J1486" s="14" t="s">
        <v>16</v>
      </c>
      <c r="K1486" s="422" t="s">
        <v>12593</v>
      </c>
      <c r="L1486" s="145" t="s">
        <v>10262</v>
      </c>
    </row>
    <row r="1487" spans="1:12" s="8" customFormat="1" ht="37" x14ac:dyDescent="0.35">
      <c r="A1487" s="271">
        <v>366</v>
      </c>
      <c r="B1487" s="275">
        <v>4</v>
      </c>
      <c r="C1487" s="14">
        <v>13</v>
      </c>
      <c r="D1487" s="14">
        <v>8</v>
      </c>
      <c r="E1487" s="14">
        <v>3</v>
      </c>
      <c r="F1487" s="14">
        <v>0</v>
      </c>
      <c r="G1487" s="14" t="str">
        <f t="shared" si="18"/>
        <v>4.13.8.3.0</v>
      </c>
      <c r="H1487" s="119"/>
      <c r="I1487" s="120" t="s">
        <v>10262</v>
      </c>
      <c r="J1487" s="14" t="s">
        <v>16</v>
      </c>
      <c r="K1487" s="422" t="s">
        <v>12594</v>
      </c>
      <c r="L1487" s="145" t="s">
        <v>10262</v>
      </c>
    </row>
    <row r="1488" spans="1:12" s="8" customFormat="1" ht="18.5" x14ac:dyDescent="0.35">
      <c r="A1488" s="271">
        <v>367</v>
      </c>
      <c r="B1488" s="275">
        <v>4</v>
      </c>
      <c r="C1488" s="14">
        <v>13</v>
      </c>
      <c r="D1488" s="14">
        <v>8</v>
      </c>
      <c r="E1488" s="14">
        <v>4</v>
      </c>
      <c r="F1488" s="14">
        <v>0</v>
      </c>
      <c r="G1488" s="14" t="str">
        <f t="shared" si="18"/>
        <v>4.13.8.4.0</v>
      </c>
      <c r="H1488" s="119"/>
      <c r="I1488" s="120" t="s">
        <v>10262</v>
      </c>
      <c r="J1488" s="14" t="s">
        <v>16</v>
      </c>
      <c r="K1488" s="422" t="s">
        <v>12595</v>
      </c>
      <c r="L1488" s="145" t="s">
        <v>10262</v>
      </c>
    </row>
    <row r="1489" spans="1:12" s="8" customFormat="1" ht="37" x14ac:dyDescent="0.35">
      <c r="A1489" s="271">
        <v>368</v>
      </c>
      <c r="B1489" s="275">
        <v>4</v>
      </c>
      <c r="C1489" s="14">
        <v>13</v>
      </c>
      <c r="D1489" s="14">
        <v>8</v>
      </c>
      <c r="E1489" s="14">
        <v>5</v>
      </c>
      <c r="F1489" s="14">
        <v>0</v>
      </c>
      <c r="G1489" s="14" t="str">
        <f t="shared" si="18"/>
        <v>4.13.8.5.0</v>
      </c>
      <c r="H1489" s="119"/>
      <c r="I1489" s="120" t="s">
        <v>10262</v>
      </c>
      <c r="J1489" s="14" t="s">
        <v>16</v>
      </c>
      <c r="K1489" s="422" t="s">
        <v>12596</v>
      </c>
      <c r="L1489" s="145" t="s">
        <v>10262</v>
      </c>
    </row>
    <row r="1490" spans="1:12" s="8" customFormat="1" ht="37" x14ac:dyDescent="0.35">
      <c r="A1490" s="271">
        <v>369</v>
      </c>
      <c r="B1490" s="275">
        <v>4</v>
      </c>
      <c r="C1490" s="14">
        <v>13</v>
      </c>
      <c r="D1490" s="14">
        <v>8</v>
      </c>
      <c r="E1490" s="14">
        <v>6</v>
      </c>
      <c r="F1490" s="14">
        <v>0</v>
      </c>
      <c r="G1490" s="14" t="str">
        <f t="shared" si="18"/>
        <v>4.13.8.6.0</v>
      </c>
      <c r="H1490" s="119"/>
      <c r="I1490" s="120" t="s">
        <v>10262</v>
      </c>
      <c r="J1490" s="14" t="s">
        <v>16</v>
      </c>
      <c r="K1490" s="422" t="s">
        <v>12597</v>
      </c>
      <c r="L1490" s="145" t="s">
        <v>10262</v>
      </c>
    </row>
    <row r="1491" spans="1:12" s="8" customFormat="1" ht="37" x14ac:dyDescent="0.35">
      <c r="A1491" s="271">
        <v>370</v>
      </c>
      <c r="B1491" s="275">
        <v>4</v>
      </c>
      <c r="C1491" s="14">
        <v>13</v>
      </c>
      <c r="D1491" s="14">
        <v>8</v>
      </c>
      <c r="E1491" s="14">
        <v>7</v>
      </c>
      <c r="F1491" s="14">
        <v>0</v>
      </c>
      <c r="G1491" s="14" t="str">
        <f t="shared" si="18"/>
        <v>4.13.8.7.0</v>
      </c>
      <c r="H1491" s="119"/>
      <c r="I1491" s="120" t="s">
        <v>10262</v>
      </c>
      <c r="J1491" s="14" t="s">
        <v>16</v>
      </c>
      <c r="K1491" s="422" t="s">
        <v>12598</v>
      </c>
      <c r="L1491" s="145" t="s">
        <v>10262</v>
      </c>
    </row>
    <row r="1492" spans="1:12" s="8" customFormat="1" ht="18.5" x14ac:dyDescent="0.35">
      <c r="A1492" s="271">
        <v>371</v>
      </c>
      <c r="B1492" s="275">
        <v>4</v>
      </c>
      <c r="C1492" s="14">
        <v>13</v>
      </c>
      <c r="D1492" s="14">
        <v>8</v>
      </c>
      <c r="E1492" s="14">
        <v>8</v>
      </c>
      <c r="F1492" s="14">
        <v>0</v>
      </c>
      <c r="G1492" s="14" t="str">
        <f t="shared" si="18"/>
        <v>4.13.8.8.0</v>
      </c>
      <c r="H1492" s="119"/>
      <c r="I1492" s="120" t="s">
        <v>10262</v>
      </c>
      <c r="J1492" s="14" t="s">
        <v>16</v>
      </c>
      <c r="K1492" s="422" t="s">
        <v>12599</v>
      </c>
      <c r="L1492" s="145" t="s">
        <v>10262</v>
      </c>
    </row>
    <row r="1493" spans="1:12" s="8" customFormat="1" ht="18.5" x14ac:dyDescent="0.35">
      <c r="A1493" s="271">
        <v>372</v>
      </c>
      <c r="B1493" s="275">
        <v>4</v>
      </c>
      <c r="C1493" s="14">
        <v>13</v>
      </c>
      <c r="D1493" s="14">
        <v>8</v>
      </c>
      <c r="E1493" s="14">
        <v>9</v>
      </c>
      <c r="F1493" s="14">
        <v>0</v>
      </c>
      <c r="G1493" s="14" t="str">
        <f t="shared" si="18"/>
        <v>4.13.8.9.0</v>
      </c>
      <c r="H1493" s="119"/>
      <c r="I1493" s="120" t="s">
        <v>10262</v>
      </c>
      <c r="J1493" s="14" t="s">
        <v>16</v>
      </c>
      <c r="K1493" s="422" t="s">
        <v>12600</v>
      </c>
      <c r="L1493" s="145" t="s">
        <v>10262</v>
      </c>
    </row>
    <row r="1494" spans="1:12" s="8" customFormat="1" ht="47" x14ac:dyDescent="0.35">
      <c r="A1494" s="271">
        <v>373</v>
      </c>
      <c r="B1494" s="274">
        <v>4</v>
      </c>
      <c r="C1494" s="13">
        <v>13</v>
      </c>
      <c r="D1494" s="13">
        <v>9</v>
      </c>
      <c r="E1494" s="13">
        <v>0</v>
      </c>
      <c r="F1494" s="13">
        <v>0</v>
      </c>
      <c r="G1494" s="13" t="str">
        <f t="shared" si="18"/>
        <v>4.13.9.0.0</v>
      </c>
      <c r="H1494" s="13" t="s">
        <v>13</v>
      </c>
      <c r="I1494" s="117" t="s">
        <v>10623</v>
      </c>
      <c r="J1494" s="118"/>
      <c r="K1494" s="417" t="s">
        <v>10262</v>
      </c>
      <c r="L1494" s="418" t="s">
        <v>10624</v>
      </c>
    </row>
    <row r="1495" spans="1:12" s="8" customFormat="1" ht="37" x14ac:dyDescent="0.35">
      <c r="A1495" s="271">
        <v>374</v>
      </c>
      <c r="B1495" s="275">
        <v>4</v>
      </c>
      <c r="C1495" s="14">
        <v>13</v>
      </c>
      <c r="D1495" s="14">
        <v>9</v>
      </c>
      <c r="E1495" s="14">
        <v>1</v>
      </c>
      <c r="F1495" s="14">
        <v>0</v>
      </c>
      <c r="G1495" s="14" t="str">
        <f t="shared" si="18"/>
        <v>4.13.9.1.0</v>
      </c>
      <c r="H1495" s="131"/>
      <c r="I1495" s="134" t="s">
        <v>10262</v>
      </c>
      <c r="J1495" s="14" t="s">
        <v>16</v>
      </c>
      <c r="K1495" s="422" t="s">
        <v>12601</v>
      </c>
      <c r="L1495" s="145" t="s">
        <v>10262</v>
      </c>
    </row>
    <row r="1496" spans="1:12" s="8" customFormat="1" ht="37" x14ac:dyDescent="0.35">
      <c r="A1496" s="271">
        <v>375</v>
      </c>
      <c r="B1496" s="275">
        <v>4</v>
      </c>
      <c r="C1496" s="14">
        <v>13</v>
      </c>
      <c r="D1496" s="14">
        <v>9</v>
      </c>
      <c r="E1496" s="14">
        <v>2</v>
      </c>
      <c r="F1496" s="14">
        <v>0</v>
      </c>
      <c r="G1496" s="14" t="str">
        <f t="shared" si="18"/>
        <v>4.13.9.2.0</v>
      </c>
      <c r="H1496" s="132"/>
      <c r="I1496" s="120" t="s">
        <v>10262</v>
      </c>
      <c r="J1496" s="14" t="s">
        <v>16</v>
      </c>
      <c r="K1496" s="422" t="s">
        <v>12602</v>
      </c>
      <c r="L1496" s="145" t="s">
        <v>10262</v>
      </c>
    </row>
    <row r="1497" spans="1:12" s="8" customFormat="1" ht="18.5" x14ac:dyDescent="0.35">
      <c r="A1497" s="271">
        <v>376</v>
      </c>
      <c r="B1497" s="275">
        <v>4</v>
      </c>
      <c r="C1497" s="14">
        <v>13</v>
      </c>
      <c r="D1497" s="14">
        <v>9</v>
      </c>
      <c r="E1497" s="14">
        <v>3</v>
      </c>
      <c r="F1497" s="14">
        <v>0</v>
      </c>
      <c r="G1497" s="14" t="str">
        <f t="shared" si="18"/>
        <v>4.13.9.3.0</v>
      </c>
      <c r="H1497" s="119"/>
      <c r="I1497" s="120" t="s">
        <v>10262</v>
      </c>
      <c r="J1497" s="14" t="s">
        <v>16</v>
      </c>
      <c r="K1497" s="422" t="s">
        <v>12603</v>
      </c>
      <c r="L1497" s="145" t="s">
        <v>10262</v>
      </c>
    </row>
    <row r="1498" spans="1:12" s="8" customFormat="1" ht="52.5" x14ac:dyDescent="0.35">
      <c r="A1498" s="271">
        <v>377</v>
      </c>
      <c r="B1498" s="276">
        <v>4</v>
      </c>
      <c r="C1498" s="17">
        <v>13</v>
      </c>
      <c r="D1498" s="17">
        <v>9</v>
      </c>
      <c r="E1498" s="17">
        <v>3</v>
      </c>
      <c r="F1498" s="17">
        <v>1</v>
      </c>
      <c r="G1498" s="17" t="str">
        <f t="shared" si="18"/>
        <v>4.13.9.3.1</v>
      </c>
      <c r="H1498" s="119"/>
      <c r="I1498" s="120" t="s">
        <v>10262</v>
      </c>
      <c r="J1498" s="17" t="s">
        <v>19</v>
      </c>
      <c r="K1498" s="431" t="s">
        <v>12604</v>
      </c>
      <c r="L1498" s="432" t="s">
        <v>10262</v>
      </c>
    </row>
    <row r="1499" spans="1:12" s="8" customFormat="1" ht="35" x14ac:dyDescent="0.35">
      <c r="A1499" s="271">
        <v>378</v>
      </c>
      <c r="B1499" s="276">
        <v>4</v>
      </c>
      <c r="C1499" s="17">
        <v>13</v>
      </c>
      <c r="D1499" s="17">
        <v>9</v>
      </c>
      <c r="E1499" s="17">
        <v>3</v>
      </c>
      <c r="F1499" s="17">
        <v>2</v>
      </c>
      <c r="G1499" s="17" t="str">
        <f t="shared" si="18"/>
        <v>4.13.9.3.2</v>
      </c>
      <c r="H1499" s="119"/>
      <c r="I1499" s="120" t="s">
        <v>10262</v>
      </c>
      <c r="J1499" s="17" t="s">
        <v>19</v>
      </c>
      <c r="K1499" s="431" t="s">
        <v>12605</v>
      </c>
      <c r="L1499" s="432" t="s">
        <v>10262</v>
      </c>
    </row>
    <row r="1500" spans="1:12" s="8" customFormat="1" ht="35" x14ac:dyDescent="0.35">
      <c r="A1500" s="271">
        <v>379</v>
      </c>
      <c r="B1500" s="276">
        <v>4</v>
      </c>
      <c r="C1500" s="17">
        <v>13</v>
      </c>
      <c r="D1500" s="17">
        <v>9</v>
      </c>
      <c r="E1500" s="17">
        <v>3</v>
      </c>
      <c r="F1500" s="17">
        <v>3</v>
      </c>
      <c r="G1500" s="17" t="str">
        <f t="shared" si="18"/>
        <v>4.13.9.3.3</v>
      </c>
      <c r="H1500" s="119"/>
      <c r="I1500" s="120" t="s">
        <v>10262</v>
      </c>
      <c r="J1500" s="17" t="s">
        <v>19</v>
      </c>
      <c r="K1500" s="431" t="s">
        <v>12606</v>
      </c>
      <c r="L1500" s="432" t="s">
        <v>10262</v>
      </c>
    </row>
    <row r="1501" spans="1:12" s="8" customFormat="1" ht="35" x14ac:dyDescent="0.35">
      <c r="A1501" s="271">
        <v>380</v>
      </c>
      <c r="B1501" s="276">
        <v>4</v>
      </c>
      <c r="C1501" s="17">
        <v>13</v>
      </c>
      <c r="D1501" s="17">
        <v>9</v>
      </c>
      <c r="E1501" s="17">
        <v>3</v>
      </c>
      <c r="F1501" s="17">
        <v>4</v>
      </c>
      <c r="G1501" s="17" t="str">
        <f t="shared" si="18"/>
        <v>4.13.9.3.4</v>
      </c>
      <c r="H1501" s="119"/>
      <c r="I1501" s="120" t="s">
        <v>10262</v>
      </c>
      <c r="J1501" s="17" t="s">
        <v>19</v>
      </c>
      <c r="K1501" s="431" t="s">
        <v>12607</v>
      </c>
      <c r="L1501" s="432" t="s">
        <v>10262</v>
      </c>
    </row>
    <row r="1502" spans="1:12" s="8" customFormat="1" ht="35" x14ac:dyDescent="0.35">
      <c r="A1502" s="271">
        <v>381</v>
      </c>
      <c r="B1502" s="276">
        <v>4</v>
      </c>
      <c r="C1502" s="17">
        <v>13</v>
      </c>
      <c r="D1502" s="17">
        <v>9</v>
      </c>
      <c r="E1502" s="17">
        <v>3</v>
      </c>
      <c r="F1502" s="17">
        <v>5</v>
      </c>
      <c r="G1502" s="17" t="str">
        <f t="shared" si="18"/>
        <v>4.13.9.3.5</v>
      </c>
      <c r="H1502" s="119"/>
      <c r="I1502" s="120" t="s">
        <v>10262</v>
      </c>
      <c r="J1502" s="17" t="s">
        <v>19</v>
      </c>
      <c r="K1502" s="431" t="s">
        <v>12608</v>
      </c>
      <c r="L1502" s="432" t="s">
        <v>10262</v>
      </c>
    </row>
    <row r="1503" spans="1:12" s="8" customFormat="1" ht="35" x14ac:dyDescent="0.35">
      <c r="A1503" s="271">
        <v>382</v>
      </c>
      <c r="B1503" s="276">
        <v>4</v>
      </c>
      <c r="C1503" s="17">
        <v>13</v>
      </c>
      <c r="D1503" s="17">
        <v>9</v>
      </c>
      <c r="E1503" s="17">
        <v>3</v>
      </c>
      <c r="F1503" s="17">
        <v>6</v>
      </c>
      <c r="G1503" s="17" t="str">
        <f t="shared" si="18"/>
        <v>4.13.9.3.6</v>
      </c>
      <c r="H1503" s="119"/>
      <c r="I1503" s="120" t="s">
        <v>10262</v>
      </c>
      <c r="J1503" s="17" t="s">
        <v>19</v>
      </c>
      <c r="K1503" s="431" t="s">
        <v>12609</v>
      </c>
      <c r="L1503" s="432" t="s">
        <v>10262</v>
      </c>
    </row>
    <row r="1504" spans="1:12" s="8" customFormat="1" ht="35" x14ac:dyDescent="0.35">
      <c r="A1504" s="271">
        <v>383</v>
      </c>
      <c r="B1504" s="276">
        <v>4</v>
      </c>
      <c r="C1504" s="17">
        <v>13</v>
      </c>
      <c r="D1504" s="17">
        <v>9</v>
      </c>
      <c r="E1504" s="17">
        <v>3</v>
      </c>
      <c r="F1504" s="17">
        <v>7</v>
      </c>
      <c r="G1504" s="17" t="str">
        <f t="shared" si="18"/>
        <v>4.13.9.3.7</v>
      </c>
      <c r="H1504" s="119"/>
      <c r="I1504" s="120" t="s">
        <v>10262</v>
      </c>
      <c r="J1504" s="17" t="s">
        <v>19</v>
      </c>
      <c r="K1504" s="431" t="s">
        <v>12610</v>
      </c>
      <c r="L1504" s="432" t="s">
        <v>10262</v>
      </c>
    </row>
    <row r="1505" spans="1:12" s="8" customFormat="1" ht="35" x14ac:dyDescent="0.35">
      <c r="A1505" s="271">
        <v>384</v>
      </c>
      <c r="B1505" s="276">
        <v>4</v>
      </c>
      <c r="C1505" s="17">
        <v>13</v>
      </c>
      <c r="D1505" s="17">
        <v>9</v>
      </c>
      <c r="E1505" s="17">
        <v>3</v>
      </c>
      <c r="F1505" s="17">
        <v>8</v>
      </c>
      <c r="G1505" s="17" t="str">
        <f t="shared" si="18"/>
        <v>4.13.9.3.8</v>
      </c>
      <c r="H1505" s="119"/>
      <c r="I1505" s="120" t="s">
        <v>10262</v>
      </c>
      <c r="J1505" s="17" t="s">
        <v>19</v>
      </c>
      <c r="K1505" s="431" t="s">
        <v>12611</v>
      </c>
      <c r="L1505" s="432" t="s">
        <v>10262</v>
      </c>
    </row>
    <row r="1506" spans="1:12" s="8" customFormat="1" ht="35" x14ac:dyDescent="0.35">
      <c r="A1506" s="271">
        <v>385</v>
      </c>
      <c r="B1506" s="276">
        <v>4</v>
      </c>
      <c r="C1506" s="17">
        <v>13</v>
      </c>
      <c r="D1506" s="17">
        <v>9</v>
      </c>
      <c r="E1506" s="17">
        <v>3</v>
      </c>
      <c r="F1506" s="17">
        <v>9</v>
      </c>
      <c r="G1506" s="17" t="str">
        <f t="shared" si="18"/>
        <v>4.13.9.3.9</v>
      </c>
      <c r="H1506" s="119"/>
      <c r="I1506" s="120" t="s">
        <v>10262</v>
      </c>
      <c r="J1506" s="17" t="s">
        <v>19</v>
      </c>
      <c r="K1506" s="431" t="s">
        <v>12612</v>
      </c>
      <c r="L1506" s="432" t="s">
        <v>10262</v>
      </c>
    </row>
    <row r="1507" spans="1:12" s="8" customFormat="1" ht="35" x14ac:dyDescent="0.35">
      <c r="A1507" s="271">
        <v>386</v>
      </c>
      <c r="B1507" s="276">
        <v>4</v>
      </c>
      <c r="C1507" s="17">
        <v>13</v>
      </c>
      <c r="D1507" s="17">
        <v>9</v>
      </c>
      <c r="E1507" s="17">
        <v>3</v>
      </c>
      <c r="F1507" s="17">
        <v>10</v>
      </c>
      <c r="G1507" s="17" t="str">
        <f t="shared" si="18"/>
        <v>4.13.9.3.10</v>
      </c>
      <c r="H1507" s="119"/>
      <c r="I1507" s="120" t="s">
        <v>10262</v>
      </c>
      <c r="J1507" s="17" t="s">
        <v>19</v>
      </c>
      <c r="K1507" s="431" t="s">
        <v>12613</v>
      </c>
      <c r="L1507" s="432" t="s">
        <v>10262</v>
      </c>
    </row>
    <row r="1508" spans="1:12" s="8" customFormat="1" ht="18.5" x14ac:dyDescent="0.35">
      <c r="A1508" s="271">
        <v>387</v>
      </c>
      <c r="B1508" s="276">
        <v>4</v>
      </c>
      <c r="C1508" s="17">
        <v>13</v>
      </c>
      <c r="D1508" s="17">
        <v>9</v>
      </c>
      <c r="E1508" s="17">
        <v>3</v>
      </c>
      <c r="F1508" s="17">
        <v>11</v>
      </c>
      <c r="G1508" s="17" t="str">
        <f t="shared" si="18"/>
        <v>4.13.9.3.11</v>
      </c>
      <c r="H1508" s="119"/>
      <c r="I1508" s="120" t="s">
        <v>10262</v>
      </c>
      <c r="J1508" s="17" t="s">
        <v>19</v>
      </c>
      <c r="K1508" s="431" t="s">
        <v>12614</v>
      </c>
      <c r="L1508" s="432" t="s">
        <v>10262</v>
      </c>
    </row>
    <row r="1509" spans="1:12" s="8" customFormat="1" ht="35" x14ac:dyDescent="0.35">
      <c r="A1509" s="271">
        <v>388</v>
      </c>
      <c r="B1509" s="276">
        <v>4</v>
      </c>
      <c r="C1509" s="17">
        <v>13</v>
      </c>
      <c r="D1509" s="17">
        <v>9</v>
      </c>
      <c r="E1509" s="17">
        <v>3</v>
      </c>
      <c r="F1509" s="17">
        <v>12</v>
      </c>
      <c r="G1509" s="17" t="str">
        <f t="shared" si="18"/>
        <v>4.13.9.3.12</v>
      </c>
      <c r="H1509" s="119"/>
      <c r="I1509" s="120" t="s">
        <v>10262</v>
      </c>
      <c r="J1509" s="17" t="s">
        <v>19</v>
      </c>
      <c r="K1509" s="431" t="s">
        <v>12615</v>
      </c>
      <c r="L1509" s="432" t="s">
        <v>10262</v>
      </c>
    </row>
    <row r="1510" spans="1:12" s="8" customFormat="1" ht="35" x14ac:dyDescent="0.35">
      <c r="A1510" s="271">
        <v>389</v>
      </c>
      <c r="B1510" s="276">
        <v>4</v>
      </c>
      <c r="C1510" s="17">
        <v>13</v>
      </c>
      <c r="D1510" s="17">
        <v>9</v>
      </c>
      <c r="E1510" s="17">
        <v>3</v>
      </c>
      <c r="F1510" s="17">
        <v>13</v>
      </c>
      <c r="G1510" s="17" t="str">
        <f t="shared" si="18"/>
        <v>4.13.9.3.13</v>
      </c>
      <c r="H1510" s="119"/>
      <c r="I1510" s="120" t="s">
        <v>10262</v>
      </c>
      <c r="J1510" s="17" t="s">
        <v>19</v>
      </c>
      <c r="K1510" s="431" t="s">
        <v>12616</v>
      </c>
      <c r="L1510" s="432" t="s">
        <v>10262</v>
      </c>
    </row>
    <row r="1511" spans="1:12" ht="35" x14ac:dyDescent="0.25">
      <c r="A1511" s="271">
        <v>393</v>
      </c>
      <c r="B1511" s="276">
        <v>4</v>
      </c>
      <c r="C1511" s="17">
        <v>13</v>
      </c>
      <c r="D1511" s="17">
        <v>9</v>
      </c>
      <c r="E1511" s="17">
        <v>3</v>
      </c>
      <c r="F1511" s="17">
        <v>14</v>
      </c>
      <c r="G1511" s="17" t="str">
        <f t="shared" si="18"/>
        <v>4.13.9.3.14</v>
      </c>
      <c r="H1511" s="119"/>
      <c r="I1511" s="120" t="s">
        <v>10262</v>
      </c>
      <c r="J1511" s="17" t="s">
        <v>19</v>
      </c>
      <c r="K1511" s="431" t="s">
        <v>12617</v>
      </c>
      <c r="L1511" s="432" t="s">
        <v>10262</v>
      </c>
    </row>
    <row r="1512" spans="1:12" ht="18.5" x14ac:dyDescent="0.25">
      <c r="A1512" s="271">
        <v>394</v>
      </c>
      <c r="B1512" s="276">
        <v>4</v>
      </c>
      <c r="C1512" s="17">
        <v>13</v>
      </c>
      <c r="D1512" s="17">
        <v>9</v>
      </c>
      <c r="E1512" s="17">
        <v>3</v>
      </c>
      <c r="F1512" s="17">
        <v>15</v>
      </c>
      <c r="G1512" s="17" t="str">
        <f t="shared" si="18"/>
        <v>4.13.9.3.15</v>
      </c>
      <c r="H1512" s="119"/>
      <c r="I1512" s="120" t="s">
        <v>10262</v>
      </c>
      <c r="J1512" s="17" t="s">
        <v>19</v>
      </c>
      <c r="K1512" s="431" t="s">
        <v>12618</v>
      </c>
      <c r="L1512" s="432" t="s">
        <v>10262</v>
      </c>
    </row>
    <row r="1513" spans="1:12" ht="37" x14ac:dyDescent="0.25">
      <c r="A1513" s="271">
        <v>395</v>
      </c>
      <c r="B1513" s="275">
        <v>4</v>
      </c>
      <c r="C1513" s="14">
        <v>13</v>
      </c>
      <c r="D1513" s="14">
        <v>9</v>
      </c>
      <c r="E1513" s="14">
        <v>4</v>
      </c>
      <c r="F1513" s="14">
        <v>0</v>
      </c>
      <c r="G1513" s="14" t="str">
        <f t="shared" si="18"/>
        <v>4.13.9.4.0</v>
      </c>
      <c r="I1513" s="135" t="s">
        <v>10262</v>
      </c>
      <c r="J1513" s="14" t="s">
        <v>16</v>
      </c>
      <c r="K1513" s="422" t="s">
        <v>12619</v>
      </c>
      <c r="L1513" s="145" t="s">
        <v>10262</v>
      </c>
    </row>
    <row r="1514" spans="1:12" ht="35" x14ac:dyDescent="0.25">
      <c r="A1514" s="271">
        <v>396</v>
      </c>
      <c r="B1514" s="276">
        <v>4</v>
      </c>
      <c r="C1514" s="17">
        <v>13</v>
      </c>
      <c r="D1514" s="17">
        <v>9</v>
      </c>
      <c r="E1514" s="17">
        <v>4</v>
      </c>
      <c r="F1514" s="17">
        <v>1</v>
      </c>
      <c r="G1514" s="17" t="str">
        <f t="shared" si="18"/>
        <v>4.13.9.4.1</v>
      </c>
      <c r="I1514" s="135" t="s">
        <v>10262</v>
      </c>
      <c r="J1514" s="17" t="s">
        <v>19</v>
      </c>
      <c r="K1514" s="431" t="s">
        <v>12620</v>
      </c>
      <c r="L1514" s="432" t="s">
        <v>10262</v>
      </c>
    </row>
    <row r="1515" spans="1:12" ht="35" x14ac:dyDescent="0.25">
      <c r="A1515" s="271">
        <v>397</v>
      </c>
      <c r="B1515" s="276">
        <v>4</v>
      </c>
      <c r="C1515" s="17">
        <v>13</v>
      </c>
      <c r="D1515" s="17">
        <v>9</v>
      </c>
      <c r="E1515" s="17">
        <v>4</v>
      </c>
      <c r="F1515" s="17">
        <v>2</v>
      </c>
      <c r="G1515" s="17" t="str">
        <f t="shared" si="18"/>
        <v>4.13.9.4.2</v>
      </c>
      <c r="I1515" s="135" t="s">
        <v>10262</v>
      </c>
      <c r="J1515" s="17" t="s">
        <v>19</v>
      </c>
      <c r="K1515" s="431" t="s">
        <v>12621</v>
      </c>
      <c r="L1515" s="432" t="s">
        <v>10262</v>
      </c>
    </row>
    <row r="1516" spans="1:12" ht="35" x14ac:dyDescent="0.25">
      <c r="A1516" s="271">
        <v>398</v>
      </c>
      <c r="B1516" s="276">
        <v>4</v>
      </c>
      <c r="C1516" s="17">
        <v>13</v>
      </c>
      <c r="D1516" s="17">
        <v>9</v>
      </c>
      <c r="E1516" s="17">
        <v>4</v>
      </c>
      <c r="F1516" s="17">
        <v>3</v>
      </c>
      <c r="G1516" s="17" t="str">
        <f t="shared" si="18"/>
        <v>4.13.9.4.3</v>
      </c>
      <c r="I1516" s="135" t="s">
        <v>10262</v>
      </c>
      <c r="J1516" s="17" t="s">
        <v>19</v>
      </c>
      <c r="K1516" s="431" t="s">
        <v>12622</v>
      </c>
      <c r="L1516" s="432" t="s">
        <v>10262</v>
      </c>
    </row>
    <row r="1517" spans="1:12" ht="35" x14ac:dyDescent="0.25">
      <c r="A1517" s="271">
        <v>399</v>
      </c>
      <c r="B1517" s="276">
        <v>4</v>
      </c>
      <c r="C1517" s="17">
        <v>13</v>
      </c>
      <c r="D1517" s="17">
        <v>9</v>
      </c>
      <c r="E1517" s="17">
        <v>4</v>
      </c>
      <c r="F1517" s="17">
        <v>4</v>
      </c>
      <c r="G1517" s="17" t="str">
        <f t="shared" si="18"/>
        <v>4.13.9.4.4</v>
      </c>
      <c r="I1517" s="135" t="s">
        <v>10262</v>
      </c>
      <c r="J1517" s="17" t="s">
        <v>19</v>
      </c>
      <c r="K1517" s="431" t="s">
        <v>12623</v>
      </c>
      <c r="L1517" s="432" t="s">
        <v>10262</v>
      </c>
    </row>
    <row r="1518" spans="1:12" ht="35" x14ac:dyDescent="0.25">
      <c r="A1518" s="271">
        <v>400</v>
      </c>
      <c r="B1518" s="276">
        <v>4</v>
      </c>
      <c r="C1518" s="17">
        <v>13</v>
      </c>
      <c r="D1518" s="17">
        <v>9</v>
      </c>
      <c r="E1518" s="17">
        <v>4</v>
      </c>
      <c r="F1518" s="17">
        <v>5</v>
      </c>
      <c r="G1518" s="17" t="str">
        <f t="shared" si="18"/>
        <v>4.13.9.4.5</v>
      </c>
      <c r="I1518" s="135" t="s">
        <v>10262</v>
      </c>
      <c r="J1518" s="17" t="s">
        <v>19</v>
      </c>
      <c r="K1518" s="431" t="s">
        <v>12624</v>
      </c>
      <c r="L1518" s="432" t="s">
        <v>10262</v>
      </c>
    </row>
    <row r="1519" spans="1:12" ht="35" x14ac:dyDescent="0.25">
      <c r="A1519" s="271">
        <v>401</v>
      </c>
      <c r="B1519" s="276">
        <v>4</v>
      </c>
      <c r="C1519" s="17">
        <v>13</v>
      </c>
      <c r="D1519" s="17">
        <v>9</v>
      </c>
      <c r="E1519" s="17">
        <v>4</v>
      </c>
      <c r="F1519" s="17">
        <v>6</v>
      </c>
      <c r="G1519" s="17" t="str">
        <f t="shared" si="18"/>
        <v>4.13.9.4.6</v>
      </c>
      <c r="I1519" s="135" t="s">
        <v>10262</v>
      </c>
      <c r="J1519" s="17" t="s">
        <v>19</v>
      </c>
      <c r="K1519" s="431" t="s">
        <v>12625</v>
      </c>
      <c r="L1519" s="432" t="s">
        <v>10262</v>
      </c>
    </row>
    <row r="1520" spans="1:12" ht="35" x14ac:dyDescent="0.25">
      <c r="A1520" s="271">
        <v>402</v>
      </c>
      <c r="B1520" s="276">
        <v>4</v>
      </c>
      <c r="C1520" s="17">
        <v>13</v>
      </c>
      <c r="D1520" s="17">
        <v>9</v>
      </c>
      <c r="E1520" s="17">
        <v>4</v>
      </c>
      <c r="F1520" s="17">
        <v>7</v>
      </c>
      <c r="G1520" s="17" t="str">
        <f t="shared" si="18"/>
        <v>4.13.9.4.7</v>
      </c>
      <c r="I1520" s="135" t="s">
        <v>10262</v>
      </c>
      <c r="J1520" s="17" t="s">
        <v>19</v>
      </c>
      <c r="K1520" s="431" t="s">
        <v>12626</v>
      </c>
      <c r="L1520" s="432" t="s">
        <v>10262</v>
      </c>
    </row>
    <row r="1521" spans="1:12" ht="35" x14ac:dyDescent="0.25">
      <c r="A1521" s="271">
        <v>403</v>
      </c>
      <c r="B1521" s="276">
        <v>4</v>
      </c>
      <c r="C1521" s="17">
        <v>13</v>
      </c>
      <c r="D1521" s="17">
        <v>9</v>
      </c>
      <c r="E1521" s="17">
        <v>4</v>
      </c>
      <c r="F1521" s="17">
        <v>8</v>
      </c>
      <c r="G1521" s="17" t="str">
        <f t="shared" si="18"/>
        <v>4.13.9.4.8</v>
      </c>
      <c r="I1521" s="135" t="s">
        <v>10262</v>
      </c>
      <c r="J1521" s="17" t="s">
        <v>19</v>
      </c>
      <c r="K1521" s="431" t="s">
        <v>12627</v>
      </c>
      <c r="L1521" s="432" t="s">
        <v>10262</v>
      </c>
    </row>
    <row r="1522" spans="1:12" ht="35" x14ac:dyDescent="0.25">
      <c r="A1522" s="271">
        <v>404</v>
      </c>
      <c r="B1522" s="276">
        <v>4</v>
      </c>
      <c r="C1522" s="17">
        <v>13</v>
      </c>
      <c r="D1522" s="17">
        <v>9</v>
      </c>
      <c r="E1522" s="17">
        <v>4</v>
      </c>
      <c r="F1522" s="17">
        <v>9</v>
      </c>
      <c r="G1522" s="17" t="str">
        <f t="shared" si="18"/>
        <v>4.13.9.4.9</v>
      </c>
      <c r="I1522" s="135" t="s">
        <v>10262</v>
      </c>
      <c r="J1522" s="17" t="s">
        <v>19</v>
      </c>
      <c r="K1522" s="431" t="s">
        <v>12628</v>
      </c>
      <c r="L1522" s="432" t="s">
        <v>10262</v>
      </c>
    </row>
    <row r="1523" spans="1:12" s="8" customFormat="1" ht="35" x14ac:dyDescent="0.35">
      <c r="A1523" s="271">
        <v>405</v>
      </c>
      <c r="B1523" s="276">
        <v>4</v>
      </c>
      <c r="C1523" s="17">
        <v>13</v>
      </c>
      <c r="D1523" s="17">
        <v>9</v>
      </c>
      <c r="E1523" s="17">
        <v>4</v>
      </c>
      <c r="F1523" s="17">
        <v>10</v>
      </c>
      <c r="G1523" s="17" t="str">
        <f t="shared" si="18"/>
        <v>4.13.9.4.10</v>
      </c>
      <c r="H1523" s="21"/>
      <c r="I1523" s="135" t="s">
        <v>10262</v>
      </c>
      <c r="J1523" s="17" t="s">
        <v>19</v>
      </c>
      <c r="K1523" s="431" t="s">
        <v>12629</v>
      </c>
      <c r="L1523" s="432" t="s">
        <v>10262</v>
      </c>
    </row>
    <row r="1524" spans="1:12" ht="35" x14ac:dyDescent="0.25">
      <c r="A1524" s="271">
        <v>1256</v>
      </c>
      <c r="B1524" s="276">
        <v>4</v>
      </c>
      <c r="C1524" s="17">
        <v>13</v>
      </c>
      <c r="D1524" s="17">
        <v>9</v>
      </c>
      <c r="E1524" s="17">
        <v>4</v>
      </c>
      <c r="F1524" s="17">
        <v>11</v>
      </c>
      <c r="G1524" s="17" t="str">
        <f t="shared" si="18"/>
        <v>4.13.9.4.11</v>
      </c>
      <c r="I1524" s="135" t="s">
        <v>10262</v>
      </c>
      <c r="J1524" s="17" t="s">
        <v>19</v>
      </c>
      <c r="K1524" s="431" t="s">
        <v>12630</v>
      </c>
      <c r="L1524" s="432" t="s">
        <v>10262</v>
      </c>
    </row>
    <row r="1525" spans="1:12" s="8" customFormat="1" ht="18.5" x14ac:dyDescent="0.35">
      <c r="A1525" s="271">
        <v>3</v>
      </c>
      <c r="B1525" s="275">
        <v>4</v>
      </c>
      <c r="C1525" s="14">
        <v>13</v>
      </c>
      <c r="D1525" s="14">
        <v>9</v>
      </c>
      <c r="E1525" s="14">
        <v>5</v>
      </c>
      <c r="F1525" s="14">
        <v>0</v>
      </c>
      <c r="G1525" s="14" t="str">
        <f t="shared" si="18"/>
        <v>4.13.9.5.0</v>
      </c>
      <c r="H1525" s="119"/>
      <c r="I1525" s="120" t="s">
        <v>10262</v>
      </c>
      <c r="J1525" s="14" t="s">
        <v>16</v>
      </c>
      <c r="K1525" s="422" t="s">
        <v>10623</v>
      </c>
      <c r="L1525" s="145" t="s">
        <v>10262</v>
      </c>
    </row>
    <row r="1526" spans="1:12" s="8" customFormat="1" ht="52" x14ac:dyDescent="0.35">
      <c r="A1526" s="271"/>
      <c r="B1526" s="273">
        <v>4</v>
      </c>
      <c r="C1526" s="10">
        <v>14</v>
      </c>
      <c r="D1526" s="10">
        <v>0</v>
      </c>
      <c r="E1526" s="10">
        <v>0</v>
      </c>
      <c r="F1526" s="10">
        <v>0</v>
      </c>
      <c r="G1526" s="10" t="str">
        <f t="shared" si="18"/>
        <v>4.14.0.0.0</v>
      </c>
      <c r="H1526" s="11" t="s">
        <v>10</v>
      </c>
      <c r="I1526" s="12" t="s">
        <v>10625</v>
      </c>
      <c r="J1526" s="16"/>
      <c r="K1526" s="423"/>
      <c r="L1526" s="10" t="s">
        <v>10262</v>
      </c>
    </row>
    <row r="1527" spans="1:12" s="8" customFormat="1" ht="47" x14ac:dyDescent="0.35">
      <c r="A1527" s="271">
        <v>4</v>
      </c>
      <c r="B1527" s="274">
        <v>4</v>
      </c>
      <c r="C1527" s="13">
        <v>14</v>
      </c>
      <c r="D1527" s="13">
        <v>1</v>
      </c>
      <c r="E1527" s="13">
        <v>0</v>
      </c>
      <c r="F1527" s="13">
        <v>0</v>
      </c>
      <c r="G1527" s="13" t="str">
        <f t="shared" si="18"/>
        <v>4.14.1.0.0</v>
      </c>
      <c r="H1527" s="13" t="s">
        <v>13</v>
      </c>
      <c r="I1527" s="117" t="s">
        <v>10626</v>
      </c>
      <c r="J1527" s="118"/>
      <c r="K1527" s="417"/>
      <c r="L1527" s="418" t="s">
        <v>10627</v>
      </c>
    </row>
    <row r="1528" spans="1:12" s="8" customFormat="1" ht="37" x14ac:dyDescent="0.35">
      <c r="A1528" s="271">
        <v>5</v>
      </c>
      <c r="B1528" s="275">
        <v>4</v>
      </c>
      <c r="C1528" s="14">
        <v>14</v>
      </c>
      <c r="D1528" s="14">
        <v>1</v>
      </c>
      <c r="E1528" s="14">
        <v>1</v>
      </c>
      <c r="F1528" s="14">
        <v>0</v>
      </c>
      <c r="G1528" s="14" t="str">
        <f t="shared" si="18"/>
        <v>4.14.1.1.0</v>
      </c>
      <c r="H1528" s="14" t="s">
        <v>16</v>
      </c>
      <c r="I1528" s="15" t="s">
        <v>10628</v>
      </c>
      <c r="J1528" s="123"/>
      <c r="K1528" s="419"/>
      <c r="L1528" s="145" t="s">
        <v>10629</v>
      </c>
    </row>
    <row r="1529" spans="1:12" s="8" customFormat="1" ht="18.5" x14ac:dyDescent="0.35">
      <c r="A1529" s="271"/>
      <c r="B1529" s="276">
        <v>4</v>
      </c>
      <c r="C1529" s="17">
        <v>14</v>
      </c>
      <c r="D1529" s="17">
        <v>1</v>
      </c>
      <c r="E1529" s="17">
        <v>1</v>
      </c>
      <c r="F1529" s="17">
        <v>1</v>
      </c>
      <c r="G1529" s="17" t="str">
        <f t="shared" si="18"/>
        <v>4.14.1.1.1</v>
      </c>
      <c r="H1529" s="17"/>
      <c r="I1529" s="18"/>
      <c r="J1529" s="17" t="s">
        <v>19</v>
      </c>
      <c r="K1529" s="420" t="s">
        <v>12631</v>
      </c>
      <c r="L1529" s="421" t="s">
        <v>10262</v>
      </c>
    </row>
    <row r="1530" spans="1:12" s="8" customFormat="1" ht="37" x14ac:dyDescent="0.35">
      <c r="A1530" s="271">
        <v>4</v>
      </c>
      <c r="B1530" s="276">
        <v>4</v>
      </c>
      <c r="C1530" s="17">
        <v>14</v>
      </c>
      <c r="D1530" s="17">
        <v>1</v>
      </c>
      <c r="E1530" s="17">
        <v>1</v>
      </c>
      <c r="F1530" s="17">
        <v>2</v>
      </c>
      <c r="G1530" s="17" t="str">
        <f t="shared" si="18"/>
        <v>4.14.1.1.2</v>
      </c>
      <c r="H1530" s="17"/>
      <c r="I1530" s="18"/>
      <c r="J1530" s="17" t="s">
        <v>19</v>
      </c>
      <c r="K1530" s="420" t="s">
        <v>12632</v>
      </c>
      <c r="L1530" s="421" t="s">
        <v>10262</v>
      </c>
    </row>
    <row r="1531" spans="1:12" s="8" customFormat="1" ht="37" x14ac:dyDescent="0.35">
      <c r="A1531" s="271">
        <v>5</v>
      </c>
      <c r="B1531" s="275">
        <v>4</v>
      </c>
      <c r="C1531" s="14">
        <v>14</v>
      </c>
      <c r="D1531" s="14">
        <v>1</v>
      </c>
      <c r="E1531" s="14">
        <v>2</v>
      </c>
      <c r="F1531" s="14">
        <v>0</v>
      </c>
      <c r="G1531" s="14" t="str">
        <f t="shared" si="18"/>
        <v>4.14.1.2.0</v>
      </c>
      <c r="H1531" s="14" t="s">
        <v>16</v>
      </c>
      <c r="I1531" s="15" t="s">
        <v>10630</v>
      </c>
      <c r="J1531" s="123"/>
      <c r="K1531" s="419"/>
      <c r="L1531" s="145" t="s">
        <v>10631</v>
      </c>
    </row>
    <row r="1532" spans="1:12" s="8" customFormat="1" ht="18.5" x14ac:dyDescent="0.35">
      <c r="A1532" s="271"/>
      <c r="B1532" s="276">
        <v>4</v>
      </c>
      <c r="C1532" s="17">
        <v>14</v>
      </c>
      <c r="D1532" s="17">
        <v>1</v>
      </c>
      <c r="E1532" s="17">
        <v>2</v>
      </c>
      <c r="F1532" s="17">
        <v>1</v>
      </c>
      <c r="G1532" s="17" t="str">
        <f t="shared" si="18"/>
        <v>4.14.1.2.1</v>
      </c>
      <c r="H1532" s="17"/>
      <c r="I1532" s="18"/>
      <c r="J1532" s="17" t="s">
        <v>19</v>
      </c>
      <c r="K1532" s="420" t="s">
        <v>12633</v>
      </c>
      <c r="L1532" s="421" t="s">
        <v>10262</v>
      </c>
    </row>
    <row r="1533" spans="1:12" s="8" customFormat="1" ht="37" x14ac:dyDescent="0.35">
      <c r="A1533" s="271">
        <v>4</v>
      </c>
      <c r="B1533" s="276">
        <v>4</v>
      </c>
      <c r="C1533" s="17">
        <v>14</v>
      </c>
      <c r="D1533" s="17">
        <v>1</v>
      </c>
      <c r="E1533" s="17">
        <v>2</v>
      </c>
      <c r="F1533" s="17">
        <v>2</v>
      </c>
      <c r="G1533" s="17" t="str">
        <f t="shared" si="18"/>
        <v>4.14.1.2.2</v>
      </c>
      <c r="H1533" s="17"/>
      <c r="I1533" s="18"/>
      <c r="J1533" s="17" t="s">
        <v>19</v>
      </c>
      <c r="K1533" s="420" t="s">
        <v>12634</v>
      </c>
      <c r="L1533" s="421" t="s">
        <v>10262</v>
      </c>
    </row>
    <row r="1534" spans="1:12" s="8" customFormat="1" ht="37" x14ac:dyDescent="0.35">
      <c r="A1534" s="271">
        <v>5</v>
      </c>
      <c r="B1534" s="275">
        <v>4</v>
      </c>
      <c r="C1534" s="14">
        <v>14</v>
      </c>
      <c r="D1534" s="14">
        <v>1</v>
      </c>
      <c r="E1534" s="14">
        <v>3</v>
      </c>
      <c r="F1534" s="14">
        <v>0</v>
      </c>
      <c r="G1534" s="14" t="str">
        <f t="shared" si="18"/>
        <v>4.14.1.3.0</v>
      </c>
      <c r="H1534" s="14" t="s">
        <v>16</v>
      </c>
      <c r="I1534" s="15" t="s">
        <v>10632</v>
      </c>
      <c r="J1534" s="123"/>
      <c r="K1534" s="419"/>
      <c r="L1534" s="145" t="s">
        <v>10633</v>
      </c>
    </row>
    <row r="1535" spans="1:12" s="8" customFormat="1" ht="18.5" x14ac:dyDescent="0.35">
      <c r="A1535" s="271">
        <v>6</v>
      </c>
      <c r="B1535" s="276">
        <v>4</v>
      </c>
      <c r="C1535" s="17">
        <v>14</v>
      </c>
      <c r="D1535" s="17">
        <v>1</v>
      </c>
      <c r="E1535" s="17">
        <v>3</v>
      </c>
      <c r="F1535" s="17">
        <v>1</v>
      </c>
      <c r="G1535" s="17" t="str">
        <f t="shared" si="18"/>
        <v>4.14.1.3.1</v>
      </c>
      <c r="H1535" s="17"/>
      <c r="I1535" s="18"/>
      <c r="J1535" s="17" t="s">
        <v>19</v>
      </c>
      <c r="K1535" s="420" t="s">
        <v>12635</v>
      </c>
      <c r="L1535" s="421" t="s">
        <v>10262</v>
      </c>
    </row>
    <row r="1536" spans="1:12" s="8" customFormat="1" ht="18.5" x14ac:dyDescent="0.35">
      <c r="A1536" s="271">
        <v>8</v>
      </c>
      <c r="B1536" s="276">
        <v>4</v>
      </c>
      <c r="C1536" s="17">
        <v>14</v>
      </c>
      <c r="D1536" s="17">
        <v>1</v>
      </c>
      <c r="E1536" s="17">
        <v>3</v>
      </c>
      <c r="F1536" s="17">
        <v>2</v>
      </c>
      <c r="G1536" s="17" t="str">
        <f t="shared" si="18"/>
        <v>4.14.1.3.2</v>
      </c>
      <c r="H1536" s="17"/>
      <c r="I1536" s="18"/>
      <c r="J1536" s="17" t="s">
        <v>19</v>
      </c>
      <c r="K1536" s="420" t="s">
        <v>12636</v>
      </c>
      <c r="L1536" s="421" t="s">
        <v>10262</v>
      </c>
    </row>
    <row r="1537" spans="1:12" s="8" customFormat="1" ht="37" x14ac:dyDescent="0.35">
      <c r="A1537" s="271"/>
      <c r="B1537" s="276">
        <v>4</v>
      </c>
      <c r="C1537" s="17">
        <v>14</v>
      </c>
      <c r="D1537" s="17">
        <v>1</v>
      </c>
      <c r="E1537" s="17">
        <v>3</v>
      </c>
      <c r="F1537" s="17">
        <v>3</v>
      </c>
      <c r="G1537" s="17" t="str">
        <f t="shared" si="18"/>
        <v>4.14.1.3.3</v>
      </c>
      <c r="H1537" s="119"/>
      <c r="I1537" s="120"/>
      <c r="J1537" s="17" t="s">
        <v>19</v>
      </c>
      <c r="K1537" s="420" t="s">
        <v>12634</v>
      </c>
      <c r="L1537" s="421" t="s">
        <v>10262</v>
      </c>
    </row>
    <row r="1538" spans="1:12" s="8" customFormat="1" ht="23.5" x14ac:dyDescent="0.35">
      <c r="A1538" s="271"/>
      <c r="B1538" s="274">
        <v>4</v>
      </c>
      <c r="C1538" s="13">
        <v>14</v>
      </c>
      <c r="D1538" s="13">
        <v>2</v>
      </c>
      <c r="E1538" s="13">
        <v>0</v>
      </c>
      <c r="F1538" s="13">
        <v>0</v>
      </c>
      <c r="G1538" s="13" t="str">
        <f t="shared" si="18"/>
        <v>4.14.2.0.0</v>
      </c>
      <c r="H1538" s="13" t="s">
        <v>13</v>
      </c>
      <c r="I1538" s="117" t="s">
        <v>10634</v>
      </c>
      <c r="J1538" s="118"/>
      <c r="K1538" s="417"/>
      <c r="L1538" s="418" t="s">
        <v>10635</v>
      </c>
    </row>
    <row r="1539" spans="1:12" s="8" customFormat="1" ht="18.5" x14ac:dyDescent="0.35">
      <c r="A1539" s="271"/>
      <c r="B1539" s="275">
        <v>4</v>
      </c>
      <c r="C1539" s="14">
        <v>14</v>
      </c>
      <c r="D1539" s="14">
        <v>2</v>
      </c>
      <c r="E1539" s="14">
        <v>1</v>
      </c>
      <c r="F1539" s="14">
        <v>0</v>
      </c>
      <c r="G1539" s="14" t="str">
        <f t="shared" si="18"/>
        <v>4.14.2.1.0</v>
      </c>
      <c r="H1539" s="14" t="s">
        <v>16</v>
      </c>
      <c r="I1539" s="15" t="s">
        <v>10636</v>
      </c>
      <c r="J1539" s="123"/>
      <c r="K1539" s="419"/>
      <c r="L1539" s="145" t="s">
        <v>10637</v>
      </c>
    </row>
    <row r="1540" spans="1:12" s="8" customFormat="1" ht="18.5" x14ac:dyDescent="0.35">
      <c r="A1540" s="271">
        <v>12</v>
      </c>
      <c r="B1540" s="275">
        <v>4</v>
      </c>
      <c r="C1540" s="14">
        <v>14</v>
      </c>
      <c r="D1540" s="14">
        <v>2</v>
      </c>
      <c r="E1540" s="14">
        <v>2</v>
      </c>
      <c r="F1540" s="14">
        <v>0</v>
      </c>
      <c r="G1540" s="14" t="str">
        <f t="shared" si="18"/>
        <v>4.14.2.2.0</v>
      </c>
      <c r="H1540" s="14" t="s">
        <v>16</v>
      </c>
      <c r="I1540" s="15" t="s">
        <v>10638</v>
      </c>
      <c r="J1540" s="123"/>
      <c r="K1540" s="419"/>
      <c r="L1540" s="145" t="s">
        <v>10639</v>
      </c>
    </row>
    <row r="1541" spans="1:12" s="8" customFormat="1" ht="37" x14ac:dyDescent="0.35">
      <c r="A1541" s="271"/>
      <c r="B1541" s="275">
        <v>4</v>
      </c>
      <c r="C1541" s="14">
        <v>14</v>
      </c>
      <c r="D1541" s="14">
        <v>2</v>
      </c>
      <c r="E1541" s="14">
        <v>3</v>
      </c>
      <c r="F1541" s="14">
        <v>0</v>
      </c>
      <c r="G1541" s="14" t="str">
        <f t="shared" si="18"/>
        <v>4.14.2.3.0</v>
      </c>
      <c r="H1541" s="14" t="s">
        <v>16</v>
      </c>
      <c r="I1541" s="15" t="s">
        <v>10640</v>
      </c>
      <c r="J1541" s="123"/>
      <c r="K1541" s="419"/>
      <c r="L1541" s="145" t="s">
        <v>10641</v>
      </c>
    </row>
    <row r="1542" spans="1:12" s="8" customFormat="1" ht="23.5" x14ac:dyDescent="0.35">
      <c r="A1542" s="271"/>
      <c r="B1542" s="274">
        <v>4</v>
      </c>
      <c r="C1542" s="13">
        <v>14</v>
      </c>
      <c r="D1542" s="13">
        <v>3</v>
      </c>
      <c r="E1542" s="13">
        <v>0</v>
      </c>
      <c r="F1542" s="13">
        <v>0</v>
      </c>
      <c r="G1542" s="13" t="str">
        <f t="shared" si="18"/>
        <v>4.14.3.0.0</v>
      </c>
      <c r="H1542" s="13" t="s">
        <v>13</v>
      </c>
      <c r="I1542" s="117" t="s">
        <v>10642</v>
      </c>
      <c r="J1542" s="118"/>
      <c r="K1542" s="417"/>
      <c r="L1542" s="418" t="s">
        <v>10643</v>
      </c>
    </row>
    <row r="1543" spans="1:12" s="8" customFormat="1" ht="18.5" x14ac:dyDescent="0.35">
      <c r="A1543" s="271"/>
      <c r="B1543" s="275">
        <v>4</v>
      </c>
      <c r="C1543" s="14">
        <v>14</v>
      </c>
      <c r="D1543" s="14">
        <v>3</v>
      </c>
      <c r="E1543" s="14">
        <v>1</v>
      </c>
      <c r="F1543" s="14">
        <v>0</v>
      </c>
      <c r="G1543" s="14" t="str">
        <f t="shared" si="18"/>
        <v>4.14.3.1.0</v>
      </c>
      <c r="H1543" s="14" t="s">
        <v>16</v>
      </c>
      <c r="I1543" s="15" t="s">
        <v>10644</v>
      </c>
      <c r="J1543" s="123"/>
      <c r="K1543" s="419"/>
      <c r="L1543" s="145" t="s">
        <v>10645</v>
      </c>
    </row>
    <row r="1544" spans="1:12" s="8" customFormat="1" ht="18.5" x14ac:dyDescent="0.35">
      <c r="A1544" s="271">
        <v>15</v>
      </c>
      <c r="B1544" s="275">
        <v>4</v>
      </c>
      <c r="C1544" s="14">
        <v>14</v>
      </c>
      <c r="D1544" s="14">
        <v>3</v>
      </c>
      <c r="E1544" s="14">
        <v>2</v>
      </c>
      <c r="F1544" s="14">
        <v>0</v>
      </c>
      <c r="G1544" s="14" t="str">
        <f t="shared" si="18"/>
        <v>4.14.3.2.0</v>
      </c>
      <c r="H1544" s="14" t="s">
        <v>16</v>
      </c>
      <c r="I1544" s="15" t="s">
        <v>10646</v>
      </c>
      <c r="J1544" s="123"/>
      <c r="K1544" s="419"/>
      <c r="L1544" s="145" t="s">
        <v>10647</v>
      </c>
    </row>
    <row r="1545" spans="1:12" s="8" customFormat="1" ht="37" x14ac:dyDescent="0.35">
      <c r="A1545" s="271"/>
      <c r="B1545" s="275">
        <v>4</v>
      </c>
      <c r="C1545" s="14">
        <v>14</v>
      </c>
      <c r="D1545" s="14">
        <v>3</v>
      </c>
      <c r="E1545" s="14">
        <v>3</v>
      </c>
      <c r="F1545" s="14">
        <v>0</v>
      </c>
      <c r="G1545" s="14" t="str">
        <f t="shared" si="18"/>
        <v>4.14.3.3.0</v>
      </c>
      <c r="H1545" s="14" t="s">
        <v>16</v>
      </c>
      <c r="I1545" s="15" t="s">
        <v>10648</v>
      </c>
      <c r="J1545" s="123"/>
      <c r="K1545" s="419"/>
      <c r="L1545" s="145" t="s">
        <v>10649</v>
      </c>
    </row>
    <row r="1546" spans="1:12" s="8" customFormat="1" ht="23.5" x14ac:dyDescent="0.35">
      <c r="A1546" s="271"/>
      <c r="B1546" s="274">
        <v>4</v>
      </c>
      <c r="C1546" s="13">
        <v>14</v>
      </c>
      <c r="D1546" s="13">
        <v>4</v>
      </c>
      <c r="E1546" s="13">
        <v>0</v>
      </c>
      <c r="F1546" s="13">
        <v>0</v>
      </c>
      <c r="G1546" s="13" t="str">
        <f t="shared" si="18"/>
        <v>4.14.4.0.0</v>
      </c>
      <c r="H1546" s="13" t="s">
        <v>13</v>
      </c>
      <c r="I1546" s="117" t="s">
        <v>10650</v>
      </c>
      <c r="J1546" s="118"/>
      <c r="K1546" s="417"/>
      <c r="L1546" s="418" t="s">
        <v>10651</v>
      </c>
    </row>
    <row r="1547" spans="1:12" s="8" customFormat="1" ht="18.5" x14ac:dyDescent="0.35">
      <c r="A1547" s="271"/>
      <c r="B1547" s="275">
        <v>4</v>
      </c>
      <c r="C1547" s="14">
        <v>14</v>
      </c>
      <c r="D1547" s="14">
        <v>4</v>
      </c>
      <c r="E1547" s="14">
        <v>1</v>
      </c>
      <c r="F1547" s="14">
        <v>0</v>
      </c>
      <c r="G1547" s="14" t="str">
        <f t="shared" si="18"/>
        <v>4.14.4.1.0</v>
      </c>
      <c r="H1547" s="14" t="s">
        <v>16</v>
      </c>
      <c r="I1547" s="15" t="s">
        <v>10652</v>
      </c>
      <c r="J1547" s="123"/>
      <c r="K1547" s="419"/>
      <c r="L1547" s="145" t="s">
        <v>10653</v>
      </c>
    </row>
    <row r="1548" spans="1:12" s="8" customFormat="1" ht="18.5" x14ac:dyDescent="0.35">
      <c r="A1548" s="271">
        <v>19</v>
      </c>
      <c r="B1548" s="275">
        <v>4</v>
      </c>
      <c r="C1548" s="14">
        <v>14</v>
      </c>
      <c r="D1548" s="14">
        <v>4</v>
      </c>
      <c r="E1548" s="14">
        <v>2</v>
      </c>
      <c r="F1548" s="14">
        <v>0</v>
      </c>
      <c r="G1548" s="14" t="str">
        <f t="shared" si="18"/>
        <v>4.14.4.2.0</v>
      </c>
      <c r="H1548" s="14" t="s">
        <v>16</v>
      </c>
      <c r="I1548" s="15" t="s">
        <v>10654</v>
      </c>
      <c r="J1548" s="123"/>
      <c r="K1548" s="419"/>
      <c r="L1548" s="145" t="s">
        <v>10655</v>
      </c>
    </row>
    <row r="1549" spans="1:12" s="8" customFormat="1" ht="37" x14ac:dyDescent="0.35">
      <c r="A1549" s="271"/>
      <c r="B1549" s="275">
        <v>4</v>
      </c>
      <c r="C1549" s="14">
        <v>14</v>
      </c>
      <c r="D1549" s="14">
        <v>4</v>
      </c>
      <c r="E1549" s="14">
        <v>3</v>
      </c>
      <c r="F1549" s="14">
        <v>0</v>
      </c>
      <c r="G1549" s="14" t="str">
        <f t="shared" si="18"/>
        <v>4.14.4.3.0</v>
      </c>
      <c r="H1549" s="14" t="s">
        <v>16</v>
      </c>
      <c r="I1549" s="15" t="s">
        <v>10656</v>
      </c>
      <c r="J1549" s="123"/>
      <c r="K1549" s="419"/>
      <c r="L1549" s="145" t="s">
        <v>10657</v>
      </c>
    </row>
    <row r="1550" spans="1:12" s="8" customFormat="1" ht="23.5" x14ac:dyDescent="0.35">
      <c r="A1550" s="271"/>
      <c r="B1550" s="274">
        <v>4</v>
      </c>
      <c r="C1550" s="13">
        <v>14</v>
      </c>
      <c r="D1550" s="13">
        <v>5</v>
      </c>
      <c r="E1550" s="13">
        <v>0</v>
      </c>
      <c r="F1550" s="13">
        <v>0</v>
      </c>
      <c r="G1550" s="13" t="str">
        <f t="shared" si="18"/>
        <v>4.14.5.0.0</v>
      </c>
      <c r="H1550" s="13" t="s">
        <v>13</v>
      </c>
      <c r="I1550" s="117" t="s">
        <v>10658</v>
      </c>
      <c r="J1550" s="118"/>
      <c r="K1550" s="417"/>
      <c r="L1550" s="418" t="s">
        <v>10659</v>
      </c>
    </row>
    <row r="1551" spans="1:12" s="8" customFormat="1" ht="33.65" customHeight="1" x14ac:dyDescent="0.35">
      <c r="A1551" s="271"/>
      <c r="B1551" s="275">
        <v>4</v>
      </c>
      <c r="C1551" s="14">
        <v>14</v>
      </c>
      <c r="D1551" s="14">
        <v>5</v>
      </c>
      <c r="E1551" s="14">
        <v>1</v>
      </c>
      <c r="F1551" s="14">
        <v>0</v>
      </c>
      <c r="G1551" s="14" t="str">
        <f t="shared" si="18"/>
        <v>4.14.5.1.0</v>
      </c>
      <c r="H1551" s="14" t="s">
        <v>16</v>
      </c>
      <c r="I1551" s="15" t="s">
        <v>10660</v>
      </c>
      <c r="J1551" s="123"/>
      <c r="K1551" s="419"/>
      <c r="L1551" s="145" t="s">
        <v>10661</v>
      </c>
    </row>
    <row r="1552" spans="1:12" ht="18.5" x14ac:dyDescent="0.25">
      <c r="A1552" s="271">
        <v>1257</v>
      </c>
      <c r="B1552" s="275">
        <v>4</v>
      </c>
      <c r="C1552" s="14">
        <v>14</v>
      </c>
      <c r="D1552" s="14">
        <v>5</v>
      </c>
      <c r="E1552" s="14">
        <v>2</v>
      </c>
      <c r="F1552" s="14">
        <v>0</v>
      </c>
      <c r="G1552" s="14" t="str">
        <f t="shared" si="18"/>
        <v>4.14.5.2.0</v>
      </c>
      <c r="H1552" s="14" t="s">
        <v>16</v>
      </c>
      <c r="I1552" s="15" t="s">
        <v>10662</v>
      </c>
      <c r="J1552" s="123"/>
      <c r="K1552" s="419"/>
      <c r="L1552" s="145" t="s">
        <v>10663</v>
      </c>
    </row>
    <row r="1553" spans="1:12" s="8" customFormat="1" ht="37" x14ac:dyDescent="0.35">
      <c r="A1553" s="271">
        <v>1258</v>
      </c>
      <c r="B1553" s="275">
        <v>4</v>
      </c>
      <c r="C1553" s="14">
        <v>14</v>
      </c>
      <c r="D1553" s="14">
        <v>5</v>
      </c>
      <c r="E1553" s="14">
        <v>3</v>
      </c>
      <c r="F1553" s="14">
        <v>0</v>
      </c>
      <c r="G1553" s="14" t="str">
        <f t="shared" si="18"/>
        <v>4.14.5.3.0</v>
      </c>
      <c r="H1553" s="14" t="s">
        <v>16</v>
      </c>
      <c r="I1553" s="15" t="s">
        <v>10664</v>
      </c>
      <c r="J1553" s="123"/>
      <c r="K1553" s="419"/>
      <c r="L1553" s="145" t="s">
        <v>10665</v>
      </c>
    </row>
    <row r="1554" spans="1:12" s="8" customFormat="1" ht="26" x14ac:dyDescent="0.35">
      <c r="A1554" s="271">
        <v>28</v>
      </c>
      <c r="B1554" s="273">
        <v>4</v>
      </c>
      <c r="C1554" s="10">
        <v>15</v>
      </c>
      <c r="D1554" s="10">
        <v>0</v>
      </c>
      <c r="E1554" s="10">
        <v>0</v>
      </c>
      <c r="F1554" s="10">
        <v>0</v>
      </c>
      <c r="G1554" s="10" t="str">
        <f t="shared" ref="G1554:G2000" si="19">CONCATENATE(B1554,".",C1554,".",D1554,".",E1554,".",F1554)</f>
        <v>4.15.0.0.0</v>
      </c>
      <c r="H1554" s="11" t="s">
        <v>10</v>
      </c>
      <c r="I1554" s="12" t="s">
        <v>10666</v>
      </c>
      <c r="J1554" s="16"/>
      <c r="K1554" s="423"/>
      <c r="L1554" s="10" t="s">
        <v>10262</v>
      </c>
    </row>
    <row r="1555" spans="1:12" s="8" customFormat="1" ht="23.5" x14ac:dyDescent="0.35">
      <c r="A1555" s="271">
        <v>29</v>
      </c>
      <c r="B1555" s="274">
        <v>4</v>
      </c>
      <c r="C1555" s="13">
        <v>15</v>
      </c>
      <c r="D1555" s="13">
        <v>1</v>
      </c>
      <c r="E1555" s="13">
        <v>0</v>
      </c>
      <c r="F1555" s="13">
        <v>0</v>
      </c>
      <c r="G1555" s="13" t="str">
        <f t="shared" si="19"/>
        <v>4.15.1.0.0</v>
      </c>
      <c r="H1555" s="13" t="s">
        <v>13</v>
      </c>
      <c r="I1555" s="117" t="s">
        <v>10667</v>
      </c>
      <c r="J1555" s="118"/>
      <c r="K1555" s="417"/>
      <c r="L1555" s="438" t="s">
        <v>10262</v>
      </c>
    </row>
    <row r="1556" spans="1:12" s="8" customFormat="1" ht="18.5" x14ac:dyDescent="0.35">
      <c r="A1556" s="271">
        <v>30</v>
      </c>
      <c r="B1556" s="275">
        <v>4</v>
      </c>
      <c r="C1556" s="14">
        <v>15</v>
      </c>
      <c r="D1556" s="14">
        <v>1</v>
      </c>
      <c r="E1556" s="14">
        <v>1</v>
      </c>
      <c r="F1556" s="14">
        <v>0</v>
      </c>
      <c r="G1556" s="14" t="str">
        <f t="shared" si="19"/>
        <v>4.15.1.1.0</v>
      </c>
      <c r="H1556" s="14" t="s">
        <v>16</v>
      </c>
      <c r="I1556" s="15" t="s">
        <v>10668</v>
      </c>
      <c r="J1556" s="123"/>
      <c r="K1556" s="419"/>
      <c r="L1556" s="145" t="s">
        <v>10669</v>
      </c>
    </row>
    <row r="1557" spans="1:12" s="8" customFormat="1" ht="18.5" x14ac:dyDescent="0.35">
      <c r="A1557" s="271">
        <v>31</v>
      </c>
      <c r="B1557" s="276">
        <v>4</v>
      </c>
      <c r="C1557" s="17">
        <v>15</v>
      </c>
      <c r="D1557" s="17">
        <v>1</v>
      </c>
      <c r="E1557" s="17">
        <v>1</v>
      </c>
      <c r="F1557" s="17">
        <v>1</v>
      </c>
      <c r="G1557" s="17" t="str">
        <f t="shared" si="19"/>
        <v>4.15.1.1.1</v>
      </c>
      <c r="H1557" s="17" t="s">
        <v>19</v>
      </c>
      <c r="I1557" s="18" t="s">
        <v>10670</v>
      </c>
      <c r="J1557" s="124"/>
      <c r="K1557" s="419"/>
      <c r="L1557" s="424" t="s">
        <v>10671</v>
      </c>
    </row>
    <row r="1558" spans="1:12" s="8" customFormat="1" ht="18.5" x14ac:dyDescent="0.35">
      <c r="A1558" s="271">
        <v>32</v>
      </c>
      <c r="B1558" s="276">
        <v>4</v>
      </c>
      <c r="C1558" s="17">
        <v>15</v>
      </c>
      <c r="D1558" s="17">
        <v>1</v>
      </c>
      <c r="E1558" s="17">
        <v>1</v>
      </c>
      <c r="F1558" s="17">
        <v>2</v>
      </c>
      <c r="G1558" s="17" t="str">
        <f t="shared" si="19"/>
        <v>4.15.1.1.2</v>
      </c>
      <c r="H1558" s="17" t="s">
        <v>19</v>
      </c>
      <c r="I1558" s="18" t="s">
        <v>10672</v>
      </c>
      <c r="J1558" s="124"/>
      <c r="K1558" s="419"/>
      <c r="L1558" s="424" t="s">
        <v>10673</v>
      </c>
    </row>
    <row r="1559" spans="1:12" s="8" customFormat="1" ht="18.5" x14ac:dyDescent="0.35">
      <c r="A1559" s="271">
        <v>33</v>
      </c>
      <c r="B1559" s="275">
        <v>4</v>
      </c>
      <c r="C1559" s="14">
        <v>15</v>
      </c>
      <c r="D1559" s="14">
        <v>1</v>
      </c>
      <c r="E1559" s="14">
        <v>2</v>
      </c>
      <c r="F1559" s="14">
        <v>0</v>
      </c>
      <c r="G1559" s="14" t="str">
        <f t="shared" si="19"/>
        <v>4.15.1.2.0</v>
      </c>
      <c r="H1559" s="14" t="s">
        <v>16</v>
      </c>
      <c r="I1559" s="15" t="s">
        <v>10674</v>
      </c>
      <c r="J1559" s="123"/>
      <c r="K1559" s="419"/>
      <c r="L1559" s="145" t="s">
        <v>10675</v>
      </c>
    </row>
    <row r="1560" spans="1:12" s="8" customFormat="1" ht="18.5" x14ac:dyDescent="0.35">
      <c r="A1560" s="271">
        <v>34</v>
      </c>
      <c r="B1560" s="276">
        <v>4</v>
      </c>
      <c r="C1560" s="17">
        <v>15</v>
      </c>
      <c r="D1560" s="17">
        <v>1</v>
      </c>
      <c r="E1560" s="17">
        <v>2</v>
      </c>
      <c r="F1560" s="17">
        <v>1</v>
      </c>
      <c r="G1560" s="17" t="str">
        <f t="shared" si="19"/>
        <v>4.15.1.2.1</v>
      </c>
      <c r="H1560" s="17" t="s">
        <v>19</v>
      </c>
      <c r="I1560" s="18" t="s">
        <v>10676</v>
      </c>
      <c r="J1560" s="124"/>
      <c r="K1560" s="419"/>
      <c r="L1560" s="424" t="s">
        <v>10677</v>
      </c>
    </row>
    <row r="1561" spans="1:12" s="8" customFormat="1" ht="18.5" x14ac:dyDescent="0.35">
      <c r="A1561" s="271">
        <v>35</v>
      </c>
      <c r="B1561" s="276">
        <v>4</v>
      </c>
      <c r="C1561" s="17">
        <v>15</v>
      </c>
      <c r="D1561" s="17">
        <v>1</v>
      </c>
      <c r="E1561" s="17">
        <v>2</v>
      </c>
      <c r="F1561" s="17">
        <v>2</v>
      </c>
      <c r="G1561" s="17" t="str">
        <f t="shared" si="19"/>
        <v>4.15.1.2.2</v>
      </c>
      <c r="H1561" s="17" t="s">
        <v>19</v>
      </c>
      <c r="I1561" s="18" t="s">
        <v>10678</v>
      </c>
      <c r="J1561" s="124"/>
      <c r="K1561" s="419"/>
      <c r="L1561" s="424" t="s">
        <v>10679</v>
      </c>
    </row>
    <row r="1562" spans="1:12" s="8" customFormat="1" ht="18.5" x14ac:dyDescent="0.35">
      <c r="A1562" s="271">
        <v>36</v>
      </c>
      <c r="B1562" s="275">
        <v>4</v>
      </c>
      <c r="C1562" s="14">
        <v>15</v>
      </c>
      <c r="D1562" s="14">
        <v>1</v>
      </c>
      <c r="E1562" s="14">
        <v>3</v>
      </c>
      <c r="F1562" s="14">
        <v>0</v>
      </c>
      <c r="G1562" s="14" t="str">
        <f t="shared" si="19"/>
        <v>4.15.1.3.0</v>
      </c>
      <c r="H1562" s="14" t="s">
        <v>16</v>
      </c>
      <c r="I1562" s="15" t="s">
        <v>10680</v>
      </c>
      <c r="J1562" s="123"/>
      <c r="K1562" s="419"/>
      <c r="L1562" s="145" t="s">
        <v>10681</v>
      </c>
    </row>
    <row r="1563" spans="1:12" s="8" customFormat="1" ht="18.5" x14ac:dyDescent="0.35">
      <c r="A1563" s="271">
        <v>37</v>
      </c>
      <c r="B1563" s="276">
        <v>4</v>
      </c>
      <c r="C1563" s="17">
        <v>15</v>
      </c>
      <c r="D1563" s="17">
        <v>1</v>
      </c>
      <c r="E1563" s="17">
        <v>3</v>
      </c>
      <c r="F1563" s="17">
        <v>1</v>
      </c>
      <c r="G1563" s="17" t="str">
        <f t="shared" si="19"/>
        <v>4.15.1.3.1</v>
      </c>
      <c r="H1563" s="17" t="s">
        <v>19</v>
      </c>
      <c r="I1563" s="18" t="s">
        <v>10682</v>
      </c>
      <c r="J1563" s="124"/>
      <c r="K1563" s="419"/>
      <c r="L1563" s="424" t="s">
        <v>10683</v>
      </c>
    </row>
    <row r="1564" spans="1:12" s="8" customFormat="1" ht="37" x14ac:dyDescent="0.35">
      <c r="A1564" s="271">
        <v>38</v>
      </c>
      <c r="B1564" s="276">
        <v>4</v>
      </c>
      <c r="C1564" s="17">
        <v>15</v>
      </c>
      <c r="D1564" s="17">
        <v>1</v>
      </c>
      <c r="E1564" s="17">
        <v>3</v>
      </c>
      <c r="F1564" s="17">
        <v>2</v>
      </c>
      <c r="G1564" s="17" t="str">
        <f t="shared" si="19"/>
        <v>4.15.1.3.2</v>
      </c>
      <c r="H1564" s="17" t="s">
        <v>19</v>
      </c>
      <c r="I1564" s="18" t="s">
        <v>10684</v>
      </c>
      <c r="J1564" s="124"/>
      <c r="K1564" s="419"/>
      <c r="L1564" s="424" t="s">
        <v>10685</v>
      </c>
    </row>
    <row r="1565" spans="1:12" s="8" customFormat="1" ht="18.5" x14ac:dyDescent="0.35">
      <c r="A1565" s="271">
        <v>39</v>
      </c>
      <c r="B1565" s="275">
        <v>4</v>
      </c>
      <c r="C1565" s="14">
        <v>15</v>
      </c>
      <c r="D1565" s="14">
        <v>1</v>
      </c>
      <c r="E1565" s="14">
        <v>4</v>
      </c>
      <c r="F1565" s="14">
        <v>0</v>
      </c>
      <c r="G1565" s="14" t="str">
        <f t="shared" si="19"/>
        <v>4.15.1.4.0</v>
      </c>
      <c r="H1565" s="14" t="s">
        <v>16</v>
      </c>
      <c r="I1565" s="15" t="s">
        <v>10686</v>
      </c>
      <c r="J1565" s="123"/>
      <c r="K1565" s="419"/>
      <c r="L1565" s="145" t="s">
        <v>10687</v>
      </c>
    </row>
    <row r="1566" spans="1:12" s="8" customFormat="1" ht="37" x14ac:dyDescent="0.35">
      <c r="A1566" s="271">
        <v>40</v>
      </c>
      <c r="B1566" s="276">
        <v>4</v>
      </c>
      <c r="C1566" s="17">
        <v>15</v>
      </c>
      <c r="D1566" s="17">
        <v>1</v>
      </c>
      <c r="E1566" s="17">
        <v>4</v>
      </c>
      <c r="F1566" s="17">
        <v>1</v>
      </c>
      <c r="G1566" s="17" t="str">
        <f t="shared" si="19"/>
        <v>4.15.1.4.1</v>
      </c>
      <c r="H1566" s="17" t="s">
        <v>19</v>
      </c>
      <c r="I1566" s="18" t="s">
        <v>10688</v>
      </c>
      <c r="J1566" s="124"/>
      <c r="K1566" s="419"/>
      <c r="L1566" s="424" t="s">
        <v>10689</v>
      </c>
    </row>
    <row r="1567" spans="1:12" s="8" customFormat="1" ht="37" x14ac:dyDescent="0.35">
      <c r="A1567" s="271">
        <v>41</v>
      </c>
      <c r="B1567" s="276">
        <v>4</v>
      </c>
      <c r="C1567" s="17">
        <v>15</v>
      </c>
      <c r="D1567" s="17">
        <v>1</v>
      </c>
      <c r="E1567" s="17">
        <v>4</v>
      </c>
      <c r="F1567" s="17">
        <v>2</v>
      </c>
      <c r="G1567" s="17" t="str">
        <f t="shared" si="19"/>
        <v>4.15.1.4.2</v>
      </c>
      <c r="H1567" s="17" t="s">
        <v>19</v>
      </c>
      <c r="I1567" s="18" t="s">
        <v>10690</v>
      </c>
      <c r="J1567" s="124"/>
      <c r="K1567" s="419"/>
      <c r="L1567" s="424" t="s">
        <v>10691</v>
      </c>
    </row>
    <row r="1568" spans="1:12" s="8" customFormat="1" ht="18.5" x14ac:dyDescent="0.35">
      <c r="A1568" s="271">
        <v>42</v>
      </c>
      <c r="B1568" s="276">
        <v>4</v>
      </c>
      <c r="C1568" s="17">
        <v>15</v>
      </c>
      <c r="D1568" s="17">
        <v>1</v>
      </c>
      <c r="E1568" s="17">
        <v>4</v>
      </c>
      <c r="F1568" s="17">
        <v>3</v>
      </c>
      <c r="G1568" s="17" t="str">
        <f t="shared" si="19"/>
        <v>4.15.1.4.3</v>
      </c>
      <c r="H1568" s="17" t="s">
        <v>19</v>
      </c>
      <c r="I1568" s="18" t="s">
        <v>10692</v>
      </c>
      <c r="J1568" s="124"/>
      <c r="K1568" s="419"/>
      <c r="L1568" s="424" t="s">
        <v>10689</v>
      </c>
    </row>
    <row r="1569" spans="1:12" s="8" customFormat="1" ht="37" x14ac:dyDescent="0.35">
      <c r="A1569" s="271">
        <v>43</v>
      </c>
      <c r="B1569" s="276">
        <v>4</v>
      </c>
      <c r="C1569" s="17">
        <v>15</v>
      </c>
      <c r="D1569" s="17">
        <v>1</v>
      </c>
      <c r="E1569" s="17">
        <v>4</v>
      </c>
      <c r="F1569" s="17">
        <v>4</v>
      </c>
      <c r="G1569" s="17" t="str">
        <f t="shared" si="19"/>
        <v>4.15.1.4.4</v>
      </c>
      <c r="H1569" s="17" t="s">
        <v>19</v>
      </c>
      <c r="I1569" s="18" t="s">
        <v>10693</v>
      </c>
      <c r="J1569" s="124"/>
      <c r="K1569" s="419"/>
      <c r="L1569" s="424" t="s">
        <v>10691</v>
      </c>
    </row>
    <row r="1570" spans="1:12" s="8" customFormat="1" ht="18.5" x14ac:dyDescent="0.35">
      <c r="A1570" s="271">
        <v>44</v>
      </c>
      <c r="B1570" s="275">
        <v>4</v>
      </c>
      <c r="C1570" s="14">
        <v>15</v>
      </c>
      <c r="D1570" s="14">
        <v>1</v>
      </c>
      <c r="E1570" s="14">
        <v>5</v>
      </c>
      <c r="F1570" s="14">
        <v>0</v>
      </c>
      <c r="G1570" s="14" t="str">
        <f t="shared" si="19"/>
        <v>4.15.1.5.0</v>
      </c>
      <c r="H1570" s="14" t="s">
        <v>16</v>
      </c>
      <c r="I1570" s="15" t="s">
        <v>10694</v>
      </c>
      <c r="J1570" s="123"/>
      <c r="K1570" s="419"/>
      <c r="L1570" s="145" t="s">
        <v>10695</v>
      </c>
    </row>
    <row r="1571" spans="1:12" s="8" customFormat="1" ht="18.5" x14ac:dyDescent="0.35">
      <c r="A1571" s="271">
        <v>45</v>
      </c>
      <c r="B1571" s="276">
        <v>4</v>
      </c>
      <c r="C1571" s="17">
        <v>15</v>
      </c>
      <c r="D1571" s="17">
        <v>1</v>
      </c>
      <c r="E1571" s="17">
        <v>5</v>
      </c>
      <c r="F1571" s="17">
        <v>1</v>
      </c>
      <c r="G1571" s="17" t="str">
        <f t="shared" si="19"/>
        <v>4.15.1.5.1</v>
      </c>
      <c r="H1571" s="17" t="s">
        <v>19</v>
      </c>
      <c r="I1571" s="18" t="s">
        <v>10696</v>
      </c>
      <c r="J1571" s="124"/>
      <c r="K1571" s="419"/>
      <c r="L1571" s="424" t="s">
        <v>10697</v>
      </c>
    </row>
    <row r="1572" spans="1:12" s="8" customFormat="1" ht="37" x14ac:dyDescent="0.35">
      <c r="A1572" s="271">
        <v>46</v>
      </c>
      <c r="B1572" s="276">
        <v>4</v>
      </c>
      <c r="C1572" s="17">
        <v>15</v>
      </c>
      <c r="D1572" s="17">
        <v>1</v>
      </c>
      <c r="E1572" s="17">
        <v>5</v>
      </c>
      <c r="F1572" s="17">
        <v>2</v>
      </c>
      <c r="G1572" s="17" t="str">
        <f t="shared" si="19"/>
        <v>4.15.1.5.2</v>
      </c>
      <c r="H1572" s="17" t="s">
        <v>19</v>
      </c>
      <c r="I1572" s="18" t="s">
        <v>10698</v>
      </c>
      <c r="J1572" s="124"/>
      <c r="K1572" s="419"/>
      <c r="L1572" s="424" t="s">
        <v>10699</v>
      </c>
    </row>
    <row r="1573" spans="1:12" s="8" customFormat="1" ht="18.5" x14ac:dyDescent="0.35">
      <c r="A1573" s="271">
        <v>47</v>
      </c>
      <c r="B1573" s="275">
        <v>4</v>
      </c>
      <c r="C1573" s="14">
        <v>15</v>
      </c>
      <c r="D1573" s="14">
        <v>1</v>
      </c>
      <c r="E1573" s="14">
        <v>6</v>
      </c>
      <c r="F1573" s="14">
        <v>0</v>
      </c>
      <c r="G1573" s="14" t="str">
        <f t="shared" si="19"/>
        <v>4.15.1.6.0</v>
      </c>
      <c r="H1573" s="14" t="s">
        <v>16</v>
      </c>
      <c r="I1573" s="15" t="s">
        <v>10700</v>
      </c>
      <c r="J1573" s="123"/>
      <c r="K1573" s="419"/>
      <c r="L1573" s="145" t="s">
        <v>10695</v>
      </c>
    </row>
    <row r="1574" spans="1:12" s="8" customFormat="1" ht="18.5" x14ac:dyDescent="0.35">
      <c r="A1574" s="271">
        <v>48</v>
      </c>
      <c r="B1574" s="276">
        <v>4</v>
      </c>
      <c r="C1574" s="17">
        <v>15</v>
      </c>
      <c r="D1574" s="17">
        <v>1</v>
      </c>
      <c r="E1574" s="17">
        <v>6</v>
      </c>
      <c r="F1574" s="17">
        <v>1</v>
      </c>
      <c r="G1574" s="17" t="str">
        <f t="shared" si="19"/>
        <v>4.15.1.6.1</v>
      </c>
      <c r="H1574" s="17" t="s">
        <v>19</v>
      </c>
      <c r="I1574" s="18" t="s">
        <v>10701</v>
      </c>
      <c r="J1574" s="124"/>
      <c r="K1574" s="419"/>
      <c r="L1574" s="424" t="s">
        <v>10697</v>
      </c>
    </row>
    <row r="1575" spans="1:12" s="8" customFormat="1" ht="18.5" x14ac:dyDescent="0.35">
      <c r="A1575" s="271">
        <v>49</v>
      </c>
      <c r="B1575" s="276">
        <v>4</v>
      </c>
      <c r="C1575" s="17">
        <v>15</v>
      </c>
      <c r="D1575" s="17">
        <v>1</v>
      </c>
      <c r="E1575" s="17">
        <v>6</v>
      </c>
      <c r="F1575" s="17">
        <v>2</v>
      </c>
      <c r="G1575" s="17" t="str">
        <f t="shared" si="19"/>
        <v>4.15.1.6.2</v>
      </c>
      <c r="H1575" s="17" t="s">
        <v>19</v>
      </c>
      <c r="I1575" s="18" t="s">
        <v>10702</v>
      </c>
      <c r="J1575" s="124"/>
      <c r="K1575" s="419"/>
      <c r="L1575" s="424" t="s">
        <v>10699</v>
      </c>
    </row>
    <row r="1576" spans="1:12" s="8" customFormat="1" ht="18.5" x14ac:dyDescent="0.35">
      <c r="A1576" s="271">
        <v>50</v>
      </c>
      <c r="B1576" s="275">
        <v>4</v>
      </c>
      <c r="C1576" s="14">
        <v>15</v>
      </c>
      <c r="D1576" s="14">
        <v>1</v>
      </c>
      <c r="E1576" s="14">
        <v>7</v>
      </c>
      <c r="F1576" s="14">
        <v>0</v>
      </c>
      <c r="G1576" s="14" t="str">
        <f t="shared" si="19"/>
        <v>4.15.1.7.0</v>
      </c>
      <c r="H1576" s="14" t="s">
        <v>16</v>
      </c>
      <c r="I1576" s="15" t="s">
        <v>10703</v>
      </c>
      <c r="J1576" s="123"/>
      <c r="K1576" s="419"/>
      <c r="L1576" s="145" t="s">
        <v>10704</v>
      </c>
    </row>
    <row r="1577" spans="1:12" s="8" customFormat="1" ht="18.5" x14ac:dyDescent="0.35">
      <c r="A1577" s="271">
        <v>57</v>
      </c>
      <c r="B1577" s="276">
        <v>4</v>
      </c>
      <c r="C1577" s="17">
        <v>15</v>
      </c>
      <c r="D1577" s="17">
        <v>1</v>
      </c>
      <c r="E1577" s="17">
        <v>7</v>
      </c>
      <c r="F1577" s="17">
        <v>1</v>
      </c>
      <c r="G1577" s="17" t="str">
        <f t="shared" si="19"/>
        <v>4.15.1.7.1</v>
      </c>
      <c r="H1577" s="17" t="s">
        <v>19</v>
      </c>
      <c r="I1577" s="18" t="s">
        <v>10705</v>
      </c>
      <c r="J1577" s="124"/>
      <c r="K1577" s="419"/>
      <c r="L1577" s="424" t="s">
        <v>10706</v>
      </c>
    </row>
    <row r="1578" spans="1:12" s="8" customFormat="1" ht="37" x14ac:dyDescent="0.35">
      <c r="A1578" s="271">
        <v>58</v>
      </c>
      <c r="B1578" s="276">
        <v>4</v>
      </c>
      <c r="C1578" s="17">
        <v>15</v>
      </c>
      <c r="D1578" s="17">
        <v>1</v>
      </c>
      <c r="E1578" s="17">
        <v>7</v>
      </c>
      <c r="F1578" s="17">
        <v>2</v>
      </c>
      <c r="G1578" s="17" t="str">
        <f t="shared" si="19"/>
        <v>4.15.1.7.2</v>
      </c>
      <c r="H1578" s="17" t="s">
        <v>19</v>
      </c>
      <c r="I1578" s="18" t="s">
        <v>10707</v>
      </c>
      <c r="J1578" s="124"/>
      <c r="K1578" s="419"/>
      <c r="L1578" s="424" t="s">
        <v>10708</v>
      </c>
    </row>
    <row r="1579" spans="1:12" s="8" customFormat="1" ht="18.5" x14ac:dyDescent="0.35">
      <c r="A1579" s="271">
        <v>59</v>
      </c>
      <c r="B1579" s="275">
        <v>4</v>
      </c>
      <c r="C1579" s="14">
        <v>15</v>
      </c>
      <c r="D1579" s="14">
        <v>1</v>
      </c>
      <c r="E1579" s="14">
        <v>8</v>
      </c>
      <c r="F1579" s="14">
        <v>0</v>
      </c>
      <c r="G1579" s="14" t="str">
        <f t="shared" si="19"/>
        <v>4.15.1.8.0</v>
      </c>
      <c r="H1579" s="14" t="s">
        <v>16</v>
      </c>
      <c r="I1579" s="15" t="s">
        <v>10709</v>
      </c>
      <c r="J1579" s="123"/>
      <c r="K1579" s="419"/>
      <c r="L1579" s="145" t="s">
        <v>10710</v>
      </c>
    </row>
    <row r="1580" spans="1:12" s="8" customFormat="1" ht="18.5" x14ac:dyDescent="0.35">
      <c r="A1580" s="271">
        <v>60</v>
      </c>
      <c r="B1580" s="276">
        <v>4</v>
      </c>
      <c r="C1580" s="17">
        <v>15</v>
      </c>
      <c r="D1580" s="17">
        <v>1</v>
      </c>
      <c r="E1580" s="17">
        <v>8</v>
      </c>
      <c r="F1580" s="17">
        <v>1</v>
      </c>
      <c r="G1580" s="17" t="str">
        <f t="shared" si="19"/>
        <v>4.15.1.8.1</v>
      </c>
      <c r="H1580" s="17" t="s">
        <v>19</v>
      </c>
      <c r="I1580" s="18" t="s">
        <v>10711</v>
      </c>
      <c r="J1580" s="124"/>
      <c r="K1580" s="419"/>
      <c r="L1580" s="424" t="s">
        <v>10712</v>
      </c>
    </row>
    <row r="1581" spans="1:12" s="8" customFormat="1" ht="18.5" x14ac:dyDescent="0.35">
      <c r="A1581" s="271">
        <v>61</v>
      </c>
      <c r="B1581" s="276">
        <v>4</v>
      </c>
      <c r="C1581" s="17">
        <v>15</v>
      </c>
      <c r="D1581" s="17">
        <v>1</v>
      </c>
      <c r="E1581" s="17">
        <v>8</v>
      </c>
      <c r="F1581" s="17">
        <v>2</v>
      </c>
      <c r="G1581" s="17" t="str">
        <f t="shared" si="19"/>
        <v>4.15.1.8.2</v>
      </c>
      <c r="H1581" s="17" t="s">
        <v>19</v>
      </c>
      <c r="I1581" s="18" t="s">
        <v>10713</v>
      </c>
      <c r="J1581" s="124"/>
      <c r="K1581" s="419"/>
      <c r="L1581" s="424" t="s">
        <v>10714</v>
      </c>
    </row>
    <row r="1582" spans="1:12" s="8" customFormat="1" ht="18.5" x14ac:dyDescent="0.35">
      <c r="A1582" s="271">
        <v>62</v>
      </c>
      <c r="B1582" s="275">
        <v>4</v>
      </c>
      <c r="C1582" s="14">
        <v>15</v>
      </c>
      <c r="D1582" s="14">
        <v>1</v>
      </c>
      <c r="E1582" s="14">
        <v>9</v>
      </c>
      <c r="F1582" s="14">
        <v>0</v>
      </c>
      <c r="G1582" s="14" t="str">
        <f t="shared" si="19"/>
        <v>4.15.1.9.0</v>
      </c>
      <c r="H1582" s="14" t="s">
        <v>16</v>
      </c>
      <c r="I1582" s="15" t="s">
        <v>10715</v>
      </c>
      <c r="J1582" s="123"/>
      <c r="K1582" s="419"/>
      <c r="L1582" s="145" t="s">
        <v>10716</v>
      </c>
    </row>
    <row r="1583" spans="1:12" s="8" customFormat="1" ht="18.5" x14ac:dyDescent="0.35">
      <c r="A1583" s="271">
        <v>63</v>
      </c>
      <c r="B1583" s="276">
        <v>4</v>
      </c>
      <c r="C1583" s="17">
        <v>15</v>
      </c>
      <c r="D1583" s="17">
        <v>1</v>
      </c>
      <c r="E1583" s="17">
        <v>9</v>
      </c>
      <c r="F1583" s="17">
        <v>1</v>
      </c>
      <c r="G1583" s="17" t="str">
        <f t="shared" si="19"/>
        <v>4.15.1.9.1</v>
      </c>
      <c r="H1583" s="17" t="s">
        <v>19</v>
      </c>
      <c r="I1583" s="18" t="s">
        <v>10717</v>
      </c>
      <c r="J1583" s="124"/>
      <c r="K1583" s="419"/>
      <c r="L1583" s="424" t="s">
        <v>10718</v>
      </c>
    </row>
    <row r="1584" spans="1:12" s="8" customFormat="1" ht="18.5" x14ac:dyDescent="0.35">
      <c r="A1584" s="271">
        <v>64</v>
      </c>
      <c r="B1584" s="276">
        <v>4</v>
      </c>
      <c r="C1584" s="17">
        <v>15</v>
      </c>
      <c r="D1584" s="17">
        <v>1</v>
      </c>
      <c r="E1584" s="17">
        <v>9</v>
      </c>
      <c r="F1584" s="17">
        <v>2</v>
      </c>
      <c r="G1584" s="17" t="str">
        <f t="shared" si="19"/>
        <v>4.15.1.9.2</v>
      </c>
      <c r="H1584" s="17" t="s">
        <v>19</v>
      </c>
      <c r="I1584" s="18" t="s">
        <v>10719</v>
      </c>
      <c r="J1584" s="124"/>
      <c r="K1584" s="419"/>
      <c r="L1584" s="424" t="s">
        <v>10720</v>
      </c>
    </row>
    <row r="1585" spans="1:12" s="8" customFormat="1" ht="18.5" x14ac:dyDescent="0.35">
      <c r="A1585" s="271">
        <v>65</v>
      </c>
      <c r="B1585" s="275">
        <v>4</v>
      </c>
      <c r="C1585" s="14">
        <v>15</v>
      </c>
      <c r="D1585" s="14">
        <v>1</v>
      </c>
      <c r="E1585" s="14">
        <v>10</v>
      </c>
      <c r="F1585" s="14">
        <v>0</v>
      </c>
      <c r="G1585" s="14" t="str">
        <f t="shared" si="19"/>
        <v>4.15.1.10.0</v>
      </c>
      <c r="H1585" s="14" t="s">
        <v>16</v>
      </c>
      <c r="I1585" s="15" t="s">
        <v>10721</v>
      </c>
      <c r="J1585" s="123"/>
      <c r="K1585" s="419"/>
      <c r="L1585" s="145" t="s">
        <v>10722</v>
      </c>
    </row>
    <row r="1586" spans="1:12" s="8" customFormat="1" ht="18.5" x14ac:dyDescent="0.35">
      <c r="A1586" s="271">
        <v>66</v>
      </c>
      <c r="B1586" s="276">
        <v>4</v>
      </c>
      <c r="C1586" s="17">
        <v>15</v>
      </c>
      <c r="D1586" s="17">
        <v>1</v>
      </c>
      <c r="E1586" s="17">
        <v>10</v>
      </c>
      <c r="F1586" s="17">
        <v>1</v>
      </c>
      <c r="G1586" s="17" t="str">
        <f t="shared" si="19"/>
        <v>4.15.1.10.1</v>
      </c>
      <c r="H1586" s="125" t="s">
        <v>19</v>
      </c>
      <c r="I1586" s="126" t="s">
        <v>10723</v>
      </c>
      <c r="J1586" s="127"/>
      <c r="K1586" s="425"/>
      <c r="L1586" s="426" t="s">
        <v>10724</v>
      </c>
    </row>
    <row r="1587" spans="1:12" s="8" customFormat="1" ht="18.5" x14ac:dyDescent="0.35">
      <c r="A1587" s="271">
        <v>67</v>
      </c>
      <c r="B1587" s="276">
        <v>4</v>
      </c>
      <c r="C1587" s="17">
        <v>15</v>
      </c>
      <c r="D1587" s="17">
        <v>1</v>
      </c>
      <c r="E1587" s="17">
        <v>10</v>
      </c>
      <c r="F1587" s="17">
        <v>2</v>
      </c>
      <c r="G1587" s="17" t="str">
        <f t="shared" si="19"/>
        <v>4.15.1.10.2</v>
      </c>
      <c r="H1587" s="125" t="s">
        <v>19</v>
      </c>
      <c r="I1587" s="126" t="s">
        <v>10725</v>
      </c>
      <c r="J1587" s="127"/>
      <c r="K1587" s="425"/>
      <c r="L1587" s="426" t="s">
        <v>10726</v>
      </c>
    </row>
    <row r="1588" spans="1:12" s="8" customFormat="1" ht="18.5" x14ac:dyDescent="0.35">
      <c r="A1588" s="271">
        <v>68</v>
      </c>
      <c r="B1588" s="276">
        <v>4</v>
      </c>
      <c r="C1588" s="17">
        <v>15</v>
      </c>
      <c r="D1588" s="17">
        <v>1</v>
      </c>
      <c r="E1588" s="17">
        <v>10</v>
      </c>
      <c r="F1588" s="17">
        <v>3</v>
      </c>
      <c r="G1588" s="17" t="str">
        <f t="shared" si="19"/>
        <v>4.15.1.10.3</v>
      </c>
      <c r="H1588" s="125" t="s">
        <v>19</v>
      </c>
      <c r="I1588" s="126" t="s">
        <v>10727</v>
      </c>
      <c r="J1588" s="127"/>
      <c r="K1588" s="425"/>
      <c r="L1588" s="426" t="s">
        <v>10724</v>
      </c>
    </row>
    <row r="1589" spans="1:12" s="8" customFormat="1" ht="18.5" x14ac:dyDescent="0.35">
      <c r="A1589" s="271">
        <v>69</v>
      </c>
      <c r="B1589" s="276">
        <v>4</v>
      </c>
      <c r="C1589" s="17">
        <v>15</v>
      </c>
      <c r="D1589" s="17">
        <v>1</v>
      </c>
      <c r="E1589" s="17">
        <v>10</v>
      </c>
      <c r="F1589" s="17">
        <v>4</v>
      </c>
      <c r="G1589" s="17" t="str">
        <f t="shared" si="19"/>
        <v>4.15.1.10.4</v>
      </c>
      <c r="H1589" s="125" t="s">
        <v>19</v>
      </c>
      <c r="I1589" s="126" t="s">
        <v>10728</v>
      </c>
      <c r="J1589" s="127"/>
      <c r="K1589" s="425"/>
      <c r="L1589" s="426" t="s">
        <v>10726</v>
      </c>
    </row>
    <row r="1590" spans="1:12" s="8" customFormat="1" ht="18.5" x14ac:dyDescent="0.35">
      <c r="A1590" s="271">
        <v>1259</v>
      </c>
      <c r="B1590" s="276">
        <v>4</v>
      </c>
      <c r="C1590" s="17">
        <v>15</v>
      </c>
      <c r="D1590" s="17">
        <v>1</v>
      </c>
      <c r="E1590" s="17">
        <v>10</v>
      </c>
      <c r="F1590" s="17">
        <v>5</v>
      </c>
      <c r="G1590" s="17" t="str">
        <f t="shared" si="19"/>
        <v>4.15.1.10.5</v>
      </c>
      <c r="H1590" s="125" t="s">
        <v>19</v>
      </c>
      <c r="I1590" s="126" t="s">
        <v>10729</v>
      </c>
      <c r="J1590" s="127"/>
      <c r="K1590" s="425"/>
      <c r="L1590" s="426" t="s">
        <v>10724</v>
      </c>
    </row>
    <row r="1591" spans="1:12" s="8" customFormat="1" ht="18.5" x14ac:dyDescent="0.35">
      <c r="A1591" s="271">
        <v>77</v>
      </c>
      <c r="B1591" s="276">
        <v>4</v>
      </c>
      <c r="C1591" s="17">
        <v>15</v>
      </c>
      <c r="D1591" s="17">
        <v>1</v>
      </c>
      <c r="E1591" s="17">
        <v>10</v>
      </c>
      <c r="F1591" s="17">
        <v>6</v>
      </c>
      <c r="G1591" s="17" t="str">
        <f t="shared" si="19"/>
        <v>4.15.1.10.6</v>
      </c>
      <c r="H1591" s="125" t="s">
        <v>19</v>
      </c>
      <c r="I1591" s="126" t="s">
        <v>10730</v>
      </c>
      <c r="J1591" s="127"/>
      <c r="K1591" s="425"/>
      <c r="L1591" s="426" t="s">
        <v>10726</v>
      </c>
    </row>
    <row r="1592" spans="1:12" s="8" customFormat="1" ht="23.5" x14ac:dyDescent="0.35">
      <c r="A1592" s="271">
        <v>78</v>
      </c>
      <c r="B1592" s="274">
        <v>4</v>
      </c>
      <c r="C1592" s="13">
        <v>15</v>
      </c>
      <c r="D1592" s="13">
        <v>2</v>
      </c>
      <c r="E1592" s="13">
        <v>0</v>
      </c>
      <c r="F1592" s="13">
        <v>0</v>
      </c>
      <c r="G1592" s="13" t="str">
        <f t="shared" si="19"/>
        <v>4.15.2.0.0</v>
      </c>
      <c r="H1592" s="13" t="s">
        <v>13</v>
      </c>
      <c r="I1592" s="117" t="s">
        <v>10731</v>
      </c>
      <c r="J1592" s="118"/>
      <c r="K1592" s="417"/>
      <c r="L1592" s="438" t="s">
        <v>10262</v>
      </c>
    </row>
    <row r="1593" spans="1:12" s="8" customFormat="1" ht="37" x14ac:dyDescent="0.35">
      <c r="A1593" s="271">
        <v>79</v>
      </c>
      <c r="B1593" s="275">
        <v>4</v>
      </c>
      <c r="C1593" s="14">
        <v>15</v>
      </c>
      <c r="D1593" s="14">
        <v>2</v>
      </c>
      <c r="E1593" s="14">
        <v>1</v>
      </c>
      <c r="F1593" s="14">
        <v>0</v>
      </c>
      <c r="G1593" s="14" t="str">
        <f>CONCATENATE(B1593,".",C1593,".",D1593,".",E1593,".",F1593)</f>
        <v>4.15.2.1.0</v>
      </c>
      <c r="H1593" s="14" t="s">
        <v>16</v>
      </c>
      <c r="I1593" s="15" t="s">
        <v>10732</v>
      </c>
      <c r="J1593" s="123"/>
      <c r="K1593" s="419"/>
      <c r="L1593" s="145" t="s">
        <v>10733</v>
      </c>
    </row>
    <row r="1594" spans="1:12" s="8" customFormat="1" ht="37" x14ac:dyDescent="0.35">
      <c r="A1594" s="271">
        <v>74</v>
      </c>
      <c r="B1594" s="276">
        <v>4</v>
      </c>
      <c r="C1594" s="17">
        <v>15</v>
      </c>
      <c r="D1594" s="17">
        <v>2</v>
      </c>
      <c r="E1594" s="17">
        <v>1</v>
      </c>
      <c r="F1594" s="17">
        <v>1</v>
      </c>
      <c r="G1594" s="17" t="str">
        <f>CONCATENATE(B1594,".",C1594,".",D1594,".",E1594,".",F1594)</f>
        <v>4.15.2.1.1</v>
      </c>
      <c r="H1594" s="17" t="s">
        <v>19</v>
      </c>
      <c r="I1594" s="18" t="s">
        <v>10734</v>
      </c>
      <c r="J1594" s="124"/>
      <c r="K1594" s="419"/>
      <c r="L1594" s="424" t="s">
        <v>10735</v>
      </c>
    </row>
    <row r="1595" spans="1:12" s="8" customFormat="1" ht="37" x14ac:dyDescent="0.35">
      <c r="A1595" s="271">
        <v>75</v>
      </c>
      <c r="B1595" s="276">
        <v>4</v>
      </c>
      <c r="C1595" s="17">
        <v>15</v>
      </c>
      <c r="D1595" s="17">
        <v>2</v>
      </c>
      <c r="E1595" s="17">
        <v>1</v>
      </c>
      <c r="F1595" s="17">
        <v>2</v>
      </c>
      <c r="G1595" s="17" t="str">
        <f>CONCATENATE(B1595,".",C1595,".",D1595,".",E1595,".",F1595)</f>
        <v>4.15.2.1.2</v>
      </c>
      <c r="H1595" s="17" t="s">
        <v>19</v>
      </c>
      <c r="I1595" s="18" t="s">
        <v>10736</v>
      </c>
      <c r="J1595" s="124"/>
      <c r="K1595" s="419"/>
      <c r="L1595" s="424" t="s">
        <v>10737</v>
      </c>
    </row>
    <row r="1596" spans="1:12" s="8" customFormat="1" ht="37" x14ac:dyDescent="0.35">
      <c r="A1596" s="271">
        <v>76</v>
      </c>
      <c r="B1596" s="275">
        <v>4</v>
      </c>
      <c r="C1596" s="14">
        <v>15</v>
      </c>
      <c r="D1596" s="14">
        <v>2</v>
      </c>
      <c r="E1596" s="14">
        <v>2</v>
      </c>
      <c r="F1596" s="14">
        <v>0</v>
      </c>
      <c r="G1596" s="14" t="str">
        <f t="shared" ref="G1596:G1625" si="20">CONCATENATE(B1596,".",C1596,".",D1596,".",E1596,".",F1596)</f>
        <v>4.15.2.2.0</v>
      </c>
      <c r="H1596" s="14" t="s">
        <v>16</v>
      </c>
      <c r="I1596" s="15" t="s">
        <v>10738</v>
      </c>
      <c r="J1596" s="123"/>
      <c r="K1596" s="419"/>
      <c r="L1596" s="145" t="s">
        <v>10739</v>
      </c>
    </row>
    <row r="1597" spans="1:12" s="8" customFormat="1" ht="37" x14ac:dyDescent="0.35">
      <c r="A1597" s="271">
        <v>109</v>
      </c>
      <c r="B1597" s="276">
        <v>4</v>
      </c>
      <c r="C1597" s="17">
        <v>15</v>
      </c>
      <c r="D1597" s="17">
        <v>2</v>
      </c>
      <c r="E1597" s="17">
        <v>2</v>
      </c>
      <c r="F1597" s="17">
        <v>1</v>
      </c>
      <c r="G1597" s="17" t="str">
        <f t="shared" si="20"/>
        <v>4.15.2.2.1</v>
      </c>
      <c r="H1597" s="17" t="s">
        <v>19</v>
      </c>
      <c r="I1597" s="18" t="s">
        <v>10740</v>
      </c>
      <c r="J1597" s="124"/>
      <c r="K1597" s="419"/>
      <c r="L1597" s="424" t="s">
        <v>10741</v>
      </c>
    </row>
    <row r="1598" spans="1:12" s="8" customFormat="1" ht="37" x14ac:dyDescent="0.35">
      <c r="A1598" s="271">
        <v>110</v>
      </c>
      <c r="B1598" s="276">
        <v>4</v>
      </c>
      <c r="C1598" s="17">
        <v>15</v>
      </c>
      <c r="D1598" s="17">
        <v>2</v>
      </c>
      <c r="E1598" s="17">
        <v>2</v>
      </c>
      <c r="F1598" s="17">
        <v>2</v>
      </c>
      <c r="G1598" s="17" t="str">
        <f t="shared" si="20"/>
        <v>4.15.2.2.2</v>
      </c>
      <c r="H1598" s="17" t="s">
        <v>19</v>
      </c>
      <c r="I1598" s="18" t="s">
        <v>10742</v>
      </c>
      <c r="J1598" s="124"/>
      <c r="K1598" s="419"/>
      <c r="L1598" s="424" t="s">
        <v>10743</v>
      </c>
    </row>
    <row r="1599" spans="1:12" s="8" customFormat="1" ht="18.5" x14ac:dyDescent="0.35">
      <c r="A1599" s="271">
        <v>111</v>
      </c>
      <c r="B1599" s="275">
        <v>4</v>
      </c>
      <c r="C1599" s="14">
        <v>15</v>
      </c>
      <c r="D1599" s="14">
        <v>2</v>
      </c>
      <c r="E1599" s="14">
        <v>3</v>
      </c>
      <c r="F1599" s="14">
        <v>0</v>
      </c>
      <c r="G1599" s="14" t="str">
        <f t="shared" si="20"/>
        <v>4.15.2.3.0</v>
      </c>
      <c r="H1599" s="14" t="s">
        <v>16</v>
      </c>
      <c r="I1599" s="15" t="s">
        <v>10744</v>
      </c>
      <c r="J1599" s="129"/>
      <c r="K1599" s="419"/>
      <c r="L1599" s="428" t="s">
        <v>10745</v>
      </c>
    </row>
    <row r="1600" spans="1:12" s="8" customFormat="1" ht="37" x14ac:dyDescent="0.35">
      <c r="A1600" s="271">
        <v>112</v>
      </c>
      <c r="B1600" s="276">
        <v>4</v>
      </c>
      <c r="C1600" s="17">
        <v>15</v>
      </c>
      <c r="D1600" s="17">
        <v>2</v>
      </c>
      <c r="E1600" s="17">
        <v>3</v>
      </c>
      <c r="F1600" s="17">
        <v>1</v>
      </c>
      <c r="G1600" s="17" t="str">
        <f t="shared" si="20"/>
        <v>4.15.2.3.1</v>
      </c>
      <c r="H1600" s="17" t="s">
        <v>19</v>
      </c>
      <c r="I1600" s="18" t="s">
        <v>10746</v>
      </c>
      <c r="J1600" s="124"/>
      <c r="K1600" s="419"/>
      <c r="L1600" s="424" t="s">
        <v>10747</v>
      </c>
    </row>
    <row r="1601" spans="1:12" s="8" customFormat="1" ht="37" x14ac:dyDescent="0.35">
      <c r="A1601" s="271">
        <v>113</v>
      </c>
      <c r="B1601" s="276">
        <v>4</v>
      </c>
      <c r="C1601" s="17">
        <v>15</v>
      </c>
      <c r="D1601" s="17">
        <v>2</v>
      </c>
      <c r="E1601" s="17">
        <v>3</v>
      </c>
      <c r="F1601" s="17">
        <v>2</v>
      </c>
      <c r="G1601" s="17" t="str">
        <f t="shared" si="20"/>
        <v>4.15.2.3.2</v>
      </c>
      <c r="H1601" s="17" t="s">
        <v>19</v>
      </c>
      <c r="I1601" s="18" t="s">
        <v>10748</v>
      </c>
      <c r="J1601" s="124"/>
      <c r="K1601" s="419"/>
      <c r="L1601" s="424" t="s">
        <v>10749</v>
      </c>
    </row>
    <row r="1602" spans="1:12" s="8" customFormat="1" ht="18.5" x14ac:dyDescent="0.35">
      <c r="A1602" s="271">
        <v>114</v>
      </c>
      <c r="B1602" s="275">
        <v>4</v>
      </c>
      <c r="C1602" s="14">
        <v>15</v>
      </c>
      <c r="D1602" s="14">
        <v>2</v>
      </c>
      <c r="E1602" s="14">
        <v>4</v>
      </c>
      <c r="F1602" s="14">
        <v>0</v>
      </c>
      <c r="G1602" s="14" t="str">
        <f t="shared" si="20"/>
        <v>4.15.2.4.0</v>
      </c>
      <c r="H1602" s="14" t="s">
        <v>16</v>
      </c>
      <c r="I1602" s="15" t="s">
        <v>10750</v>
      </c>
      <c r="J1602" s="130"/>
      <c r="K1602" s="419"/>
      <c r="L1602" s="428" t="s">
        <v>10751</v>
      </c>
    </row>
    <row r="1603" spans="1:12" s="8" customFormat="1" ht="18.5" x14ac:dyDescent="0.35">
      <c r="A1603" s="271">
        <v>115</v>
      </c>
      <c r="B1603" s="276">
        <v>4</v>
      </c>
      <c r="C1603" s="17">
        <v>15</v>
      </c>
      <c r="D1603" s="17">
        <v>2</v>
      </c>
      <c r="E1603" s="17">
        <v>4</v>
      </c>
      <c r="F1603" s="17">
        <v>1</v>
      </c>
      <c r="G1603" s="17" t="str">
        <f t="shared" si="20"/>
        <v>4.15.2.4.1</v>
      </c>
      <c r="H1603" s="17" t="s">
        <v>19</v>
      </c>
      <c r="I1603" s="18" t="s">
        <v>10752</v>
      </c>
      <c r="J1603" s="124"/>
      <c r="K1603" s="419"/>
      <c r="L1603" s="424" t="s">
        <v>10753</v>
      </c>
    </row>
    <row r="1604" spans="1:12" s="8" customFormat="1" ht="18.5" x14ac:dyDescent="0.35">
      <c r="A1604" s="271">
        <v>116</v>
      </c>
      <c r="B1604" s="276">
        <v>4</v>
      </c>
      <c r="C1604" s="17">
        <v>15</v>
      </c>
      <c r="D1604" s="17">
        <v>2</v>
      </c>
      <c r="E1604" s="17">
        <v>4</v>
      </c>
      <c r="F1604" s="17">
        <v>2</v>
      </c>
      <c r="G1604" s="17" t="str">
        <f t="shared" si="20"/>
        <v>4.15.2.4.2</v>
      </c>
      <c r="H1604" s="17" t="s">
        <v>19</v>
      </c>
      <c r="I1604" s="18" t="s">
        <v>10754</v>
      </c>
      <c r="J1604" s="124"/>
      <c r="K1604" s="419"/>
      <c r="L1604" s="424" t="s">
        <v>10755</v>
      </c>
    </row>
    <row r="1605" spans="1:12" s="8" customFormat="1" ht="18.5" x14ac:dyDescent="0.35">
      <c r="A1605" s="271">
        <v>117</v>
      </c>
      <c r="B1605" s="275">
        <v>4</v>
      </c>
      <c r="C1605" s="14">
        <v>15</v>
      </c>
      <c r="D1605" s="14">
        <v>2</v>
      </c>
      <c r="E1605" s="14">
        <v>5</v>
      </c>
      <c r="F1605" s="14">
        <v>0</v>
      </c>
      <c r="G1605" s="14" t="str">
        <f t="shared" si="20"/>
        <v>4.15.2.5.0</v>
      </c>
      <c r="H1605" s="14" t="s">
        <v>16</v>
      </c>
      <c r="I1605" s="15" t="s">
        <v>10756</v>
      </c>
      <c r="J1605" s="130"/>
      <c r="K1605" s="419"/>
      <c r="L1605" s="428" t="s">
        <v>10757</v>
      </c>
    </row>
    <row r="1606" spans="1:12" s="8" customFormat="1" ht="37" x14ac:dyDescent="0.35">
      <c r="A1606" s="271">
        <v>118</v>
      </c>
      <c r="B1606" s="276">
        <v>4</v>
      </c>
      <c r="C1606" s="17">
        <v>15</v>
      </c>
      <c r="D1606" s="17">
        <v>2</v>
      </c>
      <c r="E1606" s="17">
        <v>5</v>
      </c>
      <c r="F1606" s="17">
        <v>1</v>
      </c>
      <c r="G1606" s="17" t="str">
        <f t="shared" si="20"/>
        <v>4.15.2.5.1</v>
      </c>
      <c r="H1606" s="17" t="s">
        <v>19</v>
      </c>
      <c r="I1606" s="18" t="s">
        <v>10758</v>
      </c>
      <c r="J1606" s="124"/>
      <c r="K1606" s="419"/>
      <c r="L1606" s="424" t="s">
        <v>10759</v>
      </c>
    </row>
    <row r="1607" spans="1:12" s="8" customFormat="1" ht="37" x14ac:dyDescent="0.35">
      <c r="A1607" s="271">
        <v>119</v>
      </c>
      <c r="B1607" s="276">
        <v>4</v>
      </c>
      <c r="C1607" s="17">
        <v>15</v>
      </c>
      <c r="D1607" s="17">
        <v>2</v>
      </c>
      <c r="E1607" s="17">
        <v>5</v>
      </c>
      <c r="F1607" s="17">
        <v>2</v>
      </c>
      <c r="G1607" s="17" t="str">
        <f t="shared" si="20"/>
        <v>4.15.2.5.2</v>
      </c>
      <c r="H1607" s="17" t="s">
        <v>19</v>
      </c>
      <c r="I1607" s="18" t="s">
        <v>10760</v>
      </c>
      <c r="J1607" s="124"/>
      <c r="K1607" s="419"/>
      <c r="L1607" s="424" t="s">
        <v>10761</v>
      </c>
    </row>
    <row r="1608" spans="1:12" s="8" customFormat="1" ht="18.5" x14ac:dyDescent="0.35">
      <c r="A1608" s="271">
        <v>120</v>
      </c>
      <c r="B1608" s="275">
        <v>4</v>
      </c>
      <c r="C1608" s="14">
        <v>15</v>
      </c>
      <c r="D1608" s="14">
        <v>2</v>
      </c>
      <c r="E1608" s="14">
        <v>6</v>
      </c>
      <c r="F1608" s="14">
        <v>0</v>
      </c>
      <c r="G1608" s="14" t="str">
        <f t="shared" si="20"/>
        <v>4.15.2.6.0</v>
      </c>
      <c r="H1608" s="14" t="s">
        <v>16</v>
      </c>
      <c r="I1608" s="15" t="s">
        <v>10762</v>
      </c>
      <c r="J1608" s="130"/>
      <c r="K1608" s="419"/>
      <c r="L1608" s="428" t="s">
        <v>10763</v>
      </c>
    </row>
    <row r="1609" spans="1:12" s="8" customFormat="1" ht="37" x14ac:dyDescent="0.35">
      <c r="A1609" s="271">
        <v>83</v>
      </c>
      <c r="B1609" s="276">
        <v>4</v>
      </c>
      <c r="C1609" s="17">
        <v>15</v>
      </c>
      <c r="D1609" s="17">
        <v>2</v>
      </c>
      <c r="E1609" s="17">
        <v>6</v>
      </c>
      <c r="F1609" s="17">
        <v>1</v>
      </c>
      <c r="G1609" s="17" t="str">
        <f t="shared" si="20"/>
        <v>4.15.2.6.1</v>
      </c>
      <c r="H1609" s="17" t="s">
        <v>19</v>
      </c>
      <c r="I1609" s="18" t="s">
        <v>10764</v>
      </c>
      <c r="J1609" s="124"/>
      <c r="K1609" s="419"/>
      <c r="L1609" s="424" t="s">
        <v>10765</v>
      </c>
    </row>
    <row r="1610" spans="1:12" s="8" customFormat="1" ht="37" x14ac:dyDescent="0.35">
      <c r="A1610" s="271">
        <v>84</v>
      </c>
      <c r="B1610" s="276">
        <v>4</v>
      </c>
      <c r="C1610" s="17">
        <v>15</v>
      </c>
      <c r="D1610" s="17">
        <v>2</v>
      </c>
      <c r="E1610" s="17">
        <v>6</v>
      </c>
      <c r="F1610" s="17">
        <v>2</v>
      </c>
      <c r="G1610" s="17" t="str">
        <f t="shared" si="20"/>
        <v>4.15.2.6.2</v>
      </c>
      <c r="H1610" s="17" t="s">
        <v>19</v>
      </c>
      <c r="I1610" s="18" t="s">
        <v>10766</v>
      </c>
      <c r="J1610" s="124"/>
      <c r="K1610" s="419"/>
      <c r="L1610" s="424" t="s">
        <v>10767</v>
      </c>
    </row>
    <row r="1611" spans="1:12" s="8" customFormat="1" ht="18.5" x14ac:dyDescent="0.35">
      <c r="A1611" s="271">
        <v>85</v>
      </c>
      <c r="B1611" s="275">
        <v>4</v>
      </c>
      <c r="C1611" s="14">
        <v>15</v>
      </c>
      <c r="D1611" s="14">
        <v>2</v>
      </c>
      <c r="E1611" s="14">
        <v>7</v>
      </c>
      <c r="F1611" s="14">
        <v>0</v>
      </c>
      <c r="G1611" s="14" t="str">
        <f t="shared" si="20"/>
        <v>4.15.2.7.0</v>
      </c>
      <c r="H1611" s="14" t="s">
        <v>16</v>
      </c>
      <c r="I1611" s="15" t="s">
        <v>10768</v>
      </c>
      <c r="J1611" s="123"/>
      <c r="K1611" s="419"/>
      <c r="L1611" s="145" t="s">
        <v>10769</v>
      </c>
    </row>
    <row r="1612" spans="1:12" s="8" customFormat="1" ht="18.5" x14ac:dyDescent="0.35">
      <c r="A1612" s="271">
        <v>86</v>
      </c>
      <c r="B1612" s="276">
        <v>4</v>
      </c>
      <c r="C1612" s="17">
        <v>15</v>
      </c>
      <c r="D1612" s="17">
        <v>2</v>
      </c>
      <c r="E1612" s="17">
        <v>7</v>
      </c>
      <c r="F1612" s="17">
        <v>1</v>
      </c>
      <c r="G1612" s="17" t="str">
        <f t="shared" si="20"/>
        <v>4.15.2.7.1</v>
      </c>
      <c r="H1612" s="17" t="s">
        <v>19</v>
      </c>
      <c r="I1612" s="18" t="s">
        <v>10770</v>
      </c>
      <c r="J1612" s="124"/>
      <c r="K1612" s="419"/>
      <c r="L1612" s="424" t="s">
        <v>10771</v>
      </c>
    </row>
    <row r="1613" spans="1:12" s="8" customFormat="1" ht="18.5" x14ac:dyDescent="0.35">
      <c r="A1613" s="271">
        <v>87</v>
      </c>
      <c r="B1613" s="276">
        <v>4</v>
      </c>
      <c r="C1613" s="17">
        <v>15</v>
      </c>
      <c r="D1613" s="17">
        <v>2</v>
      </c>
      <c r="E1613" s="17">
        <v>7</v>
      </c>
      <c r="F1613" s="17">
        <v>2</v>
      </c>
      <c r="G1613" s="17" t="str">
        <f t="shared" si="20"/>
        <v>4.15.2.7.2</v>
      </c>
      <c r="H1613" s="17" t="s">
        <v>19</v>
      </c>
      <c r="I1613" s="18" t="s">
        <v>10772</v>
      </c>
      <c r="J1613" s="124"/>
      <c r="K1613" s="419"/>
      <c r="L1613" s="424" t="s">
        <v>10773</v>
      </c>
    </row>
    <row r="1614" spans="1:12" s="8" customFormat="1" ht="18.5" x14ac:dyDescent="0.35">
      <c r="A1614" s="271">
        <v>88</v>
      </c>
      <c r="B1614" s="275">
        <v>4</v>
      </c>
      <c r="C1614" s="14">
        <v>15</v>
      </c>
      <c r="D1614" s="14">
        <v>2</v>
      </c>
      <c r="E1614" s="14">
        <v>8</v>
      </c>
      <c r="F1614" s="14">
        <v>0</v>
      </c>
      <c r="G1614" s="14" t="str">
        <f t="shared" si="20"/>
        <v>4.15.2.8.0</v>
      </c>
      <c r="H1614" s="14" t="s">
        <v>16</v>
      </c>
      <c r="I1614" s="15" t="s">
        <v>10774</v>
      </c>
      <c r="J1614" s="123"/>
      <c r="K1614" s="419"/>
      <c r="L1614" s="145" t="s">
        <v>10775</v>
      </c>
    </row>
    <row r="1615" spans="1:12" s="8" customFormat="1" ht="18.5" x14ac:dyDescent="0.35">
      <c r="A1615" s="271">
        <v>89</v>
      </c>
      <c r="B1615" s="276">
        <v>4</v>
      </c>
      <c r="C1615" s="17">
        <v>15</v>
      </c>
      <c r="D1615" s="17">
        <v>2</v>
      </c>
      <c r="E1615" s="17">
        <v>8</v>
      </c>
      <c r="F1615" s="17">
        <v>1</v>
      </c>
      <c r="G1615" s="17" t="str">
        <f t="shared" si="20"/>
        <v>4.15.2.8.1</v>
      </c>
      <c r="H1615" s="17" t="s">
        <v>19</v>
      </c>
      <c r="I1615" s="18" t="s">
        <v>10776</v>
      </c>
      <c r="J1615" s="124"/>
      <c r="K1615" s="419"/>
      <c r="L1615" s="424" t="s">
        <v>10777</v>
      </c>
    </row>
    <row r="1616" spans="1:12" s="8" customFormat="1" ht="18.5" x14ac:dyDescent="0.35">
      <c r="A1616" s="271">
        <v>90</v>
      </c>
      <c r="B1616" s="276">
        <v>4</v>
      </c>
      <c r="C1616" s="17">
        <v>15</v>
      </c>
      <c r="D1616" s="17">
        <v>2</v>
      </c>
      <c r="E1616" s="17">
        <v>8</v>
      </c>
      <c r="F1616" s="17">
        <v>2</v>
      </c>
      <c r="G1616" s="17" t="str">
        <f t="shared" si="20"/>
        <v>4.15.2.8.2</v>
      </c>
      <c r="H1616" s="17" t="s">
        <v>19</v>
      </c>
      <c r="I1616" s="18" t="s">
        <v>10778</v>
      </c>
      <c r="J1616" s="124"/>
      <c r="K1616" s="419"/>
      <c r="L1616" s="424" t="s">
        <v>10779</v>
      </c>
    </row>
    <row r="1617" spans="1:12" s="8" customFormat="1" ht="37" x14ac:dyDescent="0.35">
      <c r="A1617" s="271">
        <v>91</v>
      </c>
      <c r="B1617" s="275">
        <v>4</v>
      </c>
      <c r="C1617" s="14">
        <v>15</v>
      </c>
      <c r="D1617" s="14">
        <v>2</v>
      </c>
      <c r="E1617" s="14">
        <v>9</v>
      </c>
      <c r="F1617" s="14">
        <v>0</v>
      </c>
      <c r="G1617" s="14" t="str">
        <f t="shared" si="20"/>
        <v>4.15.2.9.0</v>
      </c>
      <c r="H1617" s="14" t="s">
        <v>16</v>
      </c>
      <c r="I1617" s="15" t="s">
        <v>10780</v>
      </c>
      <c r="J1617" s="123"/>
      <c r="K1617" s="419"/>
      <c r="L1617" s="145" t="s">
        <v>10781</v>
      </c>
    </row>
    <row r="1618" spans="1:12" s="8" customFormat="1" ht="37" x14ac:dyDescent="0.35">
      <c r="A1618" s="271">
        <v>80</v>
      </c>
      <c r="B1618" s="276">
        <v>4</v>
      </c>
      <c r="C1618" s="17">
        <v>15</v>
      </c>
      <c r="D1618" s="17">
        <v>2</v>
      </c>
      <c r="E1618" s="17">
        <v>9</v>
      </c>
      <c r="F1618" s="17">
        <v>1</v>
      </c>
      <c r="G1618" s="17" t="str">
        <f t="shared" si="20"/>
        <v>4.15.2.9.1</v>
      </c>
      <c r="H1618" s="17" t="s">
        <v>19</v>
      </c>
      <c r="I1618" s="18" t="s">
        <v>10782</v>
      </c>
      <c r="J1618" s="124"/>
      <c r="K1618" s="419"/>
      <c r="L1618" s="424" t="s">
        <v>10783</v>
      </c>
    </row>
    <row r="1619" spans="1:12" s="8" customFormat="1" ht="37" x14ac:dyDescent="0.35">
      <c r="A1619" s="271">
        <v>81</v>
      </c>
      <c r="B1619" s="276">
        <v>4</v>
      </c>
      <c r="C1619" s="17">
        <v>15</v>
      </c>
      <c r="D1619" s="17">
        <v>2</v>
      </c>
      <c r="E1619" s="17">
        <v>9</v>
      </c>
      <c r="F1619" s="17">
        <v>2</v>
      </c>
      <c r="G1619" s="17" t="str">
        <f t="shared" si="20"/>
        <v>4.15.2.9.2</v>
      </c>
      <c r="H1619" s="17" t="s">
        <v>19</v>
      </c>
      <c r="I1619" s="18" t="s">
        <v>10784</v>
      </c>
      <c r="J1619" s="124"/>
      <c r="K1619" s="419"/>
      <c r="L1619" s="424" t="s">
        <v>10785</v>
      </c>
    </row>
    <row r="1620" spans="1:12" s="8" customFormat="1" ht="18.5" x14ac:dyDescent="0.35">
      <c r="A1620" s="271">
        <v>82</v>
      </c>
      <c r="B1620" s="275">
        <v>4</v>
      </c>
      <c r="C1620" s="14">
        <v>15</v>
      </c>
      <c r="D1620" s="14">
        <v>2</v>
      </c>
      <c r="E1620" s="14">
        <v>10</v>
      </c>
      <c r="F1620" s="14">
        <v>0</v>
      </c>
      <c r="G1620" s="14" t="str">
        <f>CONCATENATE(B1620,".",C1620,".",D1620,".",E1620,".",F1620)</f>
        <v>4.15.2.10.0</v>
      </c>
      <c r="H1620" s="14" t="s">
        <v>16</v>
      </c>
      <c r="I1620" s="15" t="s">
        <v>10786</v>
      </c>
      <c r="J1620" s="123"/>
      <c r="K1620" s="419"/>
      <c r="L1620" s="145" t="s">
        <v>10787</v>
      </c>
    </row>
    <row r="1621" spans="1:12" s="8" customFormat="1" ht="18.5" x14ac:dyDescent="0.35">
      <c r="A1621" s="271">
        <v>96</v>
      </c>
      <c r="B1621" s="276">
        <v>4</v>
      </c>
      <c r="C1621" s="17">
        <v>15</v>
      </c>
      <c r="D1621" s="17">
        <v>2</v>
      </c>
      <c r="E1621" s="17">
        <v>10</v>
      </c>
      <c r="F1621" s="17">
        <v>1</v>
      </c>
      <c r="G1621" s="17" t="str">
        <f>CONCATENATE(B1621,".",C1621,".",D1621,".",E1621,".",F1621)</f>
        <v>4.15.2.10.1</v>
      </c>
      <c r="H1621" s="17" t="s">
        <v>19</v>
      </c>
      <c r="I1621" s="18" t="s">
        <v>10788</v>
      </c>
      <c r="J1621" s="124"/>
      <c r="K1621" s="419"/>
      <c r="L1621" s="424" t="s">
        <v>10789</v>
      </c>
    </row>
    <row r="1622" spans="1:12" s="8" customFormat="1" ht="18.5" x14ac:dyDescent="0.35">
      <c r="A1622" s="271">
        <v>97</v>
      </c>
      <c r="B1622" s="276">
        <v>4</v>
      </c>
      <c r="C1622" s="17">
        <v>15</v>
      </c>
      <c r="D1622" s="17">
        <v>2</v>
      </c>
      <c r="E1622" s="17">
        <v>10</v>
      </c>
      <c r="F1622" s="17">
        <v>2</v>
      </c>
      <c r="G1622" s="17" t="str">
        <f>CONCATENATE(B1622,".",C1622,".",D1622,".",E1622,".",F1622)</f>
        <v>4.15.2.10.2</v>
      </c>
      <c r="H1622" s="17" t="s">
        <v>19</v>
      </c>
      <c r="I1622" s="18" t="s">
        <v>10790</v>
      </c>
      <c r="J1622" s="124"/>
      <c r="K1622" s="419"/>
      <c r="L1622" s="424" t="s">
        <v>10791</v>
      </c>
    </row>
    <row r="1623" spans="1:12" s="8" customFormat="1" ht="18.5" x14ac:dyDescent="0.35">
      <c r="A1623" s="271">
        <v>98</v>
      </c>
      <c r="B1623" s="275">
        <v>4</v>
      </c>
      <c r="C1623" s="14">
        <v>15</v>
      </c>
      <c r="D1623" s="14">
        <v>2</v>
      </c>
      <c r="E1623" s="14">
        <v>11</v>
      </c>
      <c r="F1623" s="14">
        <v>0</v>
      </c>
      <c r="G1623" s="14" t="str">
        <f t="shared" si="20"/>
        <v>4.15.2.11.0</v>
      </c>
      <c r="H1623" s="14" t="s">
        <v>16</v>
      </c>
      <c r="I1623" s="15" t="s">
        <v>10792</v>
      </c>
      <c r="J1623" s="123"/>
      <c r="K1623" s="419"/>
      <c r="L1623" s="145" t="s">
        <v>10787</v>
      </c>
    </row>
    <row r="1624" spans="1:12" s="8" customFormat="1" ht="18.5" x14ac:dyDescent="0.35">
      <c r="A1624" s="271">
        <v>1260</v>
      </c>
      <c r="B1624" s="276">
        <v>4</v>
      </c>
      <c r="C1624" s="17">
        <v>15</v>
      </c>
      <c r="D1624" s="17">
        <v>2</v>
      </c>
      <c r="E1624" s="17">
        <v>11</v>
      </c>
      <c r="F1624" s="17">
        <v>1</v>
      </c>
      <c r="G1624" s="17" t="str">
        <f t="shared" si="20"/>
        <v>4.15.2.11.1</v>
      </c>
      <c r="H1624" s="17" t="s">
        <v>19</v>
      </c>
      <c r="I1624" s="18" t="s">
        <v>10793</v>
      </c>
      <c r="J1624" s="124"/>
      <c r="K1624" s="419"/>
      <c r="L1624" s="424" t="s">
        <v>10789</v>
      </c>
    </row>
    <row r="1625" spans="1:12" s="8" customFormat="1" ht="18.5" x14ac:dyDescent="0.35">
      <c r="A1625" s="271">
        <v>100</v>
      </c>
      <c r="B1625" s="276">
        <v>4</v>
      </c>
      <c r="C1625" s="17">
        <v>15</v>
      </c>
      <c r="D1625" s="17">
        <v>2</v>
      </c>
      <c r="E1625" s="17">
        <v>11</v>
      </c>
      <c r="F1625" s="17">
        <v>2</v>
      </c>
      <c r="G1625" s="17" t="str">
        <f t="shared" si="20"/>
        <v>4.15.2.11.2</v>
      </c>
      <c r="H1625" s="17" t="s">
        <v>19</v>
      </c>
      <c r="I1625" s="18" t="s">
        <v>10794</v>
      </c>
      <c r="J1625" s="124"/>
      <c r="K1625" s="419"/>
      <c r="L1625" s="424" t="s">
        <v>10791</v>
      </c>
    </row>
    <row r="1626" spans="1:12" s="8" customFormat="1" ht="23.5" x14ac:dyDescent="0.35">
      <c r="A1626" s="271">
        <v>101</v>
      </c>
      <c r="B1626" s="274">
        <v>4</v>
      </c>
      <c r="C1626" s="13">
        <v>15</v>
      </c>
      <c r="D1626" s="13">
        <v>3</v>
      </c>
      <c r="E1626" s="13">
        <v>0</v>
      </c>
      <c r="F1626" s="13">
        <v>0</v>
      </c>
      <c r="G1626" s="13" t="str">
        <f t="shared" si="19"/>
        <v>4.15.3.0.0</v>
      </c>
      <c r="H1626" s="13" t="s">
        <v>13</v>
      </c>
      <c r="I1626" s="117" t="s">
        <v>10795</v>
      </c>
      <c r="J1626" s="118"/>
      <c r="K1626" s="417"/>
      <c r="L1626" s="418" t="s">
        <v>10262</v>
      </c>
    </row>
    <row r="1627" spans="1:12" s="8" customFormat="1" ht="18.5" x14ac:dyDescent="0.35">
      <c r="A1627" s="271">
        <v>102</v>
      </c>
      <c r="B1627" s="275">
        <v>4</v>
      </c>
      <c r="C1627" s="14">
        <v>15</v>
      </c>
      <c r="D1627" s="14">
        <v>3</v>
      </c>
      <c r="E1627" s="14">
        <v>1</v>
      </c>
      <c r="F1627" s="14">
        <v>0</v>
      </c>
      <c r="G1627" s="14" t="str">
        <f t="shared" si="19"/>
        <v>4.15.3.1.0</v>
      </c>
      <c r="H1627" s="14" t="s">
        <v>16</v>
      </c>
      <c r="I1627" s="15" t="s">
        <v>10796</v>
      </c>
      <c r="J1627" s="129"/>
      <c r="K1627" s="419"/>
      <c r="L1627" s="145" t="s">
        <v>10797</v>
      </c>
    </row>
    <row r="1628" spans="1:12" s="8" customFormat="1" ht="18.5" x14ac:dyDescent="0.35">
      <c r="A1628" s="271">
        <v>106</v>
      </c>
      <c r="B1628" s="276">
        <v>4</v>
      </c>
      <c r="C1628" s="17">
        <v>15</v>
      </c>
      <c r="D1628" s="17">
        <v>3</v>
      </c>
      <c r="E1628" s="17">
        <v>1</v>
      </c>
      <c r="F1628" s="17">
        <v>1</v>
      </c>
      <c r="G1628" s="17" t="str">
        <f t="shared" si="19"/>
        <v>4.15.3.1.1</v>
      </c>
      <c r="H1628" s="17" t="s">
        <v>19</v>
      </c>
      <c r="I1628" s="18" t="s">
        <v>10798</v>
      </c>
      <c r="J1628" s="124"/>
      <c r="K1628" s="419"/>
      <c r="L1628" s="424" t="s">
        <v>10799</v>
      </c>
    </row>
    <row r="1629" spans="1:12" s="8" customFormat="1" ht="18.5" x14ac:dyDescent="0.35">
      <c r="A1629" s="271">
        <v>107</v>
      </c>
      <c r="B1629" s="276">
        <v>4</v>
      </c>
      <c r="C1629" s="17">
        <v>15</v>
      </c>
      <c r="D1629" s="17">
        <v>3</v>
      </c>
      <c r="E1629" s="17">
        <v>1</v>
      </c>
      <c r="F1629" s="17">
        <v>2</v>
      </c>
      <c r="G1629" s="17" t="str">
        <f t="shared" si="19"/>
        <v>4.15.3.1.2</v>
      </c>
      <c r="H1629" s="17" t="s">
        <v>19</v>
      </c>
      <c r="I1629" s="18" t="s">
        <v>10800</v>
      </c>
      <c r="J1629" s="124"/>
      <c r="K1629" s="419"/>
      <c r="L1629" s="424" t="s">
        <v>10801</v>
      </c>
    </row>
    <row r="1630" spans="1:12" s="8" customFormat="1" ht="37" x14ac:dyDescent="0.35">
      <c r="A1630" s="271">
        <v>108</v>
      </c>
      <c r="B1630" s="275">
        <v>4</v>
      </c>
      <c r="C1630" s="14">
        <v>15</v>
      </c>
      <c r="D1630" s="14">
        <v>3</v>
      </c>
      <c r="E1630" s="14">
        <v>2</v>
      </c>
      <c r="F1630" s="14">
        <v>0</v>
      </c>
      <c r="G1630" s="14" t="str">
        <f t="shared" si="19"/>
        <v>4.15.3.2.0</v>
      </c>
      <c r="H1630" s="14" t="s">
        <v>16</v>
      </c>
      <c r="I1630" s="15" t="s">
        <v>10802</v>
      </c>
      <c r="J1630" s="129"/>
      <c r="K1630" s="419"/>
      <c r="L1630" s="145" t="s">
        <v>10803</v>
      </c>
    </row>
    <row r="1631" spans="1:12" s="8" customFormat="1" ht="37" x14ac:dyDescent="0.35">
      <c r="A1631" s="271">
        <v>109</v>
      </c>
      <c r="B1631" s="276">
        <v>4</v>
      </c>
      <c r="C1631" s="17">
        <v>15</v>
      </c>
      <c r="D1631" s="17">
        <v>3</v>
      </c>
      <c r="E1631" s="17">
        <v>2</v>
      </c>
      <c r="F1631" s="17">
        <v>1</v>
      </c>
      <c r="G1631" s="17" t="str">
        <f t="shared" si="19"/>
        <v>4.15.3.2.1</v>
      </c>
      <c r="H1631" s="17" t="s">
        <v>19</v>
      </c>
      <c r="I1631" s="18" t="s">
        <v>10804</v>
      </c>
      <c r="J1631" s="124"/>
      <c r="K1631" s="419"/>
      <c r="L1631" s="424" t="s">
        <v>10805</v>
      </c>
    </row>
    <row r="1632" spans="1:12" s="8" customFormat="1" ht="37" x14ac:dyDescent="0.35">
      <c r="A1632" s="271">
        <v>110</v>
      </c>
      <c r="B1632" s="276">
        <v>4</v>
      </c>
      <c r="C1632" s="17">
        <v>15</v>
      </c>
      <c r="D1632" s="17">
        <v>3</v>
      </c>
      <c r="E1632" s="17">
        <v>2</v>
      </c>
      <c r="F1632" s="17">
        <v>2</v>
      </c>
      <c r="G1632" s="17" t="str">
        <f t="shared" si="19"/>
        <v>4.15.3.2.2</v>
      </c>
      <c r="H1632" s="17" t="s">
        <v>19</v>
      </c>
      <c r="I1632" s="18" t="s">
        <v>10806</v>
      </c>
      <c r="J1632" s="124"/>
      <c r="K1632" s="419"/>
      <c r="L1632" s="424" t="s">
        <v>10807</v>
      </c>
    </row>
    <row r="1633" spans="1:12" s="8" customFormat="1" ht="18.5" x14ac:dyDescent="0.35">
      <c r="A1633" s="271">
        <v>111</v>
      </c>
      <c r="B1633" s="275">
        <v>4</v>
      </c>
      <c r="C1633" s="14">
        <v>15</v>
      </c>
      <c r="D1633" s="14">
        <v>3</v>
      </c>
      <c r="E1633" s="14">
        <v>3</v>
      </c>
      <c r="F1633" s="14">
        <v>0</v>
      </c>
      <c r="G1633" s="14" t="str">
        <f t="shared" si="19"/>
        <v>4.15.3.3.0</v>
      </c>
      <c r="H1633" s="14" t="s">
        <v>16</v>
      </c>
      <c r="I1633" s="15" t="s">
        <v>10808</v>
      </c>
      <c r="J1633" s="124"/>
      <c r="K1633" s="419"/>
      <c r="L1633" s="145" t="s">
        <v>10809</v>
      </c>
    </row>
    <row r="1634" spans="1:12" s="8" customFormat="1" ht="37" x14ac:dyDescent="0.35">
      <c r="A1634" s="271">
        <v>112</v>
      </c>
      <c r="B1634" s="276">
        <v>4</v>
      </c>
      <c r="C1634" s="17">
        <v>15</v>
      </c>
      <c r="D1634" s="17">
        <v>3</v>
      </c>
      <c r="E1634" s="17">
        <v>3</v>
      </c>
      <c r="F1634" s="17">
        <v>1</v>
      </c>
      <c r="G1634" s="17" t="str">
        <f t="shared" si="19"/>
        <v>4.15.3.3.1</v>
      </c>
      <c r="H1634" s="17" t="s">
        <v>19</v>
      </c>
      <c r="I1634" s="18" t="s">
        <v>10810</v>
      </c>
      <c r="J1634" s="124"/>
      <c r="K1634" s="419"/>
      <c r="L1634" s="424" t="s">
        <v>10811</v>
      </c>
    </row>
    <row r="1635" spans="1:12" s="8" customFormat="1" ht="37" x14ac:dyDescent="0.35">
      <c r="A1635" s="271">
        <v>113</v>
      </c>
      <c r="B1635" s="276">
        <v>4</v>
      </c>
      <c r="C1635" s="17">
        <v>15</v>
      </c>
      <c r="D1635" s="17">
        <v>3</v>
      </c>
      <c r="E1635" s="17">
        <v>3</v>
      </c>
      <c r="F1635" s="17">
        <v>2</v>
      </c>
      <c r="G1635" s="17" t="str">
        <f t="shared" si="19"/>
        <v>4.15.3.3.2</v>
      </c>
      <c r="H1635" s="17" t="s">
        <v>19</v>
      </c>
      <c r="I1635" s="18" t="s">
        <v>10812</v>
      </c>
      <c r="J1635" s="124"/>
      <c r="K1635" s="419"/>
      <c r="L1635" s="424" t="s">
        <v>10813</v>
      </c>
    </row>
    <row r="1636" spans="1:12" s="8" customFormat="1" ht="18.5" x14ac:dyDescent="0.35">
      <c r="A1636" s="271">
        <v>114</v>
      </c>
      <c r="B1636" s="275">
        <v>4</v>
      </c>
      <c r="C1636" s="14">
        <v>15</v>
      </c>
      <c r="D1636" s="14">
        <v>3</v>
      </c>
      <c r="E1636" s="14">
        <v>4</v>
      </c>
      <c r="F1636" s="14">
        <v>0</v>
      </c>
      <c r="G1636" s="14" t="str">
        <f t="shared" si="19"/>
        <v>4.15.3.4.0</v>
      </c>
      <c r="H1636" s="14" t="s">
        <v>16</v>
      </c>
      <c r="I1636" s="15" t="s">
        <v>10814</v>
      </c>
      <c r="J1636" s="124"/>
      <c r="K1636" s="419"/>
      <c r="L1636" s="145" t="s">
        <v>10815</v>
      </c>
    </row>
    <row r="1637" spans="1:12" s="8" customFormat="1" ht="37" x14ac:dyDescent="0.35">
      <c r="A1637" s="271">
        <v>115</v>
      </c>
      <c r="B1637" s="276">
        <v>4</v>
      </c>
      <c r="C1637" s="17">
        <v>15</v>
      </c>
      <c r="D1637" s="17">
        <v>3</v>
      </c>
      <c r="E1637" s="17">
        <v>4</v>
      </c>
      <c r="F1637" s="17">
        <v>1</v>
      </c>
      <c r="G1637" s="17" t="str">
        <f t="shared" si="19"/>
        <v>4.15.3.4.1</v>
      </c>
      <c r="H1637" s="17" t="s">
        <v>19</v>
      </c>
      <c r="I1637" s="18" t="s">
        <v>10816</v>
      </c>
      <c r="J1637" s="124"/>
      <c r="K1637" s="419"/>
      <c r="L1637" s="424" t="s">
        <v>10817</v>
      </c>
    </row>
    <row r="1638" spans="1:12" s="8" customFormat="1" ht="37" x14ac:dyDescent="0.35">
      <c r="A1638" s="271">
        <v>116</v>
      </c>
      <c r="B1638" s="276">
        <v>4</v>
      </c>
      <c r="C1638" s="17">
        <v>15</v>
      </c>
      <c r="D1638" s="17">
        <v>3</v>
      </c>
      <c r="E1638" s="17">
        <v>4</v>
      </c>
      <c r="F1638" s="17">
        <v>2</v>
      </c>
      <c r="G1638" s="17" t="str">
        <f t="shared" si="19"/>
        <v>4.15.3.4.2</v>
      </c>
      <c r="H1638" s="17" t="s">
        <v>19</v>
      </c>
      <c r="I1638" s="18" t="s">
        <v>10818</v>
      </c>
      <c r="J1638" s="124"/>
      <c r="K1638" s="419"/>
      <c r="L1638" s="424" t="s">
        <v>10819</v>
      </c>
    </row>
    <row r="1639" spans="1:12" s="8" customFormat="1" ht="18.5" x14ac:dyDescent="0.35">
      <c r="A1639" s="271">
        <v>117</v>
      </c>
      <c r="B1639" s="275">
        <v>4</v>
      </c>
      <c r="C1639" s="14">
        <v>15</v>
      </c>
      <c r="D1639" s="14">
        <v>3</v>
      </c>
      <c r="E1639" s="14">
        <v>5</v>
      </c>
      <c r="F1639" s="14">
        <v>0</v>
      </c>
      <c r="G1639" s="14" t="str">
        <f t="shared" si="19"/>
        <v>4.15.3.5.0</v>
      </c>
      <c r="H1639" s="14" t="s">
        <v>16</v>
      </c>
      <c r="I1639" s="15" t="s">
        <v>10820</v>
      </c>
      <c r="J1639" s="124"/>
      <c r="K1639" s="419"/>
      <c r="L1639" s="145" t="s">
        <v>10821</v>
      </c>
    </row>
    <row r="1640" spans="1:12" s="8" customFormat="1" ht="37" x14ac:dyDescent="0.35">
      <c r="A1640" s="271">
        <v>118</v>
      </c>
      <c r="B1640" s="276">
        <v>4</v>
      </c>
      <c r="C1640" s="17">
        <v>15</v>
      </c>
      <c r="D1640" s="17">
        <v>3</v>
      </c>
      <c r="E1640" s="17">
        <v>5</v>
      </c>
      <c r="F1640" s="17">
        <v>1</v>
      </c>
      <c r="G1640" s="17" t="str">
        <f t="shared" si="19"/>
        <v>4.15.3.5.1</v>
      </c>
      <c r="H1640" s="17" t="s">
        <v>19</v>
      </c>
      <c r="I1640" s="18" t="s">
        <v>10822</v>
      </c>
      <c r="J1640" s="124"/>
      <c r="K1640" s="419"/>
      <c r="L1640" s="424" t="s">
        <v>10823</v>
      </c>
    </row>
    <row r="1641" spans="1:12" s="8" customFormat="1" ht="37" x14ac:dyDescent="0.35">
      <c r="A1641" s="271">
        <v>119</v>
      </c>
      <c r="B1641" s="276">
        <v>4</v>
      </c>
      <c r="C1641" s="17">
        <v>15</v>
      </c>
      <c r="D1641" s="17">
        <v>3</v>
      </c>
      <c r="E1641" s="17">
        <v>5</v>
      </c>
      <c r="F1641" s="17">
        <v>2</v>
      </c>
      <c r="G1641" s="17" t="str">
        <f t="shared" si="19"/>
        <v>4.15.3.5.2</v>
      </c>
      <c r="H1641" s="17" t="s">
        <v>19</v>
      </c>
      <c r="I1641" s="18" t="s">
        <v>10824</v>
      </c>
      <c r="J1641" s="124"/>
      <c r="K1641" s="419"/>
      <c r="L1641" s="424" t="s">
        <v>10825</v>
      </c>
    </row>
    <row r="1642" spans="1:12" s="8" customFormat="1" ht="18.5" x14ac:dyDescent="0.35">
      <c r="A1642" s="271">
        <v>120</v>
      </c>
      <c r="B1642" s="275">
        <v>4</v>
      </c>
      <c r="C1642" s="14">
        <v>15</v>
      </c>
      <c r="D1642" s="14">
        <v>3</v>
      </c>
      <c r="E1642" s="14">
        <v>6</v>
      </c>
      <c r="F1642" s="14">
        <v>0</v>
      </c>
      <c r="G1642" s="14" t="str">
        <f t="shared" si="19"/>
        <v>4.15.3.6.0</v>
      </c>
      <c r="H1642" s="14" t="s">
        <v>16</v>
      </c>
      <c r="I1642" s="15" t="s">
        <v>10826</v>
      </c>
      <c r="J1642" s="124"/>
      <c r="K1642" s="419"/>
      <c r="L1642" s="145" t="s">
        <v>10827</v>
      </c>
    </row>
    <row r="1643" spans="1:12" s="8" customFormat="1" ht="37" x14ac:dyDescent="0.35">
      <c r="A1643" s="271">
        <v>121</v>
      </c>
      <c r="B1643" s="276">
        <v>4</v>
      </c>
      <c r="C1643" s="17">
        <v>15</v>
      </c>
      <c r="D1643" s="17">
        <v>3</v>
      </c>
      <c r="E1643" s="17">
        <v>6</v>
      </c>
      <c r="F1643" s="17">
        <v>1</v>
      </c>
      <c r="G1643" s="17" t="str">
        <f t="shared" si="19"/>
        <v>4.15.3.6.1</v>
      </c>
      <c r="H1643" s="17" t="s">
        <v>19</v>
      </c>
      <c r="I1643" s="18" t="s">
        <v>10828</v>
      </c>
      <c r="J1643" s="124"/>
      <c r="K1643" s="419"/>
      <c r="L1643" s="424" t="s">
        <v>10829</v>
      </c>
    </row>
    <row r="1644" spans="1:12" s="8" customFormat="1" ht="37" x14ac:dyDescent="0.35">
      <c r="A1644" s="271">
        <v>122</v>
      </c>
      <c r="B1644" s="276">
        <v>4</v>
      </c>
      <c r="C1644" s="17">
        <v>15</v>
      </c>
      <c r="D1644" s="17">
        <v>3</v>
      </c>
      <c r="E1644" s="17">
        <v>6</v>
      </c>
      <c r="F1644" s="17">
        <v>2</v>
      </c>
      <c r="G1644" s="17" t="str">
        <f t="shared" si="19"/>
        <v>4.15.3.6.2</v>
      </c>
      <c r="H1644" s="17" t="s">
        <v>19</v>
      </c>
      <c r="I1644" s="18" t="s">
        <v>10830</v>
      </c>
      <c r="J1644" s="124"/>
      <c r="K1644" s="419"/>
      <c r="L1644" s="424" t="s">
        <v>10831</v>
      </c>
    </row>
    <row r="1645" spans="1:12" s="8" customFormat="1" ht="18.5" x14ac:dyDescent="0.35">
      <c r="A1645" s="271">
        <v>123</v>
      </c>
      <c r="B1645" s="275">
        <v>4</v>
      </c>
      <c r="C1645" s="14">
        <v>15</v>
      </c>
      <c r="D1645" s="14">
        <v>3</v>
      </c>
      <c r="E1645" s="14">
        <v>7</v>
      </c>
      <c r="F1645" s="14">
        <v>0</v>
      </c>
      <c r="G1645" s="14" t="str">
        <f t="shared" si="19"/>
        <v>4.15.3.7.0</v>
      </c>
      <c r="H1645" s="14" t="s">
        <v>16</v>
      </c>
      <c r="I1645" s="15" t="s">
        <v>10832</v>
      </c>
      <c r="J1645" s="124"/>
      <c r="K1645" s="419"/>
      <c r="L1645" s="145" t="s">
        <v>10833</v>
      </c>
    </row>
    <row r="1646" spans="1:12" s="8" customFormat="1" ht="37" x14ac:dyDescent="0.35">
      <c r="A1646" s="271">
        <v>124</v>
      </c>
      <c r="B1646" s="276">
        <v>4</v>
      </c>
      <c r="C1646" s="17">
        <v>15</v>
      </c>
      <c r="D1646" s="17">
        <v>3</v>
      </c>
      <c r="E1646" s="17">
        <v>7</v>
      </c>
      <c r="F1646" s="17">
        <v>1</v>
      </c>
      <c r="G1646" s="17" t="str">
        <f t="shared" si="19"/>
        <v>4.15.3.7.1</v>
      </c>
      <c r="H1646" s="17" t="s">
        <v>19</v>
      </c>
      <c r="I1646" s="18" t="s">
        <v>10834</v>
      </c>
      <c r="J1646" s="124"/>
      <c r="K1646" s="419"/>
      <c r="L1646" s="424" t="s">
        <v>10835</v>
      </c>
    </row>
    <row r="1647" spans="1:12" s="8" customFormat="1" ht="37" x14ac:dyDescent="0.35">
      <c r="A1647" s="271">
        <v>125</v>
      </c>
      <c r="B1647" s="276">
        <v>4</v>
      </c>
      <c r="C1647" s="17">
        <v>15</v>
      </c>
      <c r="D1647" s="17">
        <v>3</v>
      </c>
      <c r="E1647" s="17">
        <v>7</v>
      </c>
      <c r="F1647" s="17">
        <v>2</v>
      </c>
      <c r="G1647" s="17" t="str">
        <f t="shared" si="19"/>
        <v>4.15.3.7.2</v>
      </c>
      <c r="H1647" s="17" t="s">
        <v>19</v>
      </c>
      <c r="I1647" s="18" t="s">
        <v>10836</v>
      </c>
      <c r="J1647" s="124"/>
      <c r="K1647" s="419"/>
      <c r="L1647" s="424" t="s">
        <v>10837</v>
      </c>
    </row>
    <row r="1648" spans="1:12" s="8" customFormat="1" ht="18.5" x14ac:dyDescent="0.35">
      <c r="A1648" s="271">
        <v>126</v>
      </c>
      <c r="B1648" s="275">
        <v>4</v>
      </c>
      <c r="C1648" s="14">
        <v>15</v>
      </c>
      <c r="D1648" s="14">
        <v>3</v>
      </c>
      <c r="E1648" s="14">
        <v>8</v>
      </c>
      <c r="F1648" s="14">
        <v>0</v>
      </c>
      <c r="G1648" s="14" t="str">
        <f t="shared" si="19"/>
        <v>4.15.3.8.0</v>
      </c>
      <c r="H1648" s="14" t="s">
        <v>16</v>
      </c>
      <c r="I1648" s="15" t="s">
        <v>10838</v>
      </c>
      <c r="J1648" s="130"/>
      <c r="K1648" s="429"/>
      <c r="L1648" s="145" t="s">
        <v>10839</v>
      </c>
    </row>
    <row r="1649" spans="1:12" s="8" customFormat="1" ht="18.5" x14ac:dyDescent="0.35">
      <c r="A1649" s="271">
        <v>124</v>
      </c>
      <c r="B1649" s="276">
        <v>4</v>
      </c>
      <c r="C1649" s="17">
        <v>15</v>
      </c>
      <c r="D1649" s="17">
        <v>3</v>
      </c>
      <c r="E1649" s="17">
        <v>8</v>
      </c>
      <c r="F1649" s="17">
        <v>1</v>
      </c>
      <c r="G1649" s="17" t="str">
        <f t="shared" si="19"/>
        <v>4.15.3.8.1</v>
      </c>
      <c r="H1649" s="17" t="s">
        <v>19</v>
      </c>
      <c r="I1649" s="18" t="s">
        <v>10840</v>
      </c>
      <c r="J1649" s="124"/>
      <c r="K1649" s="419"/>
      <c r="L1649" s="424" t="s">
        <v>10841</v>
      </c>
    </row>
    <row r="1650" spans="1:12" s="8" customFormat="1" ht="18.5" x14ac:dyDescent="0.35">
      <c r="A1650" s="271">
        <v>125</v>
      </c>
      <c r="B1650" s="276">
        <v>4</v>
      </c>
      <c r="C1650" s="17">
        <v>15</v>
      </c>
      <c r="D1650" s="17">
        <v>3</v>
      </c>
      <c r="E1650" s="17">
        <v>8</v>
      </c>
      <c r="F1650" s="17">
        <v>2</v>
      </c>
      <c r="G1650" s="17" t="str">
        <f t="shared" si="19"/>
        <v>4.15.3.8.2</v>
      </c>
      <c r="H1650" s="17" t="s">
        <v>19</v>
      </c>
      <c r="I1650" s="18" t="s">
        <v>10842</v>
      </c>
      <c r="J1650" s="124"/>
      <c r="K1650" s="419"/>
      <c r="L1650" s="424" t="s">
        <v>10843</v>
      </c>
    </row>
    <row r="1651" spans="1:12" s="8" customFormat="1" ht="18.5" x14ac:dyDescent="0.35">
      <c r="A1651" s="271">
        <v>126</v>
      </c>
      <c r="B1651" s="275">
        <v>4</v>
      </c>
      <c r="C1651" s="14">
        <v>15</v>
      </c>
      <c r="D1651" s="14">
        <v>3</v>
      </c>
      <c r="E1651" s="14">
        <v>9</v>
      </c>
      <c r="F1651" s="14">
        <v>0</v>
      </c>
      <c r="G1651" s="14" t="str">
        <f t="shared" si="19"/>
        <v>4.15.3.9.0</v>
      </c>
      <c r="H1651" s="14" t="s">
        <v>16</v>
      </c>
      <c r="I1651" s="15" t="s">
        <v>10844</v>
      </c>
      <c r="J1651" s="130"/>
      <c r="K1651" s="429"/>
      <c r="L1651" s="145" t="s">
        <v>10845</v>
      </c>
    </row>
    <row r="1652" spans="1:12" ht="37" x14ac:dyDescent="0.25">
      <c r="A1652" s="271">
        <v>1262</v>
      </c>
      <c r="B1652" s="276">
        <v>4</v>
      </c>
      <c r="C1652" s="17">
        <v>15</v>
      </c>
      <c r="D1652" s="17">
        <v>3</v>
      </c>
      <c r="E1652" s="17">
        <v>9</v>
      </c>
      <c r="F1652" s="17">
        <v>1</v>
      </c>
      <c r="G1652" s="17" t="str">
        <f t="shared" si="19"/>
        <v>4.15.3.9.1</v>
      </c>
      <c r="H1652" s="17" t="s">
        <v>19</v>
      </c>
      <c r="I1652" s="18" t="s">
        <v>10846</v>
      </c>
      <c r="J1652" s="124"/>
      <c r="K1652" s="419"/>
      <c r="L1652" s="424" t="s">
        <v>10847</v>
      </c>
    </row>
    <row r="1653" spans="1:12" ht="37" x14ac:dyDescent="0.25">
      <c r="A1653" s="271">
        <v>1263</v>
      </c>
      <c r="B1653" s="276">
        <v>4</v>
      </c>
      <c r="C1653" s="17">
        <v>15</v>
      </c>
      <c r="D1653" s="17">
        <v>3</v>
      </c>
      <c r="E1653" s="17">
        <v>9</v>
      </c>
      <c r="F1653" s="17">
        <v>2</v>
      </c>
      <c r="G1653" s="17" t="str">
        <f t="shared" si="19"/>
        <v>4.15.3.9.2</v>
      </c>
      <c r="H1653" s="17" t="s">
        <v>19</v>
      </c>
      <c r="I1653" s="18" t="s">
        <v>10848</v>
      </c>
      <c r="J1653" s="124"/>
      <c r="K1653" s="419"/>
      <c r="L1653" s="424" t="s">
        <v>10849</v>
      </c>
    </row>
    <row r="1654" spans="1:12" ht="26" x14ac:dyDescent="0.25">
      <c r="A1654" s="271">
        <v>1265</v>
      </c>
      <c r="B1654" s="273">
        <v>4</v>
      </c>
      <c r="C1654" s="10">
        <v>16</v>
      </c>
      <c r="D1654" s="10">
        <v>0</v>
      </c>
      <c r="E1654" s="10">
        <v>0</v>
      </c>
      <c r="F1654" s="10">
        <v>0</v>
      </c>
      <c r="G1654" s="10" t="str">
        <f t="shared" si="19"/>
        <v>4.16.0.0.0</v>
      </c>
      <c r="H1654" s="11" t="s">
        <v>10</v>
      </c>
      <c r="I1654" s="12" t="s">
        <v>10850</v>
      </c>
      <c r="J1654" s="16"/>
      <c r="K1654" s="423"/>
      <c r="L1654" s="416" t="s">
        <v>12637</v>
      </c>
    </row>
    <row r="1655" spans="1:12" s="8" customFormat="1" ht="23.5" x14ac:dyDescent="0.35">
      <c r="A1655" s="271">
        <v>1266</v>
      </c>
      <c r="B1655" s="277">
        <v>4</v>
      </c>
      <c r="C1655" s="19">
        <v>16</v>
      </c>
      <c r="D1655" s="19">
        <v>1</v>
      </c>
      <c r="E1655" s="19">
        <v>0</v>
      </c>
      <c r="F1655" s="19">
        <v>0</v>
      </c>
      <c r="G1655" s="19" t="str">
        <f t="shared" si="19"/>
        <v>4.16.1.0.0</v>
      </c>
      <c r="H1655" s="19" t="s">
        <v>13</v>
      </c>
      <c r="I1655" s="133" t="s">
        <v>10851</v>
      </c>
      <c r="J1655" s="20"/>
      <c r="K1655" s="430"/>
      <c r="L1655" s="439" t="s">
        <v>10852</v>
      </c>
    </row>
    <row r="1656" spans="1:12" ht="23.5" x14ac:dyDescent="0.25">
      <c r="A1656" s="271">
        <v>1268</v>
      </c>
      <c r="B1656" s="277">
        <v>4</v>
      </c>
      <c r="C1656" s="19">
        <v>16</v>
      </c>
      <c r="D1656" s="19">
        <v>2</v>
      </c>
      <c r="E1656" s="19">
        <v>0</v>
      </c>
      <c r="F1656" s="19">
        <v>0</v>
      </c>
      <c r="G1656" s="19" t="str">
        <f t="shared" si="19"/>
        <v>4.16.2.0.0</v>
      </c>
      <c r="H1656" s="19" t="s">
        <v>13</v>
      </c>
      <c r="I1656" s="133" t="s">
        <v>10853</v>
      </c>
      <c r="J1656" s="20"/>
      <c r="K1656" s="430"/>
      <c r="L1656" s="439" t="s">
        <v>10854</v>
      </c>
    </row>
    <row r="1657" spans="1:12" ht="33.5" x14ac:dyDescent="0.25">
      <c r="A1657" s="271">
        <v>1269</v>
      </c>
      <c r="B1657" s="272">
        <v>5</v>
      </c>
      <c r="C1657" s="4">
        <v>0</v>
      </c>
      <c r="D1657" s="4">
        <v>0</v>
      </c>
      <c r="E1657" s="4">
        <v>0</v>
      </c>
      <c r="F1657" s="4">
        <v>0</v>
      </c>
      <c r="G1657" s="4" t="str">
        <f t="shared" si="19"/>
        <v>5.0.0.0.0</v>
      </c>
      <c r="H1657" s="5" t="s">
        <v>8</v>
      </c>
      <c r="I1657" s="6" t="s">
        <v>10855</v>
      </c>
      <c r="J1657" s="7"/>
      <c r="K1657" s="414"/>
      <c r="L1657" s="440"/>
    </row>
    <row r="1658" spans="1:12" ht="52" x14ac:dyDescent="0.25">
      <c r="A1658" s="271">
        <v>1270</v>
      </c>
      <c r="B1658" s="273">
        <v>5</v>
      </c>
      <c r="C1658" s="10">
        <v>1</v>
      </c>
      <c r="D1658" s="10">
        <v>0</v>
      </c>
      <c r="E1658" s="10">
        <v>0</v>
      </c>
      <c r="F1658" s="10">
        <v>0</v>
      </c>
      <c r="G1658" s="10" t="str">
        <f t="shared" si="19"/>
        <v>5.1.0.0.0</v>
      </c>
      <c r="H1658" s="11" t="s">
        <v>10</v>
      </c>
      <c r="I1658" s="12" t="s">
        <v>10856</v>
      </c>
      <c r="J1658" s="16"/>
      <c r="K1658" s="423"/>
      <c r="L1658" s="416" t="s">
        <v>10857</v>
      </c>
    </row>
    <row r="1659" spans="1:12" ht="18.5" x14ac:dyDescent="0.25">
      <c r="A1659" s="271">
        <v>1271</v>
      </c>
      <c r="B1659" s="277">
        <v>5</v>
      </c>
      <c r="C1659" s="19">
        <v>1</v>
      </c>
      <c r="D1659" s="19">
        <v>1</v>
      </c>
      <c r="E1659" s="19">
        <v>0</v>
      </c>
      <c r="F1659" s="19">
        <v>0</v>
      </c>
      <c r="G1659" s="19" t="str">
        <f t="shared" si="19"/>
        <v>5.1.1.0.0</v>
      </c>
      <c r="H1659" s="136"/>
      <c r="I1659" s="137"/>
      <c r="J1659" s="19" t="s">
        <v>13</v>
      </c>
      <c r="K1659" s="434" t="s">
        <v>12638</v>
      </c>
      <c r="L1659" s="441" t="s">
        <v>10262</v>
      </c>
    </row>
    <row r="1660" spans="1:12" ht="18.5" x14ac:dyDescent="0.25">
      <c r="A1660" s="271">
        <v>1272</v>
      </c>
      <c r="B1660" s="277">
        <v>5</v>
      </c>
      <c r="C1660" s="19">
        <v>1</v>
      </c>
      <c r="D1660" s="19">
        <v>2</v>
      </c>
      <c r="E1660" s="19">
        <v>0</v>
      </c>
      <c r="F1660" s="19">
        <v>0</v>
      </c>
      <c r="G1660" s="19" t="str">
        <f>CONCATENATE(B1660,".",C1660,".",D1660,".",E1660,".",F1660)</f>
        <v>5.1.2.0.0</v>
      </c>
      <c r="H1660" s="136"/>
      <c r="I1660" s="137"/>
      <c r="J1660" s="19" t="s">
        <v>13</v>
      </c>
      <c r="K1660" s="434" t="s">
        <v>12639</v>
      </c>
      <c r="L1660" s="441" t="s">
        <v>10262</v>
      </c>
    </row>
    <row r="1661" spans="1:12" ht="18.5" x14ac:dyDescent="0.25">
      <c r="A1661" s="271">
        <v>1273</v>
      </c>
      <c r="B1661" s="277">
        <v>5</v>
      </c>
      <c r="C1661" s="19">
        <v>1</v>
      </c>
      <c r="D1661" s="19">
        <v>3</v>
      </c>
      <c r="E1661" s="19">
        <v>0</v>
      </c>
      <c r="F1661" s="19">
        <v>0</v>
      </c>
      <c r="G1661" s="19" t="str">
        <f t="shared" si="19"/>
        <v>5.1.3.0.0</v>
      </c>
      <c r="H1661" s="136"/>
      <c r="I1661" s="137"/>
      <c r="J1661" s="19" t="s">
        <v>13</v>
      </c>
      <c r="K1661" s="434" t="s">
        <v>12640</v>
      </c>
      <c r="L1661" s="441" t="s">
        <v>10262</v>
      </c>
    </row>
    <row r="1662" spans="1:12" ht="18.5" x14ac:dyDescent="0.25">
      <c r="A1662" s="271">
        <v>1274</v>
      </c>
      <c r="B1662" s="277">
        <v>5</v>
      </c>
      <c r="C1662" s="19">
        <v>1</v>
      </c>
      <c r="D1662" s="19">
        <v>4</v>
      </c>
      <c r="E1662" s="19">
        <v>0</v>
      </c>
      <c r="F1662" s="19">
        <v>0</v>
      </c>
      <c r="G1662" s="19" t="str">
        <f t="shared" si="19"/>
        <v>5.1.4.0.0</v>
      </c>
      <c r="H1662" s="136"/>
      <c r="I1662" s="137"/>
      <c r="J1662" s="19" t="s">
        <v>13</v>
      </c>
      <c r="K1662" s="434" t="s">
        <v>12641</v>
      </c>
      <c r="L1662" s="441" t="s">
        <v>10262</v>
      </c>
    </row>
    <row r="1663" spans="1:12" ht="26" x14ac:dyDescent="0.25">
      <c r="A1663" s="271">
        <v>1275</v>
      </c>
      <c r="B1663" s="273">
        <v>5</v>
      </c>
      <c r="C1663" s="10">
        <v>2</v>
      </c>
      <c r="D1663" s="10">
        <v>0</v>
      </c>
      <c r="E1663" s="10">
        <v>0</v>
      </c>
      <c r="F1663" s="10">
        <v>0</v>
      </c>
      <c r="G1663" s="10" t="str">
        <f t="shared" si="19"/>
        <v>5.2.0.0.0</v>
      </c>
      <c r="H1663" s="11" t="s">
        <v>10</v>
      </c>
      <c r="I1663" s="12" t="s">
        <v>10858</v>
      </c>
      <c r="J1663" s="16"/>
      <c r="K1663" s="423"/>
      <c r="L1663" s="416" t="s">
        <v>10859</v>
      </c>
    </row>
    <row r="1664" spans="1:12" ht="18.5" x14ac:dyDescent="0.25">
      <c r="A1664" s="271">
        <v>1276</v>
      </c>
      <c r="B1664" s="277">
        <v>5</v>
      </c>
      <c r="C1664" s="19">
        <v>2</v>
      </c>
      <c r="D1664" s="19">
        <v>1</v>
      </c>
      <c r="E1664" s="19">
        <v>0</v>
      </c>
      <c r="F1664" s="19">
        <v>0</v>
      </c>
      <c r="G1664" s="19" t="str">
        <f t="shared" si="19"/>
        <v>5.2.1.0.0</v>
      </c>
      <c r="H1664" s="136"/>
      <c r="I1664" s="137"/>
      <c r="J1664" s="19" t="s">
        <v>13</v>
      </c>
      <c r="K1664" s="434" t="s">
        <v>12642</v>
      </c>
      <c r="L1664" s="441" t="s">
        <v>10262</v>
      </c>
    </row>
    <row r="1665" spans="1:12" ht="18.5" x14ac:dyDescent="0.25">
      <c r="A1665" s="271">
        <v>1277</v>
      </c>
      <c r="B1665" s="277">
        <v>5</v>
      </c>
      <c r="C1665" s="19">
        <v>2</v>
      </c>
      <c r="D1665" s="19">
        <v>2</v>
      </c>
      <c r="E1665" s="19">
        <v>0</v>
      </c>
      <c r="F1665" s="19">
        <v>0</v>
      </c>
      <c r="G1665" s="19" t="str">
        <f t="shared" si="19"/>
        <v>5.2.2.0.0</v>
      </c>
      <c r="H1665" s="136"/>
      <c r="I1665" s="137"/>
      <c r="J1665" s="19" t="s">
        <v>13</v>
      </c>
      <c r="K1665" s="434" t="s">
        <v>12643</v>
      </c>
      <c r="L1665" s="441" t="s">
        <v>10262</v>
      </c>
    </row>
    <row r="1666" spans="1:12" ht="18.5" x14ac:dyDescent="0.25">
      <c r="A1666" s="271">
        <v>1278</v>
      </c>
      <c r="B1666" s="277">
        <v>5</v>
      </c>
      <c r="C1666" s="19">
        <v>2</v>
      </c>
      <c r="D1666" s="19">
        <v>3</v>
      </c>
      <c r="E1666" s="19">
        <v>0</v>
      </c>
      <c r="F1666" s="19">
        <v>0</v>
      </c>
      <c r="G1666" s="19" t="str">
        <f t="shared" si="19"/>
        <v>5.2.3.0.0</v>
      </c>
      <c r="H1666" s="136"/>
      <c r="I1666" s="137"/>
      <c r="J1666" s="19" t="s">
        <v>13</v>
      </c>
      <c r="K1666" s="434" t="s">
        <v>12644</v>
      </c>
      <c r="L1666" s="441" t="s">
        <v>10262</v>
      </c>
    </row>
    <row r="1667" spans="1:12" ht="26" x14ac:dyDescent="0.25">
      <c r="A1667" s="271">
        <v>1279</v>
      </c>
      <c r="B1667" s="273">
        <v>5</v>
      </c>
      <c r="C1667" s="10">
        <v>3</v>
      </c>
      <c r="D1667" s="10">
        <v>0</v>
      </c>
      <c r="E1667" s="10">
        <v>0</v>
      </c>
      <c r="F1667" s="10">
        <v>0</v>
      </c>
      <c r="G1667" s="10" t="str">
        <f t="shared" si="19"/>
        <v>5.3.0.0.0</v>
      </c>
      <c r="H1667" s="11" t="s">
        <v>10</v>
      </c>
      <c r="I1667" s="12" t="s">
        <v>10860</v>
      </c>
      <c r="J1667" s="16"/>
      <c r="K1667" s="423"/>
      <c r="L1667" s="416" t="s">
        <v>10861</v>
      </c>
    </row>
    <row r="1668" spans="1:12" ht="18.5" x14ac:dyDescent="0.25">
      <c r="A1668" s="271">
        <v>1280</v>
      </c>
      <c r="B1668" s="277">
        <v>5</v>
      </c>
      <c r="C1668" s="19">
        <v>3</v>
      </c>
      <c r="D1668" s="19">
        <v>1</v>
      </c>
      <c r="E1668" s="19">
        <v>0</v>
      </c>
      <c r="F1668" s="19">
        <v>0</v>
      </c>
      <c r="G1668" s="19" t="str">
        <f t="shared" si="19"/>
        <v>5.3.1.0.0</v>
      </c>
      <c r="H1668" s="136"/>
      <c r="I1668" s="137"/>
      <c r="J1668" s="19" t="s">
        <v>13</v>
      </c>
      <c r="K1668" s="434" t="s">
        <v>12645</v>
      </c>
      <c r="L1668" s="441" t="s">
        <v>10262</v>
      </c>
    </row>
    <row r="1669" spans="1:12" ht="18.5" x14ac:dyDescent="0.25">
      <c r="A1669" s="271">
        <v>1281</v>
      </c>
      <c r="B1669" s="277">
        <v>5</v>
      </c>
      <c r="C1669" s="19">
        <v>3</v>
      </c>
      <c r="D1669" s="19">
        <v>2</v>
      </c>
      <c r="E1669" s="19">
        <v>0</v>
      </c>
      <c r="F1669" s="19">
        <v>0</v>
      </c>
      <c r="G1669" s="19" t="str">
        <f t="shared" si="19"/>
        <v>5.3.2.0.0</v>
      </c>
      <c r="H1669" s="136"/>
      <c r="I1669" s="137"/>
      <c r="J1669" s="19" t="s">
        <v>13</v>
      </c>
      <c r="K1669" s="434" t="s">
        <v>12646</v>
      </c>
      <c r="L1669" s="441" t="s">
        <v>10262</v>
      </c>
    </row>
    <row r="1670" spans="1:12" ht="45" customHeight="1" x14ac:dyDescent="0.25">
      <c r="A1670" s="271">
        <v>1282</v>
      </c>
      <c r="B1670" s="273">
        <v>5</v>
      </c>
      <c r="C1670" s="10">
        <v>4</v>
      </c>
      <c r="D1670" s="10">
        <v>0</v>
      </c>
      <c r="E1670" s="10">
        <v>0</v>
      </c>
      <c r="F1670" s="10">
        <v>0</v>
      </c>
      <c r="G1670" s="10" t="str">
        <f>CONCATENATE(B1670,".",C1670,".",D1670,".",E1670,".",F1670)</f>
        <v>5.4.0.0.0</v>
      </c>
      <c r="H1670" s="11" t="s">
        <v>10</v>
      </c>
      <c r="I1670" s="12" t="s">
        <v>10862</v>
      </c>
      <c r="J1670" s="16"/>
      <c r="K1670" s="423"/>
      <c r="L1670" s="416" t="s">
        <v>10863</v>
      </c>
    </row>
    <row r="1671" spans="1:12" ht="47" x14ac:dyDescent="0.25">
      <c r="A1671" s="271">
        <v>1283</v>
      </c>
      <c r="B1671" s="277">
        <v>5</v>
      </c>
      <c r="C1671" s="19">
        <v>4</v>
      </c>
      <c r="D1671" s="19">
        <v>1</v>
      </c>
      <c r="E1671" s="19">
        <v>0</v>
      </c>
      <c r="F1671" s="19">
        <v>0</v>
      </c>
      <c r="G1671" s="19" t="str">
        <f>CONCATENATE(B1671,".",C1671,".",D1671,".",E1671,".",F1671)</f>
        <v>5.4.1.0.0</v>
      </c>
      <c r="H1671" s="19" t="s">
        <v>13</v>
      </c>
      <c r="I1671" s="133" t="s">
        <v>10864</v>
      </c>
      <c r="J1671" s="20"/>
      <c r="K1671" s="430"/>
      <c r="L1671" s="439" t="s">
        <v>10865</v>
      </c>
    </row>
    <row r="1672" spans="1:12" ht="18.5" x14ac:dyDescent="0.25">
      <c r="A1672" s="271">
        <v>1284</v>
      </c>
      <c r="B1672" s="275">
        <v>5</v>
      </c>
      <c r="C1672" s="14">
        <v>4</v>
      </c>
      <c r="D1672" s="14">
        <v>1</v>
      </c>
      <c r="E1672" s="14">
        <v>1</v>
      </c>
      <c r="F1672" s="14">
        <v>0</v>
      </c>
      <c r="G1672" s="14" t="str">
        <f t="shared" ref="G1672:G1725" si="21">CONCATENATE(B1672,".",C1672,".",D1672,".",E1672,".",F1672)</f>
        <v>5.4.1.1.0</v>
      </c>
      <c r="H1672" s="119"/>
      <c r="I1672" s="120"/>
      <c r="J1672" s="14" t="s">
        <v>16</v>
      </c>
      <c r="K1672" s="422" t="s">
        <v>12647</v>
      </c>
      <c r="L1672" s="145" t="s">
        <v>10262</v>
      </c>
    </row>
    <row r="1673" spans="1:12" ht="52.5" x14ac:dyDescent="0.25">
      <c r="A1673" s="271">
        <v>1285</v>
      </c>
      <c r="B1673" s="276">
        <v>5</v>
      </c>
      <c r="C1673" s="17">
        <v>4</v>
      </c>
      <c r="D1673" s="17">
        <v>1</v>
      </c>
      <c r="E1673" s="17">
        <v>1</v>
      </c>
      <c r="F1673" s="17">
        <v>1</v>
      </c>
      <c r="G1673" s="17" t="str">
        <f t="shared" si="21"/>
        <v>5.4.1.1.1</v>
      </c>
      <c r="H1673" s="119"/>
      <c r="I1673" s="120"/>
      <c r="J1673" s="17" t="s">
        <v>19</v>
      </c>
      <c r="K1673" s="431" t="s">
        <v>12648</v>
      </c>
      <c r="L1673" s="432" t="s">
        <v>10262</v>
      </c>
    </row>
    <row r="1674" spans="1:12" ht="35" x14ac:dyDescent="0.25">
      <c r="A1674" s="271">
        <v>1286</v>
      </c>
      <c r="B1674" s="276">
        <v>5</v>
      </c>
      <c r="C1674" s="17">
        <v>4</v>
      </c>
      <c r="D1674" s="17">
        <v>1</v>
      </c>
      <c r="E1674" s="17">
        <v>1</v>
      </c>
      <c r="F1674" s="17">
        <v>2</v>
      </c>
      <c r="G1674" s="17" t="str">
        <f t="shared" si="21"/>
        <v>5.4.1.1.2</v>
      </c>
      <c r="H1674" s="119"/>
      <c r="I1674" s="120"/>
      <c r="J1674" s="17" t="s">
        <v>19</v>
      </c>
      <c r="K1674" s="431" t="s">
        <v>12649</v>
      </c>
      <c r="L1674" s="432" t="s">
        <v>10262</v>
      </c>
    </row>
    <row r="1675" spans="1:12" ht="35" x14ac:dyDescent="0.25">
      <c r="A1675" s="271">
        <v>1287</v>
      </c>
      <c r="B1675" s="276">
        <v>5</v>
      </c>
      <c r="C1675" s="17">
        <v>4</v>
      </c>
      <c r="D1675" s="17">
        <v>1</v>
      </c>
      <c r="E1675" s="17">
        <v>1</v>
      </c>
      <c r="F1675" s="17">
        <v>3</v>
      </c>
      <c r="G1675" s="17" t="str">
        <f t="shared" si="21"/>
        <v>5.4.1.1.3</v>
      </c>
      <c r="H1675" s="119"/>
      <c r="I1675" s="120"/>
      <c r="J1675" s="17" t="s">
        <v>19</v>
      </c>
      <c r="K1675" s="431" t="s">
        <v>12650</v>
      </c>
      <c r="L1675" s="432" t="s">
        <v>10262</v>
      </c>
    </row>
    <row r="1676" spans="1:12" ht="35" x14ac:dyDescent="0.25">
      <c r="A1676" s="271">
        <v>1288</v>
      </c>
      <c r="B1676" s="276">
        <v>5</v>
      </c>
      <c r="C1676" s="17">
        <v>4</v>
      </c>
      <c r="D1676" s="17">
        <v>1</v>
      </c>
      <c r="E1676" s="17">
        <v>1</v>
      </c>
      <c r="F1676" s="17">
        <v>4</v>
      </c>
      <c r="G1676" s="17" t="str">
        <f t="shared" si="21"/>
        <v>5.4.1.1.4</v>
      </c>
      <c r="H1676" s="119"/>
      <c r="I1676" s="120"/>
      <c r="J1676" s="17" t="s">
        <v>19</v>
      </c>
      <c r="K1676" s="431" t="s">
        <v>12651</v>
      </c>
      <c r="L1676" s="432" t="s">
        <v>10262</v>
      </c>
    </row>
    <row r="1677" spans="1:12" ht="35" x14ac:dyDescent="0.25">
      <c r="A1677" s="271">
        <v>1289</v>
      </c>
      <c r="B1677" s="276">
        <v>5</v>
      </c>
      <c r="C1677" s="17">
        <v>4</v>
      </c>
      <c r="D1677" s="17">
        <v>1</v>
      </c>
      <c r="E1677" s="17">
        <v>1</v>
      </c>
      <c r="F1677" s="17">
        <v>5</v>
      </c>
      <c r="G1677" s="17" t="str">
        <f t="shared" si="21"/>
        <v>5.4.1.1.5</v>
      </c>
      <c r="H1677" s="119"/>
      <c r="I1677" s="120"/>
      <c r="J1677" s="17" t="s">
        <v>19</v>
      </c>
      <c r="K1677" s="431" t="s">
        <v>12652</v>
      </c>
      <c r="L1677" s="432" t="s">
        <v>10262</v>
      </c>
    </row>
    <row r="1678" spans="1:12" ht="35" x14ac:dyDescent="0.25">
      <c r="A1678" s="271">
        <v>1290</v>
      </c>
      <c r="B1678" s="276">
        <v>5</v>
      </c>
      <c r="C1678" s="17">
        <v>4</v>
      </c>
      <c r="D1678" s="17">
        <v>1</v>
      </c>
      <c r="E1678" s="17">
        <v>1</v>
      </c>
      <c r="F1678" s="17">
        <v>6</v>
      </c>
      <c r="G1678" s="17" t="str">
        <f t="shared" si="21"/>
        <v>5.4.1.1.6</v>
      </c>
      <c r="H1678" s="119"/>
      <c r="I1678" s="120"/>
      <c r="J1678" s="17" t="s">
        <v>19</v>
      </c>
      <c r="K1678" s="431" t="s">
        <v>12653</v>
      </c>
      <c r="L1678" s="432" t="s">
        <v>10262</v>
      </c>
    </row>
    <row r="1679" spans="1:12" ht="35" x14ac:dyDescent="0.25">
      <c r="A1679" s="271">
        <v>1291</v>
      </c>
      <c r="B1679" s="276">
        <v>5</v>
      </c>
      <c r="C1679" s="17">
        <v>4</v>
      </c>
      <c r="D1679" s="17">
        <v>1</v>
      </c>
      <c r="E1679" s="17">
        <v>1</v>
      </c>
      <c r="F1679" s="17">
        <v>7</v>
      </c>
      <c r="G1679" s="17" t="str">
        <f t="shared" si="21"/>
        <v>5.4.1.1.7</v>
      </c>
      <c r="H1679" s="119"/>
      <c r="I1679" s="120"/>
      <c r="J1679" s="17" t="s">
        <v>19</v>
      </c>
      <c r="K1679" s="431" t="s">
        <v>12654</v>
      </c>
      <c r="L1679" s="432" t="s">
        <v>10262</v>
      </c>
    </row>
    <row r="1680" spans="1:12" ht="35" x14ac:dyDescent="0.25">
      <c r="A1680" s="271">
        <v>1292</v>
      </c>
      <c r="B1680" s="276">
        <v>5</v>
      </c>
      <c r="C1680" s="17">
        <v>4</v>
      </c>
      <c r="D1680" s="17">
        <v>1</v>
      </c>
      <c r="E1680" s="17">
        <v>1</v>
      </c>
      <c r="F1680" s="17">
        <v>8</v>
      </c>
      <c r="G1680" s="17" t="str">
        <f t="shared" si="21"/>
        <v>5.4.1.1.8</v>
      </c>
      <c r="H1680" s="119"/>
      <c r="I1680" s="120"/>
      <c r="J1680" s="17" t="s">
        <v>19</v>
      </c>
      <c r="K1680" s="431" t="s">
        <v>12655</v>
      </c>
      <c r="L1680" s="432" t="s">
        <v>10262</v>
      </c>
    </row>
    <row r="1681" spans="1:12" ht="37" x14ac:dyDescent="0.25">
      <c r="A1681" s="271">
        <v>1293</v>
      </c>
      <c r="B1681" s="275">
        <v>5</v>
      </c>
      <c r="C1681" s="14">
        <v>4</v>
      </c>
      <c r="D1681" s="14">
        <v>1</v>
      </c>
      <c r="E1681" s="14">
        <v>2</v>
      </c>
      <c r="F1681" s="14">
        <v>0</v>
      </c>
      <c r="G1681" s="14" t="str">
        <f t="shared" si="21"/>
        <v>5.4.1.2.0</v>
      </c>
      <c r="H1681" s="119"/>
      <c r="I1681" s="120"/>
      <c r="J1681" s="14" t="s">
        <v>16</v>
      </c>
      <c r="K1681" s="422" t="s">
        <v>12656</v>
      </c>
      <c r="L1681" s="145" t="s">
        <v>10262</v>
      </c>
    </row>
    <row r="1682" spans="1:12" ht="52.5" x14ac:dyDescent="0.25">
      <c r="A1682" s="271">
        <v>1294</v>
      </c>
      <c r="B1682" s="276">
        <v>5</v>
      </c>
      <c r="C1682" s="17">
        <v>4</v>
      </c>
      <c r="D1682" s="17">
        <v>1</v>
      </c>
      <c r="E1682" s="17">
        <v>2</v>
      </c>
      <c r="F1682" s="17">
        <v>1</v>
      </c>
      <c r="G1682" s="17" t="str">
        <f t="shared" si="21"/>
        <v>5.4.1.2.1</v>
      </c>
      <c r="H1682" s="119"/>
      <c r="I1682" s="120"/>
      <c r="J1682" s="17" t="s">
        <v>19</v>
      </c>
      <c r="K1682" s="431" t="s">
        <v>12657</v>
      </c>
      <c r="L1682" s="432" t="s">
        <v>10262</v>
      </c>
    </row>
    <row r="1683" spans="1:12" ht="35" x14ac:dyDescent="0.25">
      <c r="A1683" s="271">
        <v>1295</v>
      </c>
      <c r="B1683" s="276">
        <v>5</v>
      </c>
      <c r="C1683" s="17">
        <v>4</v>
      </c>
      <c r="D1683" s="17">
        <v>1</v>
      </c>
      <c r="E1683" s="17">
        <v>2</v>
      </c>
      <c r="F1683" s="17">
        <v>2</v>
      </c>
      <c r="G1683" s="17" t="str">
        <f t="shared" si="21"/>
        <v>5.4.1.2.2</v>
      </c>
      <c r="H1683" s="119"/>
      <c r="I1683" s="120"/>
      <c r="J1683" s="17" t="s">
        <v>19</v>
      </c>
      <c r="K1683" s="431" t="s">
        <v>12658</v>
      </c>
      <c r="L1683" s="432" t="s">
        <v>10262</v>
      </c>
    </row>
    <row r="1684" spans="1:12" ht="35" x14ac:dyDescent="0.25">
      <c r="A1684" s="271">
        <v>1296</v>
      </c>
      <c r="B1684" s="276">
        <v>5</v>
      </c>
      <c r="C1684" s="17">
        <v>4</v>
      </c>
      <c r="D1684" s="17">
        <v>1</v>
      </c>
      <c r="E1684" s="17">
        <v>2</v>
      </c>
      <c r="F1684" s="17">
        <v>3</v>
      </c>
      <c r="G1684" s="17" t="str">
        <f t="shared" si="21"/>
        <v>5.4.1.2.3</v>
      </c>
      <c r="H1684" s="119"/>
      <c r="I1684" s="120"/>
      <c r="J1684" s="17" t="s">
        <v>19</v>
      </c>
      <c r="K1684" s="431" t="s">
        <v>12659</v>
      </c>
      <c r="L1684" s="432" t="s">
        <v>10262</v>
      </c>
    </row>
    <row r="1685" spans="1:12" ht="35" x14ac:dyDescent="0.25">
      <c r="A1685" s="271">
        <v>1297</v>
      </c>
      <c r="B1685" s="276">
        <v>5</v>
      </c>
      <c r="C1685" s="17">
        <v>4</v>
      </c>
      <c r="D1685" s="17">
        <v>1</v>
      </c>
      <c r="E1685" s="17">
        <v>2</v>
      </c>
      <c r="F1685" s="17">
        <v>4</v>
      </c>
      <c r="G1685" s="17" t="str">
        <f t="shared" si="21"/>
        <v>5.4.1.2.4</v>
      </c>
      <c r="H1685" s="119"/>
      <c r="I1685" s="120"/>
      <c r="J1685" s="17" t="s">
        <v>19</v>
      </c>
      <c r="K1685" s="431" t="s">
        <v>12660</v>
      </c>
      <c r="L1685" s="432" t="s">
        <v>10262</v>
      </c>
    </row>
    <row r="1686" spans="1:12" ht="35" x14ac:dyDescent="0.25">
      <c r="A1686" s="271">
        <v>1298</v>
      </c>
      <c r="B1686" s="276">
        <v>5</v>
      </c>
      <c r="C1686" s="17">
        <v>4</v>
      </c>
      <c r="D1686" s="17">
        <v>1</v>
      </c>
      <c r="E1686" s="17">
        <v>2</v>
      </c>
      <c r="F1686" s="17">
        <v>5</v>
      </c>
      <c r="G1686" s="17" t="str">
        <f t="shared" si="21"/>
        <v>5.4.1.2.5</v>
      </c>
      <c r="H1686" s="119"/>
      <c r="I1686" s="120"/>
      <c r="J1686" s="17" t="s">
        <v>19</v>
      </c>
      <c r="K1686" s="431" t="s">
        <v>12661</v>
      </c>
      <c r="L1686" s="432" t="s">
        <v>10262</v>
      </c>
    </row>
    <row r="1687" spans="1:12" ht="35" x14ac:dyDescent="0.25">
      <c r="A1687" s="271">
        <v>1299</v>
      </c>
      <c r="B1687" s="276">
        <v>5</v>
      </c>
      <c r="C1687" s="17">
        <v>4</v>
      </c>
      <c r="D1687" s="17">
        <v>1</v>
      </c>
      <c r="E1687" s="17">
        <v>2</v>
      </c>
      <c r="F1687" s="17">
        <v>6</v>
      </c>
      <c r="G1687" s="17" t="str">
        <f t="shared" si="21"/>
        <v>5.4.1.2.6</v>
      </c>
      <c r="H1687" s="119"/>
      <c r="I1687" s="120"/>
      <c r="J1687" s="17" t="s">
        <v>19</v>
      </c>
      <c r="K1687" s="431" t="s">
        <v>12662</v>
      </c>
      <c r="L1687" s="432" t="s">
        <v>10262</v>
      </c>
    </row>
    <row r="1688" spans="1:12" ht="35" x14ac:dyDescent="0.25">
      <c r="A1688" s="271">
        <v>1300</v>
      </c>
      <c r="B1688" s="276">
        <v>5</v>
      </c>
      <c r="C1688" s="17">
        <v>4</v>
      </c>
      <c r="D1688" s="17">
        <v>1</v>
      </c>
      <c r="E1688" s="17">
        <v>2</v>
      </c>
      <c r="F1688" s="17">
        <v>7</v>
      </c>
      <c r="G1688" s="17" t="str">
        <f t="shared" si="21"/>
        <v>5.4.1.2.7</v>
      </c>
      <c r="H1688" s="119"/>
      <c r="I1688" s="120"/>
      <c r="J1688" s="17" t="s">
        <v>19</v>
      </c>
      <c r="K1688" s="431" t="s">
        <v>12663</v>
      </c>
      <c r="L1688" s="432" t="s">
        <v>10262</v>
      </c>
    </row>
    <row r="1689" spans="1:12" ht="35" x14ac:dyDescent="0.25">
      <c r="A1689" s="271">
        <v>1301</v>
      </c>
      <c r="B1689" s="276">
        <v>5</v>
      </c>
      <c r="C1689" s="17">
        <v>4</v>
      </c>
      <c r="D1689" s="17">
        <v>1</v>
      </c>
      <c r="E1689" s="17">
        <v>2</v>
      </c>
      <c r="F1689" s="17">
        <v>8</v>
      </c>
      <c r="G1689" s="17" t="str">
        <f t="shared" si="21"/>
        <v>5.4.1.2.8</v>
      </c>
      <c r="H1689" s="119"/>
      <c r="I1689" s="120"/>
      <c r="J1689" s="17" t="s">
        <v>19</v>
      </c>
      <c r="K1689" s="431" t="s">
        <v>12664</v>
      </c>
      <c r="L1689" s="432" t="s">
        <v>10262</v>
      </c>
    </row>
    <row r="1690" spans="1:12" ht="37" x14ac:dyDescent="0.25">
      <c r="A1690" s="271">
        <v>1302</v>
      </c>
      <c r="B1690" s="275">
        <v>5</v>
      </c>
      <c r="C1690" s="14">
        <v>4</v>
      </c>
      <c r="D1690" s="14">
        <v>1</v>
      </c>
      <c r="E1690" s="14">
        <v>3</v>
      </c>
      <c r="F1690" s="14">
        <v>0</v>
      </c>
      <c r="G1690" s="14" t="str">
        <f t="shared" si="21"/>
        <v>5.4.1.3.0</v>
      </c>
      <c r="H1690" s="119"/>
      <c r="I1690" s="120"/>
      <c r="J1690" s="14" t="s">
        <v>16</v>
      </c>
      <c r="K1690" s="422" t="s">
        <v>12665</v>
      </c>
      <c r="L1690" s="145" t="s">
        <v>10262</v>
      </c>
    </row>
    <row r="1691" spans="1:12" ht="52.5" x14ac:dyDescent="0.25">
      <c r="A1691" s="271">
        <v>1303</v>
      </c>
      <c r="B1691" s="276">
        <v>5</v>
      </c>
      <c r="C1691" s="17">
        <v>4</v>
      </c>
      <c r="D1691" s="17">
        <v>1</v>
      </c>
      <c r="E1691" s="17">
        <v>3</v>
      </c>
      <c r="F1691" s="17">
        <v>1</v>
      </c>
      <c r="G1691" s="17" t="str">
        <f t="shared" si="21"/>
        <v>5.4.1.3.1</v>
      </c>
      <c r="H1691" s="119"/>
      <c r="I1691" s="120"/>
      <c r="J1691" s="17" t="s">
        <v>19</v>
      </c>
      <c r="K1691" s="431" t="s">
        <v>12666</v>
      </c>
      <c r="L1691" s="432" t="s">
        <v>10262</v>
      </c>
    </row>
    <row r="1692" spans="1:12" ht="35" x14ac:dyDescent="0.25">
      <c r="A1692" s="271">
        <v>1304</v>
      </c>
      <c r="B1692" s="276">
        <v>5</v>
      </c>
      <c r="C1692" s="17">
        <v>4</v>
      </c>
      <c r="D1692" s="17">
        <v>1</v>
      </c>
      <c r="E1692" s="17">
        <v>3</v>
      </c>
      <c r="F1692" s="17">
        <v>2</v>
      </c>
      <c r="G1692" s="17" t="str">
        <f t="shared" si="21"/>
        <v>5.4.1.3.2</v>
      </c>
      <c r="H1692" s="119"/>
      <c r="I1692" s="120"/>
      <c r="J1692" s="17" t="s">
        <v>19</v>
      </c>
      <c r="K1692" s="431" t="s">
        <v>12667</v>
      </c>
      <c r="L1692" s="432" t="s">
        <v>10262</v>
      </c>
    </row>
    <row r="1693" spans="1:12" ht="35" x14ac:dyDescent="0.25">
      <c r="A1693" s="271">
        <v>1305</v>
      </c>
      <c r="B1693" s="276">
        <v>5</v>
      </c>
      <c r="C1693" s="17">
        <v>4</v>
      </c>
      <c r="D1693" s="17">
        <v>1</v>
      </c>
      <c r="E1693" s="17">
        <v>3</v>
      </c>
      <c r="F1693" s="17">
        <v>3</v>
      </c>
      <c r="G1693" s="17" t="str">
        <f t="shared" si="21"/>
        <v>5.4.1.3.3</v>
      </c>
      <c r="H1693" s="119"/>
      <c r="I1693" s="120"/>
      <c r="J1693" s="17" t="s">
        <v>19</v>
      </c>
      <c r="K1693" s="431" t="s">
        <v>12668</v>
      </c>
      <c r="L1693" s="432" t="s">
        <v>10262</v>
      </c>
    </row>
    <row r="1694" spans="1:12" ht="35" x14ac:dyDescent="0.25">
      <c r="A1694" s="271">
        <v>1306</v>
      </c>
      <c r="B1694" s="276">
        <v>5</v>
      </c>
      <c r="C1694" s="17">
        <v>4</v>
      </c>
      <c r="D1694" s="17">
        <v>1</v>
      </c>
      <c r="E1694" s="17">
        <v>3</v>
      </c>
      <c r="F1694" s="17">
        <v>4</v>
      </c>
      <c r="G1694" s="17" t="str">
        <f t="shared" si="21"/>
        <v>5.4.1.3.4</v>
      </c>
      <c r="H1694" s="119"/>
      <c r="I1694" s="120"/>
      <c r="J1694" s="17" t="s">
        <v>19</v>
      </c>
      <c r="K1694" s="431" t="s">
        <v>12669</v>
      </c>
      <c r="L1694" s="432" t="s">
        <v>10262</v>
      </c>
    </row>
    <row r="1695" spans="1:12" ht="35" x14ac:dyDescent="0.25">
      <c r="A1695" s="271">
        <v>1307</v>
      </c>
      <c r="B1695" s="276">
        <v>5</v>
      </c>
      <c r="C1695" s="17">
        <v>4</v>
      </c>
      <c r="D1695" s="17">
        <v>1</v>
      </c>
      <c r="E1695" s="17">
        <v>3</v>
      </c>
      <c r="F1695" s="17">
        <v>5</v>
      </c>
      <c r="G1695" s="17" t="str">
        <f t="shared" si="21"/>
        <v>5.4.1.3.5</v>
      </c>
      <c r="H1695" s="119"/>
      <c r="I1695" s="120"/>
      <c r="J1695" s="17" t="s">
        <v>19</v>
      </c>
      <c r="K1695" s="431" t="s">
        <v>12670</v>
      </c>
      <c r="L1695" s="432" t="s">
        <v>10262</v>
      </c>
    </row>
    <row r="1696" spans="1:12" ht="35" x14ac:dyDescent="0.25">
      <c r="A1696" s="271">
        <v>1308</v>
      </c>
      <c r="B1696" s="276">
        <v>5</v>
      </c>
      <c r="C1696" s="17">
        <v>4</v>
      </c>
      <c r="D1696" s="17">
        <v>1</v>
      </c>
      <c r="E1696" s="17">
        <v>3</v>
      </c>
      <c r="F1696" s="17">
        <v>6</v>
      </c>
      <c r="G1696" s="17" t="str">
        <f t="shared" si="21"/>
        <v>5.4.1.3.6</v>
      </c>
      <c r="H1696" s="119"/>
      <c r="I1696" s="120"/>
      <c r="J1696" s="17" t="s">
        <v>19</v>
      </c>
      <c r="K1696" s="431" t="s">
        <v>12671</v>
      </c>
      <c r="L1696" s="432" t="s">
        <v>10262</v>
      </c>
    </row>
    <row r="1697" spans="1:12" ht="35" x14ac:dyDescent="0.25">
      <c r="A1697" s="271">
        <v>1309</v>
      </c>
      <c r="B1697" s="276">
        <v>5</v>
      </c>
      <c r="C1697" s="17">
        <v>4</v>
      </c>
      <c r="D1697" s="17">
        <v>1</v>
      </c>
      <c r="E1697" s="17">
        <v>3</v>
      </c>
      <c r="F1697" s="17">
        <v>7</v>
      </c>
      <c r="G1697" s="17" t="str">
        <f t="shared" si="21"/>
        <v>5.4.1.3.7</v>
      </c>
      <c r="H1697" s="119"/>
      <c r="I1697" s="120"/>
      <c r="J1697" s="17" t="s">
        <v>19</v>
      </c>
      <c r="K1697" s="431" t="s">
        <v>12672</v>
      </c>
      <c r="L1697" s="432" t="s">
        <v>10262</v>
      </c>
    </row>
    <row r="1698" spans="1:12" ht="35" x14ac:dyDescent="0.25">
      <c r="A1698" s="271">
        <v>1310</v>
      </c>
      <c r="B1698" s="276">
        <v>5</v>
      </c>
      <c r="C1698" s="17">
        <v>4</v>
      </c>
      <c r="D1698" s="17">
        <v>1</v>
      </c>
      <c r="E1698" s="17">
        <v>3</v>
      </c>
      <c r="F1698" s="17">
        <v>8</v>
      </c>
      <c r="G1698" s="17" t="str">
        <f t="shared" si="21"/>
        <v>5.4.1.3.8</v>
      </c>
      <c r="H1698" s="119"/>
      <c r="I1698" s="120"/>
      <c r="J1698" s="17" t="s">
        <v>19</v>
      </c>
      <c r="K1698" s="431" t="s">
        <v>12673</v>
      </c>
      <c r="L1698" s="432" t="s">
        <v>10262</v>
      </c>
    </row>
    <row r="1699" spans="1:12" ht="37" x14ac:dyDescent="0.25">
      <c r="A1699" s="271">
        <v>1311</v>
      </c>
      <c r="B1699" s="275">
        <v>5</v>
      </c>
      <c r="C1699" s="14">
        <v>4</v>
      </c>
      <c r="D1699" s="14">
        <v>1</v>
      </c>
      <c r="E1699" s="14">
        <v>4</v>
      </c>
      <c r="F1699" s="14">
        <v>0</v>
      </c>
      <c r="G1699" s="14" t="str">
        <f t="shared" si="21"/>
        <v>5.4.1.4.0</v>
      </c>
      <c r="H1699" s="119"/>
      <c r="I1699" s="120"/>
      <c r="J1699" s="14" t="s">
        <v>16</v>
      </c>
      <c r="K1699" s="422" t="s">
        <v>12674</v>
      </c>
      <c r="L1699" s="145" t="s">
        <v>10262</v>
      </c>
    </row>
    <row r="1700" spans="1:12" ht="52.5" x14ac:dyDescent="0.25">
      <c r="A1700" s="271">
        <v>1312</v>
      </c>
      <c r="B1700" s="276">
        <v>5</v>
      </c>
      <c r="C1700" s="17">
        <v>4</v>
      </c>
      <c r="D1700" s="17">
        <v>1</v>
      </c>
      <c r="E1700" s="17">
        <v>4</v>
      </c>
      <c r="F1700" s="17">
        <v>1</v>
      </c>
      <c r="G1700" s="17" t="str">
        <f t="shared" si="21"/>
        <v>5.4.1.4.1</v>
      </c>
      <c r="H1700" s="119"/>
      <c r="I1700" s="120"/>
      <c r="J1700" s="17" t="s">
        <v>19</v>
      </c>
      <c r="K1700" s="431" t="s">
        <v>12675</v>
      </c>
      <c r="L1700" s="432" t="s">
        <v>10262</v>
      </c>
    </row>
    <row r="1701" spans="1:12" ht="35" x14ac:dyDescent="0.25">
      <c r="A1701" s="271">
        <v>1313</v>
      </c>
      <c r="B1701" s="276">
        <v>5</v>
      </c>
      <c r="C1701" s="17">
        <v>4</v>
      </c>
      <c r="D1701" s="17">
        <v>1</v>
      </c>
      <c r="E1701" s="17">
        <v>4</v>
      </c>
      <c r="F1701" s="17">
        <v>2</v>
      </c>
      <c r="G1701" s="17" t="str">
        <f t="shared" si="21"/>
        <v>5.4.1.4.2</v>
      </c>
      <c r="H1701" s="119"/>
      <c r="I1701" s="120"/>
      <c r="J1701" s="17" t="s">
        <v>19</v>
      </c>
      <c r="K1701" s="431" t="s">
        <v>12676</v>
      </c>
      <c r="L1701" s="432" t="s">
        <v>10262</v>
      </c>
    </row>
    <row r="1702" spans="1:12" ht="35" x14ac:dyDescent="0.25">
      <c r="A1702" s="271">
        <v>1314</v>
      </c>
      <c r="B1702" s="276">
        <v>5</v>
      </c>
      <c r="C1702" s="17">
        <v>4</v>
      </c>
      <c r="D1702" s="17">
        <v>1</v>
      </c>
      <c r="E1702" s="17">
        <v>4</v>
      </c>
      <c r="F1702" s="17">
        <v>3</v>
      </c>
      <c r="G1702" s="17" t="str">
        <f t="shared" si="21"/>
        <v>5.4.1.4.3</v>
      </c>
      <c r="H1702" s="119"/>
      <c r="I1702" s="120"/>
      <c r="J1702" s="17" t="s">
        <v>19</v>
      </c>
      <c r="K1702" s="431" t="s">
        <v>12677</v>
      </c>
      <c r="L1702" s="432" t="s">
        <v>10262</v>
      </c>
    </row>
    <row r="1703" spans="1:12" ht="35" x14ac:dyDescent="0.25">
      <c r="A1703" s="271">
        <v>1315</v>
      </c>
      <c r="B1703" s="276">
        <v>5</v>
      </c>
      <c r="C1703" s="17">
        <v>4</v>
      </c>
      <c r="D1703" s="17">
        <v>1</v>
      </c>
      <c r="E1703" s="17">
        <v>4</v>
      </c>
      <c r="F1703" s="17">
        <v>4</v>
      </c>
      <c r="G1703" s="17" t="str">
        <f t="shared" si="21"/>
        <v>5.4.1.4.4</v>
      </c>
      <c r="H1703" s="119"/>
      <c r="I1703" s="120"/>
      <c r="J1703" s="17" t="s">
        <v>19</v>
      </c>
      <c r="K1703" s="431" t="s">
        <v>12678</v>
      </c>
      <c r="L1703" s="432" t="s">
        <v>10262</v>
      </c>
    </row>
    <row r="1704" spans="1:12" ht="35" x14ac:dyDescent="0.25">
      <c r="A1704" s="271">
        <v>1316</v>
      </c>
      <c r="B1704" s="276">
        <v>5</v>
      </c>
      <c r="C1704" s="17">
        <v>4</v>
      </c>
      <c r="D1704" s="17">
        <v>1</v>
      </c>
      <c r="E1704" s="17">
        <v>4</v>
      </c>
      <c r="F1704" s="17">
        <v>5</v>
      </c>
      <c r="G1704" s="17" t="str">
        <f t="shared" si="21"/>
        <v>5.4.1.4.5</v>
      </c>
      <c r="H1704" s="119"/>
      <c r="I1704" s="120"/>
      <c r="J1704" s="17" t="s">
        <v>19</v>
      </c>
      <c r="K1704" s="431" t="s">
        <v>12679</v>
      </c>
      <c r="L1704" s="432" t="s">
        <v>10262</v>
      </c>
    </row>
    <row r="1705" spans="1:12" ht="35" x14ac:dyDescent="0.25">
      <c r="A1705" s="271">
        <v>1317</v>
      </c>
      <c r="B1705" s="276">
        <v>5</v>
      </c>
      <c r="C1705" s="17">
        <v>4</v>
      </c>
      <c r="D1705" s="17">
        <v>1</v>
      </c>
      <c r="E1705" s="17">
        <v>4</v>
      </c>
      <c r="F1705" s="17">
        <v>6</v>
      </c>
      <c r="G1705" s="17" t="str">
        <f t="shared" si="21"/>
        <v>5.4.1.4.6</v>
      </c>
      <c r="H1705" s="119"/>
      <c r="I1705" s="120"/>
      <c r="J1705" s="17" t="s">
        <v>19</v>
      </c>
      <c r="K1705" s="431" t="s">
        <v>12680</v>
      </c>
      <c r="L1705" s="432" t="s">
        <v>10262</v>
      </c>
    </row>
    <row r="1706" spans="1:12" ht="35" x14ac:dyDescent="0.25">
      <c r="A1706" s="271">
        <v>1318</v>
      </c>
      <c r="B1706" s="276">
        <v>5</v>
      </c>
      <c r="C1706" s="17">
        <v>4</v>
      </c>
      <c r="D1706" s="17">
        <v>1</v>
      </c>
      <c r="E1706" s="17">
        <v>4</v>
      </c>
      <c r="F1706" s="17">
        <v>7</v>
      </c>
      <c r="G1706" s="17" t="str">
        <f t="shared" si="21"/>
        <v>5.4.1.4.7</v>
      </c>
      <c r="H1706" s="119"/>
      <c r="I1706" s="120"/>
      <c r="J1706" s="17" t="s">
        <v>19</v>
      </c>
      <c r="K1706" s="431" t="s">
        <v>12681</v>
      </c>
      <c r="L1706" s="432" t="s">
        <v>10262</v>
      </c>
    </row>
    <row r="1707" spans="1:12" ht="35" x14ac:dyDescent="0.25">
      <c r="A1707" s="271">
        <v>1319</v>
      </c>
      <c r="B1707" s="276">
        <v>5</v>
      </c>
      <c r="C1707" s="17">
        <v>4</v>
      </c>
      <c r="D1707" s="17">
        <v>1</v>
      </c>
      <c r="E1707" s="17">
        <v>4</v>
      </c>
      <c r="F1707" s="17">
        <v>8</v>
      </c>
      <c r="G1707" s="17" t="str">
        <f t="shared" si="21"/>
        <v>5.4.1.4.8</v>
      </c>
      <c r="H1707" s="119"/>
      <c r="I1707" s="120"/>
      <c r="J1707" s="17" t="s">
        <v>19</v>
      </c>
      <c r="K1707" s="431" t="s">
        <v>12682</v>
      </c>
      <c r="L1707" s="432" t="s">
        <v>10262</v>
      </c>
    </row>
    <row r="1708" spans="1:12" ht="37" x14ac:dyDescent="0.25">
      <c r="A1708" s="271">
        <v>1320</v>
      </c>
      <c r="B1708" s="275">
        <v>5</v>
      </c>
      <c r="C1708" s="14">
        <v>4</v>
      </c>
      <c r="D1708" s="14">
        <v>1</v>
      </c>
      <c r="E1708" s="14">
        <v>5</v>
      </c>
      <c r="F1708" s="14">
        <v>0</v>
      </c>
      <c r="G1708" s="14" t="str">
        <f t="shared" si="21"/>
        <v>5.4.1.5.0</v>
      </c>
      <c r="H1708" s="119"/>
      <c r="I1708" s="120"/>
      <c r="J1708" s="14" t="s">
        <v>16</v>
      </c>
      <c r="K1708" s="422" t="s">
        <v>12683</v>
      </c>
      <c r="L1708" s="145" t="s">
        <v>10262</v>
      </c>
    </row>
    <row r="1709" spans="1:12" ht="52.5" x14ac:dyDescent="0.25">
      <c r="A1709" s="271">
        <v>1321</v>
      </c>
      <c r="B1709" s="276">
        <v>5</v>
      </c>
      <c r="C1709" s="17">
        <v>4</v>
      </c>
      <c r="D1709" s="17">
        <v>1</v>
      </c>
      <c r="E1709" s="17">
        <v>5</v>
      </c>
      <c r="F1709" s="17">
        <v>1</v>
      </c>
      <c r="G1709" s="17" t="str">
        <f t="shared" si="21"/>
        <v>5.4.1.5.1</v>
      </c>
      <c r="H1709" s="119"/>
      <c r="I1709" s="120"/>
      <c r="J1709" s="17" t="s">
        <v>19</v>
      </c>
      <c r="K1709" s="431" t="s">
        <v>12684</v>
      </c>
      <c r="L1709" s="435" t="s">
        <v>10262</v>
      </c>
    </row>
    <row r="1710" spans="1:12" ht="35" x14ac:dyDescent="0.25">
      <c r="A1710" s="271">
        <v>1322</v>
      </c>
      <c r="B1710" s="276">
        <v>5</v>
      </c>
      <c r="C1710" s="17">
        <v>4</v>
      </c>
      <c r="D1710" s="17">
        <v>1</v>
      </c>
      <c r="E1710" s="17">
        <v>5</v>
      </c>
      <c r="F1710" s="17">
        <v>2</v>
      </c>
      <c r="G1710" s="17" t="str">
        <f t="shared" si="21"/>
        <v>5.4.1.5.2</v>
      </c>
      <c r="H1710" s="119"/>
      <c r="I1710" s="120"/>
      <c r="J1710" s="17" t="s">
        <v>19</v>
      </c>
      <c r="K1710" s="431" t="s">
        <v>12685</v>
      </c>
      <c r="L1710" s="435" t="s">
        <v>10262</v>
      </c>
    </row>
    <row r="1711" spans="1:12" ht="35" x14ac:dyDescent="0.25">
      <c r="A1711" s="271">
        <v>1323</v>
      </c>
      <c r="B1711" s="276">
        <v>5</v>
      </c>
      <c r="C1711" s="17">
        <v>4</v>
      </c>
      <c r="D1711" s="17">
        <v>1</v>
      </c>
      <c r="E1711" s="17">
        <v>5</v>
      </c>
      <c r="F1711" s="17">
        <v>3</v>
      </c>
      <c r="G1711" s="17" t="str">
        <f t="shared" si="21"/>
        <v>5.4.1.5.3</v>
      </c>
      <c r="H1711" s="119"/>
      <c r="I1711" s="120"/>
      <c r="J1711" s="17" t="s">
        <v>19</v>
      </c>
      <c r="K1711" s="431" t="s">
        <v>12686</v>
      </c>
      <c r="L1711" s="435" t="s">
        <v>10262</v>
      </c>
    </row>
    <row r="1712" spans="1:12" ht="35" x14ac:dyDescent="0.25">
      <c r="A1712" s="271">
        <v>1324</v>
      </c>
      <c r="B1712" s="276">
        <v>5</v>
      </c>
      <c r="C1712" s="17">
        <v>4</v>
      </c>
      <c r="D1712" s="17">
        <v>1</v>
      </c>
      <c r="E1712" s="17">
        <v>5</v>
      </c>
      <c r="F1712" s="17">
        <v>4</v>
      </c>
      <c r="G1712" s="17" t="str">
        <f t="shared" si="21"/>
        <v>5.4.1.5.4</v>
      </c>
      <c r="H1712" s="119"/>
      <c r="I1712" s="120"/>
      <c r="J1712" s="17" t="s">
        <v>19</v>
      </c>
      <c r="K1712" s="431" t="s">
        <v>12687</v>
      </c>
      <c r="L1712" s="435" t="s">
        <v>10262</v>
      </c>
    </row>
    <row r="1713" spans="1:12" ht="35" x14ac:dyDescent="0.25">
      <c r="A1713" s="271">
        <v>1325</v>
      </c>
      <c r="B1713" s="276">
        <v>5</v>
      </c>
      <c r="C1713" s="17">
        <v>4</v>
      </c>
      <c r="D1713" s="17">
        <v>1</v>
      </c>
      <c r="E1713" s="17">
        <v>5</v>
      </c>
      <c r="F1713" s="17">
        <v>5</v>
      </c>
      <c r="G1713" s="17" t="str">
        <f t="shared" si="21"/>
        <v>5.4.1.5.5</v>
      </c>
      <c r="H1713" s="119"/>
      <c r="I1713" s="120"/>
      <c r="J1713" s="17" t="s">
        <v>19</v>
      </c>
      <c r="K1713" s="431" t="s">
        <v>12688</v>
      </c>
      <c r="L1713" s="435" t="s">
        <v>10262</v>
      </c>
    </row>
    <row r="1714" spans="1:12" ht="35" x14ac:dyDescent="0.25">
      <c r="A1714" s="271">
        <v>1326</v>
      </c>
      <c r="B1714" s="276">
        <v>5</v>
      </c>
      <c r="C1714" s="17">
        <v>4</v>
      </c>
      <c r="D1714" s="17">
        <v>1</v>
      </c>
      <c r="E1714" s="17">
        <v>5</v>
      </c>
      <c r="F1714" s="17">
        <v>6</v>
      </c>
      <c r="G1714" s="17" t="str">
        <f t="shared" si="21"/>
        <v>5.4.1.5.6</v>
      </c>
      <c r="H1714" s="119"/>
      <c r="I1714" s="120"/>
      <c r="J1714" s="17" t="s">
        <v>19</v>
      </c>
      <c r="K1714" s="431" t="s">
        <v>12689</v>
      </c>
      <c r="L1714" s="435" t="s">
        <v>10262</v>
      </c>
    </row>
    <row r="1715" spans="1:12" ht="35" x14ac:dyDescent="0.25">
      <c r="A1715" s="271">
        <v>1327</v>
      </c>
      <c r="B1715" s="276">
        <v>5</v>
      </c>
      <c r="C1715" s="17">
        <v>4</v>
      </c>
      <c r="D1715" s="17">
        <v>1</v>
      </c>
      <c r="E1715" s="17">
        <v>5</v>
      </c>
      <c r="F1715" s="17">
        <v>7</v>
      </c>
      <c r="G1715" s="17" t="str">
        <f t="shared" si="21"/>
        <v>5.4.1.5.7</v>
      </c>
      <c r="H1715" s="119"/>
      <c r="I1715" s="120"/>
      <c r="J1715" s="17" t="s">
        <v>19</v>
      </c>
      <c r="K1715" s="431" t="s">
        <v>12690</v>
      </c>
      <c r="L1715" s="435" t="s">
        <v>10262</v>
      </c>
    </row>
    <row r="1716" spans="1:12" ht="35" x14ac:dyDescent="0.25">
      <c r="A1716" s="271">
        <v>1328</v>
      </c>
      <c r="B1716" s="276">
        <v>5</v>
      </c>
      <c r="C1716" s="17">
        <v>4</v>
      </c>
      <c r="D1716" s="17">
        <v>1</v>
      </c>
      <c r="E1716" s="17">
        <v>5</v>
      </c>
      <c r="F1716" s="17">
        <v>8</v>
      </c>
      <c r="G1716" s="17" t="str">
        <f t="shared" si="21"/>
        <v>5.4.1.5.8</v>
      </c>
      <c r="H1716" s="119"/>
      <c r="I1716" s="120"/>
      <c r="J1716" s="17" t="s">
        <v>19</v>
      </c>
      <c r="K1716" s="431" t="s">
        <v>12691</v>
      </c>
      <c r="L1716" s="435" t="s">
        <v>10262</v>
      </c>
    </row>
    <row r="1717" spans="1:12" ht="37" x14ac:dyDescent="0.25">
      <c r="A1717" s="271">
        <v>1329</v>
      </c>
      <c r="B1717" s="275">
        <v>5</v>
      </c>
      <c r="C1717" s="14">
        <v>4</v>
      </c>
      <c r="D1717" s="14">
        <v>1</v>
      </c>
      <c r="E1717" s="14">
        <v>6</v>
      </c>
      <c r="F1717" s="14">
        <v>0</v>
      </c>
      <c r="G1717" s="14" t="str">
        <f t="shared" si="21"/>
        <v>5.4.1.6.0</v>
      </c>
      <c r="H1717" s="119"/>
      <c r="I1717" s="120"/>
      <c r="J1717" s="14" t="s">
        <v>16</v>
      </c>
      <c r="K1717" s="422" t="s">
        <v>12692</v>
      </c>
      <c r="L1717" s="145" t="s">
        <v>10262</v>
      </c>
    </row>
    <row r="1718" spans="1:12" ht="52.5" x14ac:dyDescent="0.25">
      <c r="A1718" s="271">
        <v>1330</v>
      </c>
      <c r="B1718" s="276">
        <v>5</v>
      </c>
      <c r="C1718" s="17">
        <v>4</v>
      </c>
      <c r="D1718" s="17">
        <v>1</v>
      </c>
      <c r="E1718" s="17">
        <v>6</v>
      </c>
      <c r="F1718" s="17">
        <v>1</v>
      </c>
      <c r="G1718" s="17" t="str">
        <f t="shared" si="21"/>
        <v>5.4.1.6.1</v>
      </c>
      <c r="H1718" s="119"/>
      <c r="I1718" s="120"/>
      <c r="J1718" s="17" t="s">
        <v>19</v>
      </c>
      <c r="K1718" s="431" t="s">
        <v>12693</v>
      </c>
      <c r="L1718" s="435" t="s">
        <v>10262</v>
      </c>
    </row>
    <row r="1719" spans="1:12" ht="35" x14ac:dyDescent="0.25">
      <c r="A1719" s="271">
        <v>1331</v>
      </c>
      <c r="B1719" s="276">
        <v>5</v>
      </c>
      <c r="C1719" s="17">
        <v>4</v>
      </c>
      <c r="D1719" s="17">
        <v>1</v>
      </c>
      <c r="E1719" s="17">
        <v>6</v>
      </c>
      <c r="F1719" s="17">
        <v>2</v>
      </c>
      <c r="G1719" s="17" t="str">
        <f t="shared" si="21"/>
        <v>5.4.1.6.2</v>
      </c>
      <c r="H1719" s="119"/>
      <c r="I1719" s="120"/>
      <c r="J1719" s="17" t="s">
        <v>19</v>
      </c>
      <c r="K1719" s="431" t="s">
        <v>12694</v>
      </c>
      <c r="L1719" s="435" t="s">
        <v>10262</v>
      </c>
    </row>
    <row r="1720" spans="1:12" ht="35" x14ac:dyDescent="0.25">
      <c r="A1720" s="271">
        <v>1332</v>
      </c>
      <c r="B1720" s="276">
        <v>5</v>
      </c>
      <c r="C1720" s="17">
        <v>4</v>
      </c>
      <c r="D1720" s="17">
        <v>1</v>
      </c>
      <c r="E1720" s="17">
        <v>6</v>
      </c>
      <c r="F1720" s="17">
        <v>3</v>
      </c>
      <c r="G1720" s="17" t="str">
        <f t="shared" si="21"/>
        <v>5.4.1.6.3</v>
      </c>
      <c r="H1720" s="119"/>
      <c r="I1720" s="120"/>
      <c r="J1720" s="17" t="s">
        <v>19</v>
      </c>
      <c r="K1720" s="431" t="s">
        <v>12695</v>
      </c>
      <c r="L1720" s="435" t="s">
        <v>10262</v>
      </c>
    </row>
    <row r="1721" spans="1:12" ht="35" x14ac:dyDescent="0.25">
      <c r="A1721" s="271">
        <v>1333</v>
      </c>
      <c r="B1721" s="276">
        <v>5</v>
      </c>
      <c r="C1721" s="17">
        <v>4</v>
      </c>
      <c r="D1721" s="17">
        <v>1</v>
      </c>
      <c r="E1721" s="17">
        <v>6</v>
      </c>
      <c r="F1721" s="17">
        <v>4</v>
      </c>
      <c r="G1721" s="17" t="str">
        <f t="shared" si="21"/>
        <v>5.4.1.6.4</v>
      </c>
      <c r="H1721" s="119"/>
      <c r="I1721" s="120"/>
      <c r="J1721" s="17" t="s">
        <v>19</v>
      </c>
      <c r="K1721" s="431" t="s">
        <v>12696</v>
      </c>
      <c r="L1721" s="435" t="s">
        <v>10262</v>
      </c>
    </row>
    <row r="1722" spans="1:12" ht="35" x14ac:dyDescent="0.25">
      <c r="A1722" s="271">
        <v>1334</v>
      </c>
      <c r="B1722" s="276">
        <v>5</v>
      </c>
      <c r="C1722" s="17">
        <v>4</v>
      </c>
      <c r="D1722" s="17">
        <v>1</v>
      </c>
      <c r="E1722" s="17">
        <v>6</v>
      </c>
      <c r="F1722" s="17">
        <v>5</v>
      </c>
      <c r="G1722" s="17" t="str">
        <f t="shared" si="21"/>
        <v>5.4.1.6.5</v>
      </c>
      <c r="H1722" s="119"/>
      <c r="I1722" s="120"/>
      <c r="J1722" s="17" t="s">
        <v>19</v>
      </c>
      <c r="K1722" s="431" t="s">
        <v>12697</v>
      </c>
      <c r="L1722" s="435" t="s">
        <v>10262</v>
      </c>
    </row>
    <row r="1723" spans="1:12" ht="35" x14ac:dyDescent="0.25">
      <c r="A1723" s="271">
        <v>1335</v>
      </c>
      <c r="B1723" s="276">
        <v>5</v>
      </c>
      <c r="C1723" s="17">
        <v>4</v>
      </c>
      <c r="D1723" s="17">
        <v>1</v>
      </c>
      <c r="E1723" s="17">
        <v>6</v>
      </c>
      <c r="F1723" s="17">
        <v>6</v>
      </c>
      <c r="G1723" s="17" t="str">
        <f t="shared" si="21"/>
        <v>5.4.1.6.6</v>
      </c>
      <c r="H1723" s="119"/>
      <c r="I1723" s="120"/>
      <c r="J1723" s="17" t="s">
        <v>19</v>
      </c>
      <c r="K1723" s="431" t="s">
        <v>12698</v>
      </c>
      <c r="L1723" s="435" t="s">
        <v>10262</v>
      </c>
    </row>
    <row r="1724" spans="1:12" ht="35" x14ac:dyDescent="0.25">
      <c r="A1724" s="271">
        <v>1336</v>
      </c>
      <c r="B1724" s="276">
        <v>5</v>
      </c>
      <c r="C1724" s="17">
        <v>4</v>
      </c>
      <c r="D1724" s="17">
        <v>1</v>
      </c>
      <c r="E1724" s="17">
        <v>6</v>
      </c>
      <c r="F1724" s="17">
        <v>7</v>
      </c>
      <c r="G1724" s="17" t="str">
        <f t="shared" si="21"/>
        <v>5.4.1.6.7</v>
      </c>
      <c r="H1724" s="119"/>
      <c r="I1724" s="120"/>
      <c r="J1724" s="17" t="s">
        <v>19</v>
      </c>
      <c r="K1724" s="431" t="s">
        <v>12699</v>
      </c>
      <c r="L1724" s="435" t="s">
        <v>10262</v>
      </c>
    </row>
    <row r="1725" spans="1:12" ht="35" x14ac:dyDescent="0.25">
      <c r="A1725" s="271">
        <v>1337</v>
      </c>
      <c r="B1725" s="276">
        <v>5</v>
      </c>
      <c r="C1725" s="17">
        <v>4</v>
      </c>
      <c r="D1725" s="17">
        <v>1</v>
      </c>
      <c r="E1725" s="17">
        <v>6</v>
      </c>
      <c r="F1725" s="17">
        <v>8</v>
      </c>
      <c r="G1725" s="17" t="str">
        <f t="shared" si="21"/>
        <v>5.4.1.6.8</v>
      </c>
      <c r="H1725" s="119"/>
      <c r="I1725" s="120"/>
      <c r="J1725" s="17" t="s">
        <v>19</v>
      </c>
      <c r="K1725" s="431" t="s">
        <v>12700</v>
      </c>
      <c r="L1725" s="435" t="s">
        <v>10262</v>
      </c>
    </row>
    <row r="1726" spans="1:12" ht="47" x14ac:dyDescent="0.25">
      <c r="A1726" s="271">
        <v>1338</v>
      </c>
      <c r="B1726" s="277">
        <v>5</v>
      </c>
      <c r="C1726" s="19">
        <v>4</v>
      </c>
      <c r="D1726" s="19">
        <v>2</v>
      </c>
      <c r="E1726" s="19">
        <v>0</v>
      </c>
      <c r="F1726" s="19">
        <v>0</v>
      </c>
      <c r="G1726" s="19" t="str">
        <f>CONCATENATE(B1726,".",C1726,".",D1726,".",E1726,".",F1726)</f>
        <v>5.4.2.0.0</v>
      </c>
      <c r="H1726" s="19" t="s">
        <v>13</v>
      </c>
      <c r="I1726" s="133" t="s">
        <v>10866</v>
      </c>
      <c r="J1726" s="20"/>
      <c r="K1726" s="430"/>
      <c r="L1726" s="439" t="s">
        <v>10867</v>
      </c>
    </row>
    <row r="1727" spans="1:12" ht="18.5" x14ac:dyDescent="0.25">
      <c r="A1727" s="271">
        <v>1339</v>
      </c>
      <c r="B1727" s="275">
        <v>5</v>
      </c>
      <c r="C1727" s="14">
        <v>4</v>
      </c>
      <c r="D1727" s="14">
        <v>2</v>
      </c>
      <c r="E1727" s="14">
        <v>1</v>
      </c>
      <c r="F1727" s="14">
        <v>0</v>
      </c>
      <c r="G1727" s="14" t="str">
        <f t="shared" ref="G1727:G1780" si="22">CONCATENATE(B1727,".",C1727,".",D1727,".",E1727,".",F1727)</f>
        <v>5.4.2.1.0</v>
      </c>
      <c r="H1727" s="119"/>
      <c r="I1727" s="120"/>
      <c r="J1727" s="14" t="s">
        <v>16</v>
      </c>
      <c r="K1727" s="422" t="s">
        <v>12701</v>
      </c>
      <c r="L1727" s="145" t="s">
        <v>10262</v>
      </c>
    </row>
    <row r="1728" spans="1:12" ht="52.5" x14ac:dyDescent="0.25">
      <c r="A1728" s="271">
        <v>1340</v>
      </c>
      <c r="B1728" s="276">
        <v>5</v>
      </c>
      <c r="C1728" s="17">
        <v>4</v>
      </c>
      <c r="D1728" s="17">
        <v>2</v>
      </c>
      <c r="E1728" s="17">
        <v>1</v>
      </c>
      <c r="F1728" s="17">
        <v>1</v>
      </c>
      <c r="G1728" s="17" t="str">
        <f t="shared" si="22"/>
        <v>5.4.2.1.1</v>
      </c>
      <c r="H1728" s="119"/>
      <c r="I1728" s="120"/>
      <c r="J1728" s="17" t="s">
        <v>19</v>
      </c>
      <c r="K1728" s="431" t="s">
        <v>12702</v>
      </c>
      <c r="L1728" s="435" t="s">
        <v>10262</v>
      </c>
    </row>
    <row r="1729" spans="1:12" ht="35" x14ac:dyDescent="0.25">
      <c r="A1729" s="271">
        <v>1341</v>
      </c>
      <c r="B1729" s="276">
        <v>5</v>
      </c>
      <c r="C1729" s="17">
        <v>4</v>
      </c>
      <c r="D1729" s="17">
        <v>2</v>
      </c>
      <c r="E1729" s="17">
        <v>1</v>
      </c>
      <c r="F1729" s="17">
        <v>2</v>
      </c>
      <c r="G1729" s="17" t="str">
        <f t="shared" si="22"/>
        <v>5.4.2.1.2</v>
      </c>
      <c r="H1729" s="119"/>
      <c r="I1729" s="120"/>
      <c r="J1729" s="17" t="s">
        <v>19</v>
      </c>
      <c r="K1729" s="431" t="s">
        <v>12703</v>
      </c>
      <c r="L1729" s="435" t="s">
        <v>10262</v>
      </c>
    </row>
    <row r="1730" spans="1:12" ht="35" x14ac:dyDescent="0.25">
      <c r="A1730" s="271">
        <v>1342</v>
      </c>
      <c r="B1730" s="276">
        <v>5</v>
      </c>
      <c r="C1730" s="17">
        <v>4</v>
      </c>
      <c r="D1730" s="17">
        <v>2</v>
      </c>
      <c r="E1730" s="17">
        <v>1</v>
      </c>
      <c r="F1730" s="17">
        <v>3</v>
      </c>
      <c r="G1730" s="17" t="str">
        <f t="shared" si="22"/>
        <v>5.4.2.1.3</v>
      </c>
      <c r="H1730" s="119"/>
      <c r="I1730" s="120"/>
      <c r="J1730" s="17" t="s">
        <v>19</v>
      </c>
      <c r="K1730" s="431" t="s">
        <v>12704</v>
      </c>
      <c r="L1730" s="435" t="s">
        <v>10262</v>
      </c>
    </row>
    <row r="1731" spans="1:12" ht="35" x14ac:dyDescent="0.25">
      <c r="A1731" s="271">
        <v>1343</v>
      </c>
      <c r="B1731" s="276">
        <v>5</v>
      </c>
      <c r="C1731" s="17">
        <v>4</v>
      </c>
      <c r="D1731" s="17">
        <v>2</v>
      </c>
      <c r="E1731" s="17">
        <v>1</v>
      </c>
      <c r="F1731" s="17">
        <v>4</v>
      </c>
      <c r="G1731" s="17" t="str">
        <f t="shared" si="22"/>
        <v>5.4.2.1.4</v>
      </c>
      <c r="H1731" s="119"/>
      <c r="I1731" s="120"/>
      <c r="J1731" s="17" t="s">
        <v>19</v>
      </c>
      <c r="K1731" s="431" t="s">
        <v>12705</v>
      </c>
      <c r="L1731" s="435" t="s">
        <v>10262</v>
      </c>
    </row>
    <row r="1732" spans="1:12" ht="35" x14ac:dyDescent="0.25">
      <c r="A1732" s="271">
        <v>1344</v>
      </c>
      <c r="B1732" s="276">
        <v>5</v>
      </c>
      <c r="C1732" s="17">
        <v>4</v>
      </c>
      <c r="D1732" s="17">
        <v>2</v>
      </c>
      <c r="E1732" s="17">
        <v>1</v>
      </c>
      <c r="F1732" s="17">
        <v>5</v>
      </c>
      <c r="G1732" s="17" t="str">
        <f t="shared" si="22"/>
        <v>5.4.2.1.5</v>
      </c>
      <c r="H1732" s="119"/>
      <c r="I1732" s="120"/>
      <c r="J1732" s="17" t="s">
        <v>19</v>
      </c>
      <c r="K1732" s="431" t="s">
        <v>12706</v>
      </c>
      <c r="L1732" s="435" t="s">
        <v>10262</v>
      </c>
    </row>
    <row r="1733" spans="1:12" ht="35" x14ac:dyDescent="0.25">
      <c r="A1733" s="271">
        <v>1345</v>
      </c>
      <c r="B1733" s="276">
        <v>5</v>
      </c>
      <c r="C1733" s="17">
        <v>4</v>
      </c>
      <c r="D1733" s="17">
        <v>2</v>
      </c>
      <c r="E1733" s="17">
        <v>1</v>
      </c>
      <c r="F1733" s="17">
        <v>6</v>
      </c>
      <c r="G1733" s="17" t="str">
        <f t="shared" si="22"/>
        <v>5.4.2.1.6</v>
      </c>
      <c r="H1733" s="119"/>
      <c r="I1733" s="120"/>
      <c r="J1733" s="17" t="s">
        <v>19</v>
      </c>
      <c r="K1733" s="431" t="s">
        <v>12707</v>
      </c>
      <c r="L1733" s="435" t="s">
        <v>10262</v>
      </c>
    </row>
    <row r="1734" spans="1:12" ht="35" x14ac:dyDescent="0.25">
      <c r="A1734" s="271">
        <v>1346</v>
      </c>
      <c r="B1734" s="276">
        <v>5</v>
      </c>
      <c r="C1734" s="17">
        <v>4</v>
      </c>
      <c r="D1734" s="17">
        <v>2</v>
      </c>
      <c r="E1734" s="17">
        <v>1</v>
      </c>
      <c r="F1734" s="17">
        <v>7</v>
      </c>
      <c r="G1734" s="17" t="str">
        <f t="shared" si="22"/>
        <v>5.4.2.1.7</v>
      </c>
      <c r="H1734" s="119"/>
      <c r="I1734" s="120"/>
      <c r="J1734" s="17" t="s">
        <v>19</v>
      </c>
      <c r="K1734" s="431" t="s">
        <v>12708</v>
      </c>
      <c r="L1734" s="435" t="s">
        <v>10262</v>
      </c>
    </row>
    <row r="1735" spans="1:12" ht="35" x14ac:dyDescent="0.25">
      <c r="A1735" s="271">
        <v>1347</v>
      </c>
      <c r="B1735" s="276">
        <v>5</v>
      </c>
      <c r="C1735" s="17">
        <v>4</v>
      </c>
      <c r="D1735" s="17">
        <v>2</v>
      </c>
      <c r="E1735" s="17">
        <v>1</v>
      </c>
      <c r="F1735" s="17">
        <v>8</v>
      </c>
      <c r="G1735" s="17" t="str">
        <f t="shared" si="22"/>
        <v>5.4.2.1.8</v>
      </c>
      <c r="H1735" s="119"/>
      <c r="I1735" s="120"/>
      <c r="J1735" s="17" t="s">
        <v>19</v>
      </c>
      <c r="K1735" s="431" t="s">
        <v>12709</v>
      </c>
      <c r="L1735" s="435" t="s">
        <v>10262</v>
      </c>
    </row>
    <row r="1736" spans="1:12" ht="37" x14ac:dyDescent="0.25">
      <c r="A1736" s="271">
        <v>1348</v>
      </c>
      <c r="B1736" s="275">
        <v>5</v>
      </c>
      <c r="C1736" s="14">
        <v>4</v>
      </c>
      <c r="D1736" s="14">
        <v>2</v>
      </c>
      <c r="E1736" s="14">
        <v>2</v>
      </c>
      <c r="F1736" s="14">
        <v>0</v>
      </c>
      <c r="G1736" s="14" t="str">
        <f t="shared" si="22"/>
        <v>5.4.2.2.0</v>
      </c>
      <c r="H1736" s="119"/>
      <c r="I1736" s="120"/>
      <c r="J1736" s="14" t="s">
        <v>16</v>
      </c>
      <c r="K1736" s="422" t="s">
        <v>12710</v>
      </c>
      <c r="L1736" s="145" t="s">
        <v>10262</v>
      </c>
    </row>
    <row r="1737" spans="1:12" ht="52.5" x14ac:dyDescent="0.25">
      <c r="A1737" s="271">
        <v>1349</v>
      </c>
      <c r="B1737" s="276">
        <v>5</v>
      </c>
      <c r="C1737" s="17">
        <v>4</v>
      </c>
      <c r="D1737" s="17">
        <v>2</v>
      </c>
      <c r="E1737" s="17">
        <v>2</v>
      </c>
      <c r="F1737" s="17">
        <v>1</v>
      </c>
      <c r="G1737" s="17" t="str">
        <f t="shared" si="22"/>
        <v>5.4.2.2.1</v>
      </c>
      <c r="H1737" s="119"/>
      <c r="I1737" s="120"/>
      <c r="J1737" s="17" t="s">
        <v>19</v>
      </c>
      <c r="K1737" s="431" t="s">
        <v>12711</v>
      </c>
      <c r="L1737" s="435" t="s">
        <v>10262</v>
      </c>
    </row>
    <row r="1738" spans="1:12" ht="35" x14ac:dyDescent="0.25">
      <c r="A1738" s="271">
        <v>1350</v>
      </c>
      <c r="B1738" s="276">
        <v>5</v>
      </c>
      <c r="C1738" s="17">
        <v>4</v>
      </c>
      <c r="D1738" s="17">
        <v>2</v>
      </c>
      <c r="E1738" s="17">
        <v>2</v>
      </c>
      <c r="F1738" s="17">
        <v>2</v>
      </c>
      <c r="G1738" s="17" t="str">
        <f t="shared" si="22"/>
        <v>5.4.2.2.2</v>
      </c>
      <c r="H1738" s="119"/>
      <c r="I1738" s="120"/>
      <c r="J1738" s="17" t="s">
        <v>19</v>
      </c>
      <c r="K1738" s="431" t="s">
        <v>12712</v>
      </c>
      <c r="L1738" s="435" t="s">
        <v>10262</v>
      </c>
    </row>
    <row r="1739" spans="1:12" ht="35" x14ac:dyDescent="0.25">
      <c r="A1739" s="271">
        <v>1351</v>
      </c>
      <c r="B1739" s="276">
        <v>5</v>
      </c>
      <c r="C1739" s="17">
        <v>4</v>
      </c>
      <c r="D1739" s="17">
        <v>2</v>
      </c>
      <c r="E1739" s="17">
        <v>2</v>
      </c>
      <c r="F1739" s="17">
        <v>3</v>
      </c>
      <c r="G1739" s="17" t="str">
        <f t="shared" si="22"/>
        <v>5.4.2.2.3</v>
      </c>
      <c r="H1739" s="119"/>
      <c r="I1739" s="120"/>
      <c r="J1739" s="17" t="s">
        <v>19</v>
      </c>
      <c r="K1739" s="431" t="s">
        <v>12713</v>
      </c>
      <c r="L1739" s="435" t="s">
        <v>10262</v>
      </c>
    </row>
    <row r="1740" spans="1:12" ht="35" x14ac:dyDescent="0.25">
      <c r="A1740" s="271">
        <v>1352</v>
      </c>
      <c r="B1740" s="276">
        <v>5</v>
      </c>
      <c r="C1740" s="17">
        <v>4</v>
      </c>
      <c r="D1740" s="17">
        <v>2</v>
      </c>
      <c r="E1740" s="17">
        <v>2</v>
      </c>
      <c r="F1740" s="17">
        <v>4</v>
      </c>
      <c r="G1740" s="17" t="str">
        <f t="shared" si="22"/>
        <v>5.4.2.2.4</v>
      </c>
      <c r="H1740" s="119"/>
      <c r="I1740" s="120"/>
      <c r="J1740" s="17" t="s">
        <v>19</v>
      </c>
      <c r="K1740" s="431" t="s">
        <v>12714</v>
      </c>
      <c r="L1740" s="435" t="s">
        <v>10262</v>
      </c>
    </row>
    <row r="1741" spans="1:12" ht="35" x14ac:dyDescent="0.25">
      <c r="A1741" s="271">
        <v>1353</v>
      </c>
      <c r="B1741" s="276">
        <v>5</v>
      </c>
      <c r="C1741" s="17">
        <v>4</v>
      </c>
      <c r="D1741" s="17">
        <v>2</v>
      </c>
      <c r="E1741" s="17">
        <v>2</v>
      </c>
      <c r="F1741" s="17">
        <v>5</v>
      </c>
      <c r="G1741" s="17" t="str">
        <f t="shared" si="22"/>
        <v>5.4.2.2.5</v>
      </c>
      <c r="H1741" s="119"/>
      <c r="I1741" s="120"/>
      <c r="J1741" s="17" t="s">
        <v>19</v>
      </c>
      <c r="K1741" s="431" t="s">
        <v>12715</v>
      </c>
      <c r="L1741" s="435" t="s">
        <v>10262</v>
      </c>
    </row>
    <row r="1742" spans="1:12" ht="35" x14ac:dyDescent="0.25">
      <c r="A1742" s="271">
        <v>1354</v>
      </c>
      <c r="B1742" s="276">
        <v>5</v>
      </c>
      <c r="C1742" s="17">
        <v>4</v>
      </c>
      <c r="D1742" s="17">
        <v>2</v>
      </c>
      <c r="E1742" s="17">
        <v>2</v>
      </c>
      <c r="F1742" s="17">
        <v>6</v>
      </c>
      <c r="G1742" s="17" t="str">
        <f t="shared" si="22"/>
        <v>5.4.2.2.6</v>
      </c>
      <c r="H1742" s="119"/>
      <c r="I1742" s="120"/>
      <c r="J1742" s="17" t="s">
        <v>19</v>
      </c>
      <c r="K1742" s="431" t="s">
        <v>12716</v>
      </c>
      <c r="L1742" s="435" t="s">
        <v>10262</v>
      </c>
    </row>
    <row r="1743" spans="1:12" ht="35" x14ac:dyDescent="0.25">
      <c r="A1743" s="271">
        <v>1355</v>
      </c>
      <c r="B1743" s="276">
        <v>5</v>
      </c>
      <c r="C1743" s="17">
        <v>4</v>
      </c>
      <c r="D1743" s="17">
        <v>2</v>
      </c>
      <c r="E1743" s="17">
        <v>2</v>
      </c>
      <c r="F1743" s="17">
        <v>7</v>
      </c>
      <c r="G1743" s="17" t="str">
        <f t="shared" si="22"/>
        <v>5.4.2.2.7</v>
      </c>
      <c r="H1743" s="119"/>
      <c r="I1743" s="120"/>
      <c r="J1743" s="17" t="s">
        <v>19</v>
      </c>
      <c r="K1743" s="431" t="s">
        <v>12717</v>
      </c>
      <c r="L1743" s="435" t="s">
        <v>10262</v>
      </c>
    </row>
    <row r="1744" spans="1:12" ht="35" x14ac:dyDescent="0.25">
      <c r="A1744" s="271">
        <v>1356</v>
      </c>
      <c r="B1744" s="276">
        <v>5</v>
      </c>
      <c r="C1744" s="17">
        <v>4</v>
      </c>
      <c r="D1744" s="17">
        <v>2</v>
      </c>
      <c r="E1744" s="17">
        <v>2</v>
      </c>
      <c r="F1744" s="17">
        <v>8</v>
      </c>
      <c r="G1744" s="17" t="str">
        <f t="shared" si="22"/>
        <v>5.4.2.2.8</v>
      </c>
      <c r="H1744" s="119"/>
      <c r="I1744" s="120"/>
      <c r="J1744" s="17" t="s">
        <v>19</v>
      </c>
      <c r="K1744" s="431" t="s">
        <v>12718</v>
      </c>
      <c r="L1744" s="435" t="s">
        <v>10262</v>
      </c>
    </row>
    <row r="1745" spans="1:12" ht="37" x14ac:dyDescent="0.25">
      <c r="A1745" s="271">
        <v>1357</v>
      </c>
      <c r="B1745" s="275">
        <v>5</v>
      </c>
      <c r="C1745" s="14">
        <v>4</v>
      </c>
      <c r="D1745" s="14">
        <v>2</v>
      </c>
      <c r="E1745" s="14">
        <v>3</v>
      </c>
      <c r="F1745" s="14">
        <v>0</v>
      </c>
      <c r="G1745" s="14" t="str">
        <f t="shared" si="22"/>
        <v>5.4.2.3.0</v>
      </c>
      <c r="H1745" s="119"/>
      <c r="I1745" s="120"/>
      <c r="J1745" s="14" t="s">
        <v>16</v>
      </c>
      <c r="K1745" s="422" t="s">
        <v>12719</v>
      </c>
      <c r="L1745" s="145" t="s">
        <v>10262</v>
      </c>
    </row>
    <row r="1746" spans="1:12" ht="52.5" x14ac:dyDescent="0.25">
      <c r="A1746" s="271">
        <v>1358</v>
      </c>
      <c r="B1746" s="276">
        <v>5</v>
      </c>
      <c r="C1746" s="17">
        <v>4</v>
      </c>
      <c r="D1746" s="17">
        <v>2</v>
      </c>
      <c r="E1746" s="17">
        <v>3</v>
      </c>
      <c r="F1746" s="17">
        <v>1</v>
      </c>
      <c r="G1746" s="17" t="str">
        <f t="shared" si="22"/>
        <v>5.4.2.3.1</v>
      </c>
      <c r="H1746" s="119"/>
      <c r="I1746" s="120"/>
      <c r="J1746" s="17" t="s">
        <v>19</v>
      </c>
      <c r="K1746" s="431" t="s">
        <v>12720</v>
      </c>
      <c r="L1746" s="435" t="s">
        <v>10262</v>
      </c>
    </row>
    <row r="1747" spans="1:12" ht="35" x14ac:dyDescent="0.25">
      <c r="A1747" s="271">
        <v>1359</v>
      </c>
      <c r="B1747" s="276">
        <v>5</v>
      </c>
      <c r="C1747" s="17">
        <v>4</v>
      </c>
      <c r="D1747" s="17">
        <v>2</v>
      </c>
      <c r="E1747" s="17">
        <v>3</v>
      </c>
      <c r="F1747" s="17">
        <v>2</v>
      </c>
      <c r="G1747" s="17" t="str">
        <f t="shared" si="22"/>
        <v>5.4.2.3.2</v>
      </c>
      <c r="H1747" s="119"/>
      <c r="I1747" s="120"/>
      <c r="J1747" s="17" t="s">
        <v>19</v>
      </c>
      <c r="K1747" s="431" t="s">
        <v>12721</v>
      </c>
      <c r="L1747" s="435" t="s">
        <v>10262</v>
      </c>
    </row>
    <row r="1748" spans="1:12" ht="35" x14ac:dyDescent="0.25">
      <c r="A1748" s="271">
        <v>1360</v>
      </c>
      <c r="B1748" s="276">
        <v>5</v>
      </c>
      <c r="C1748" s="17">
        <v>4</v>
      </c>
      <c r="D1748" s="17">
        <v>2</v>
      </c>
      <c r="E1748" s="17">
        <v>3</v>
      </c>
      <c r="F1748" s="17">
        <v>3</v>
      </c>
      <c r="G1748" s="17" t="str">
        <f t="shared" si="22"/>
        <v>5.4.2.3.3</v>
      </c>
      <c r="H1748" s="119"/>
      <c r="I1748" s="120"/>
      <c r="J1748" s="17" t="s">
        <v>19</v>
      </c>
      <c r="K1748" s="431" t="s">
        <v>12722</v>
      </c>
      <c r="L1748" s="435" t="s">
        <v>10262</v>
      </c>
    </row>
    <row r="1749" spans="1:12" ht="35" x14ac:dyDescent="0.25">
      <c r="A1749" s="271">
        <v>1361</v>
      </c>
      <c r="B1749" s="276">
        <v>5</v>
      </c>
      <c r="C1749" s="17">
        <v>4</v>
      </c>
      <c r="D1749" s="17">
        <v>2</v>
      </c>
      <c r="E1749" s="17">
        <v>3</v>
      </c>
      <c r="F1749" s="17">
        <v>4</v>
      </c>
      <c r="G1749" s="17" t="str">
        <f t="shared" si="22"/>
        <v>5.4.2.3.4</v>
      </c>
      <c r="H1749" s="119"/>
      <c r="I1749" s="120"/>
      <c r="J1749" s="17" t="s">
        <v>19</v>
      </c>
      <c r="K1749" s="431" t="s">
        <v>12723</v>
      </c>
      <c r="L1749" s="435" t="s">
        <v>10262</v>
      </c>
    </row>
    <row r="1750" spans="1:12" ht="35" x14ac:dyDescent="0.25">
      <c r="A1750" s="271">
        <v>1362</v>
      </c>
      <c r="B1750" s="276">
        <v>5</v>
      </c>
      <c r="C1750" s="17">
        <v>4</v>
      </c>
      <c r="D1750" s="17">
        <v>2</v>
      </c>
      <c r="E1750" s="17">
        <v>3</v>
      </c>
      <c r="F1750" s="17">
        <v>5</v>
      </c>
      <c r="G1750" s="17" t="str">
        <f t="shared" si="22"/>
        <v>5.4.2.3.5</v>
      </c>
      <c r="H1750" s="119"/>
      <c r="I1750" s="120"/>
      <c r="J1750" s="17" t="s">
        <v>19</v>
      </c>
      <c r="K1750" s="431" t="s">
        <v>12724</v>
      </c>
      <c r="L1750" s="435" t="s">
        <v>10262</v>
      </c>
    </row>
    <row r="1751" spans="1:12" ht="35" x14ac:dyDescent="0.25">
      <c r="A1751" s="271">
        <v>1363</v>
      </c>
      <c r="B1751" s="276">
        <v>5</v>
      </c>
      <c r="C1751" s="17">
        <v>4</v>
      </c>
      <c r="D1751" s="17">
        <v>2</v>
      </c>
      <c r="E1751" s="17">
        <v>3</v>
      </c>
      <c r="F1751" s="17">
        <v>6</v>
      </c>
      <c r="G1751" s="17" t="str">
        <f t="shared" si="22"/>
        <v>5.4.2.3.6</v>
      </c>
      <c r="H1751" s="119"/>
      <c r="I1751" s="120"/>
      <c r="J1751" s="17" t="s">
        <v>19</v>
      </c>
      <c r="K1751" s="431" t="s">
        <v>12725</v>
      </c>
      <c r="L1751" s="435" t="s">
        <v>10262</v>
      </c>
    </row>
    <row r="1752" spans="1:12" ht="35" x14ac:dyDescent="0.25">
      <c r="A1752" s="271">
        <v>1364</v>
      </c>
      <c r="B1752" s="276">
        <v>5</v>
      </c>
      <c r="C1752" s="17">
        <v>4</v>
      </c>
      <c r="D1752" s="17">
        <v>2</v>
      </c>
      <c r="E1752" s="17">
        <v>3</v>
      </c>
      <c r="F1752" s="17">
        <v>7</v>
      </c>
      <c r="G1752" s="17" t="str">
        <f t="shared" si="22"/>
        <v>5.4.2.3.7</v>
      </c>
      <c r="H1752" s="119"/>
      <c r="I1752" s="120"/>
      <c r="J1752" s="17" t="s">
        <v>19</v>
      </c>
      <c r="K1752" s="431" t="s">
        <v>12726</v>
      </c>
      <c r="L1752" s="435" t="s">
        <v>10262</v>
      </c>
    </row>
    <row r="1753" spans="1:12" ht="35" x14ac:dyDescent="0.25">
      <c r="A1753" s="271">
        <v>1365</v>
      </c>
      <c r="B1753" s="276">
        <v>5</v>
      </c>
      <c r="C1753" s="17">
        <v>4</v>
      </c>
      <c r="D1753" s="17">
        <v>2</v>
      </c>
      <c r="E1753" s="17">
        <v>3</v>
      </c>
      <c r="F1753" s="17">
        <v>8</v>
      </c>
      <c r="G1753" s="17" t="str">
        <f t="shared" si="22"/>
        <v>5.4.2.3.8</v>
      </c>
      <c r="H1753" s="119"/>
      <c r="I1753" s="120"/>
      <c r="J1753" s="17" t="s">
        <v>19</v>
      </c>
      <c r="K1753" s="431" t="s">
        <v>12727</v>
      </c>
      <c r="L1753" s="435" t="s">
        <v>10262</v>
      </c>
    </row>
    <row r="1754" spans="1:12" ht="37" x14ac:dyDescent="0.25">
      <c r="A1754" s="271">
        <v>1366</v>
      </c>
      <c r="B1754" s="275">
        <v>5</v>
      </c>
      <c r="C1754" s="14">
        <v>4</v>
      </c>
      <c r="D1754" s="14">
        <v>2</v>
      </c>
      <c r="E1754" s="14">
        <v>4</v>
      </c>
      <c r="F1754" s="14">
        <v>0</v>
      </c>
      <c r="G1754" s="14" t="str">
        <f t="shared" si="22"/>
        <v>5.4.2.4.0</v>
      </c>
      <c r="H1754" s="119"/>
      <c r="I1754" s="120"/>
      <c r="J1754" s="14" t="s">
        <v>16</v>
      </c>
      <c r="K1754" s="422" t="s">
        <v>12728</v>
      </c>
      <c r="L1754" s="145" t="s">
        <v>10262</v>
      </c>
    </row>
    <row r="1755" spans="1:12" ht="52.5" x14ac:dyDescent="0.25">
      <c r="A1755" s="271">
        <v>1367</v>
      </c>
      <c r="B1755" s="276">
        <v>5</v>
      </c>
      <c r="C1755" s="17">
        <v>4</v>
      </c>
      <c r="D1755" s="17">
        <v>2</v>
      </c>
      <c r="E1755" s="17">
        <v>4</v>
      </c>
      <c r="F1755" s="17">
        <v>1</v>
      </c>
      <c r="G1755" s="17" t="str">
        <f t="shared" si="22"/>
        <v>5.4.2.4.1</v>
      </c>
      <c r="H1755" s="119"/>
      <c r="I1755" s="120"/>
      <c r="J1755" s="17" t="s">
        <v>19</v>
      </c>
      <c r="K1755" s="431" t="s">
        <v>12729</v>
      </c>
      <c r="L1755" s="435" t="s">
        <v>10262</v>
      </c>
    </row>
    <row r="1756" spans="1:12" ht="35" x14ac:dyDescent="0.25">
      <c r="A1756" s="271">
        <v>1368</v>
      </c>
      <c r="B1756" s="276">
        <v>5</v>
      </c>
      <c r="C1756" s="17">
        <v>4</v>
      </c>
      <c r="D1756" s="17">
        <v>2</v>
      </c>
      <c r="E1756" s="17">
        <v>4</v>
      </c>
      <c r="F1756" s="17">
        <v>2</v>
      </c>
      <c r="G1756" s="17" t="str">
        <f t="shared" si="22"/>
        <v>5.4.2.4.2</v>
      </c>
      <c r="H1756" s="119"/>
      <c r="I1756" s="120"/>
      <c r="J1756" s="17" t="s">
        <v>19</v>
      </c>
      <c r="K1756" s="431" t="s">
        <v>12730</v>
      </c>
      <c r="L1756" s="435" t="s">
        <v>10262</v>
      </c>
    </row>
    <row r="1757" spans="1:12" ht="35" x14ac:dyDescent="0.25">
      <c r="A1757" s="271">
        <v>1369</v>
      </c>
      <c r="B1757" s="276">
        <v>5</v>
      </c>
      <c r="C1757" s="17">
        <v>4</v>
      </c>
      <c r="D1757" s="17">
        <v>2</v>
      </c>
      <c r="E1757" s="17">
        <v>4</v>
      </c>
      <c r="F1757" s="17">
        <v>3</v>
      </c>
      <c r="G1757" s="17" t="str">
        <f t="shared" si="22"/>
        <v>5.4.2.4.3</v>
      </c>
      <c r="H1757" s="119"/>
      <c r="I1757" s="120"/>
      <c r="J1757" s="17" t="s">
        <v>19</v>
      </c>
      <c r="K1757" s="431" t="s">
        <v>12731</v>
      </c>
      <c r="L1757" s="435" t="s">
        <v>10262</v>
      </c>
    </row>
    <row r="1758" spans="1:12" ht="35" x14ac:dyDescent="0.25">
      <c r="A1758" s="271">
        <v>1370</v>
      </c>
      <c r="B1758" s="276">
        <v>5</v>
      </c>
      <c r="C1758" s="17">
        <v>4</v>
      </c>
      <c r="D1758" s="17">
        <v>2</v>
      </c>
      <c r="E1758" s="17">
        <v>4</v>
      </c>
      <c r="F1758" s="17">
        <v>4</v>
      </c>
      <c r="G1758" s="17" t="str">
        <f t="shared" si="22"/>
        <v>5.4.2.4.4</v>
      </c>
      <c r="H1758" s="119"/>
      <c r="I1758" s="120"/>
      <c r="J1758" s="17" t="s">
        <v>19</v>
      </c>
      <c r="K1758" s="431" t="s">
        <v>12732</v>
      </c>
      <c r="L1758" s="435" t="s">
        <v>10262</v>
      </c>
    </row>
    <row r="1759" spans="1:12" ht="35" x14ac:dyDescent="0.25">
      <c r="A1759" s="271">
        <v>1371</v>
      </c>
      <c r="B1759" s="276">
        <v>5</v>
      </c>
      <c r="C1759" s="17">
        <v>4</v>
      </c>
      <c r="D1759" s="17">
        <v>2</v>
      </c>
      <c r="E1759" s="17">
        <v>4</v>
      </c>
      <c r="F1759" s="17">
        <v>5</v>
      </c>
      <c r="G1759" s="17" t="str">
        <f t="shared" si="22"/>
        <v>5.4.2.4.5</v>
      </c>
      <c r="H1759" s="119"/>
      <c r="I1759" s="120"/>
      <c r="J1759" s="17" t="s">
        <v>19</v>
      </c>
      <c r="K1759" s="431" t="s">
        <v>12733</v>
      </c>
      <c r="L1759" s="435" t="s">
        <v>10262</v>
      </c>
    </row>
    <row r="1760" spans="1:12" ht="35" x14ac:dyDescent="0.25">
      <c r="A1760" s="271">
        <v>1372</v>
      </c>
      <c r="B1760" s="276">
        <v>5</v>
      </c>
      <c r="C1760" s="17">
        <v>4</v>
      </c>
      <c r="D1760" s="17">
        <v>2</v>
      </c>
      <c r="E1760" s="17">
        <v>4</v>
      </c>
      <c r="F1760" s="17">
        <v>6</v>
      </c>
      <c r="G1760" s="17" t="str">
        <f t="shared" si="22"/>
        <v>5.4.2.4.6</v>
      </c>
      <c r="H1760" s="119"/>
      <c r="I1760" s="120"/>
      <c r="J1760" s="17" t="s">
        <v>19</v>
      </c>
      <c r="K1760" s="431" t="s">
        <v>12734</v>
      </c>
      <c r="L1760" s="435" t="s">
        <v>10262</v>
      </c>
    </row>
    <row r="1761" spans="1:12" ht="35" x14ac:dyDescent="0.25">
      <c r="A1761" s="271">
        <v>1373</v>
      </c>
      <c r="B1761" s="276">
        <v>5</v>
      </c>
      <c r="C1761" s="17">
        <v>4</v>
      </c>
      <c r="D1761" s="17">
        <v>2</v>
      </c>
      <c r="E1761" s="17">
        <v>4</v>
      </c>
      <c r="F1761" s="17">
        <v>7</v>
      </c>
      <c r="G1761" s="17" t="str">
        <f t="shared" si="22"/>
        <v>5.4.2.4.7</v>
      </c>
      <c r="H1761" s="119"/>
      <c r="I1761" s="120"/>
      <c r="J1761" s="17" t="s">
        <v>19</v>
      </c>
      <c r="K1761" s="431" t="s">
        <v>12735</v>
      </c>
      <c r="L1761" s="435" t="s">
        <v>10262</v>
      </c>
    </row>
    <row r="1762" spans="1:12" ht="35" x14ac:dyDescent="0.25">
      <c r="A1762" s="271">
        <v>1374</v>
      </c>
      <c r="B1762" s="276">
        <v>5</v>
      </c>
      <c r="C1762" s="17">
        <v>4</v>
      </c>
      <c r="D1762" s="17">
        <v>2</v>
      </c>
      <c r="E1762" s="17">
        <v>4</v>
      </c>
      <c r="F1762" s="17">
        <v>8</v>
      </c>
      <c r="G1762" s="17" t="str">
        <f t="shared" si="22"/>
        <v>5.4.2.4.8</v>
      </c>
      <c r="H1762" s="119"/>
      <c r="I1762" s="120"/>
      <c r="J1762" s="17" t="s">
        <v>19</v>
      </c>
      <c r="K1762" s="431" t="s">
        <v>12736</v>
      </c>
      <c r="L1762" s="435" t="s">
        <v>10262</v>
      </c>
    </row>
    <row r="1763" spans="1:12" ht="37" x14ac:dyDescent="0.25">
      <c r="A1763" s="271">
        <v>1375</v>
      </c>
      <c r="B1763" s="275">
        <v>5</v>
      </c>
      <c r="C1763" s="14">
        <v>4</v>
      </c>
      <c r="D1763" s="14">
        <v>2</v>
      </c>
      <c r="E1763" s="14">
        <v>5</v>
      </c>
      <c r="F1763" s="14">
        <v>0</v>
      </c>
      <c r="G1763" s="14" t="str">
        <f t="shared" si="22"/>
        <v>5.4.2.5.0</v>
      </c>
      <c r="H1763" s="119"/>
      <c r="I1763" s="120"/>
      <c r="J1763" s="14" t="s">
        <v>16</v>
      </c>
      <c r="K1763" s="422" t="s">
        <v>12737</v>
      </c>
      <c r="L1763" s="145" t="s">
        <v>10262</v>
      </c>
    </row>
    <row r="1764" spans="1:12" ht="52.5" x14ac:dyDescent="0.25">
      <c r="A1764" s="271">
        <v>1376</v>
      </c>
      <c r="B1764" s="276">
        <v>5</v>
      </c>
      <c r="C1764" s="17">
        <v>4</v>
      </c>
      <c r="D1764" s="17">
        <v>2</v>
      </c>
      <c r="E1764" s="17">
        <v>5</v>
      </c>
      <c r="F1764" s="17">
        <v>1</v>
      </c>
      <c r="G1764" s="17" t="str">
        <f t="shared" si="22"/>
        <v>5.4.2.5.1</v>
      </c>
      <c r="H1764" s="119"/>
      <c r="I1764" s="120"/>
      <c r="J1764" s="17" t="s">
        <v>19</v>
      </c>
      <c r="K1764" s="431" t="s">
        <v>12738</v>
      </c>
      <c r="L1764" s="435" t="s">
        <v>10262</v>
      </c>
    </row>
    <row r="1765" spans="1:12" ht="35" x14ac:dyDescent="0.25">
      <c r="A1765" s="271">
        <v>1377</v>
      </c>
      <c r="B1765" s="276">
        <v>5</v>
      </c>
      <c r="C1765" s="17">
        <v>4</v>
      </c>
      <c r="D1765" s="17">
        <v>2</v>
      </c>
      <c r="E1765" s="17">
        <v>5</v>
      </c>
      <c r="F1765" s="17">
        <v>2</v>
      </c>
      <c r="G1765" s="17" t="str">
        <f t="shared" si="22"/>
        <v>5.4.2.5.2</v>
      </c>
      <c r="H1765" s="119"/>
      <c r="I1765" s="120"/>
      <c r="J1765" s="17" t="s">
        <v>19</v>
      </c>
      <c r="K1765" s="431" t="s">
        <v>12739</v>
      </c>
      <c r="L1765" s="435" t="s">
        <v>10262</v>
      </c>
    </row>
    <row r="1766" spans="1:12" ht="35" x14ac:dyDescent="0.25">
      <c r="A1766" s="271">
        <v>1378</v>
      </c>
      <c r="B1766" s="276">
        <v>5</v>
      </c>
      <c r="C1766" s="17">
        <v>4</v>
      </c>
      <c r="D1766" s="17">
        <v>2</v>
      </c>
      <c r="E1766" s="17">
        <v>5</v>
      </c>
      <c r="F1766" s="17">
        <v>3</v>
      </c>
      <c r="G1766" s="17" t="str">
        <f t="shared" si="22"/>
        <v>5.4.2.5.3</v>
      </c>
      <c r="H1766" s="119"/>
      <c r="I1766" s="120"/>
      <c r="J1766" s="17" t="s">
        <v>19</v>
      </c>
      <c r="K1766" s="431" t="s">
        <v>12740</v>
      </c>
      <c r="L1766" s="435" t="s">
        <v>10262</v>
      </c>
    </row>
    <row r="1767" spans="1:12" ht="35" x14ac:dyDescent="0.25">
      <c r="A1767" s="271">
        <v>1379</v>
      </c>
      <c r="B1767" s="276">
        <v>5</v>
      </c>
      <c r="C1767" s="17">
        <v>4</v>
      </c>
      <c r="D1767" s="17">
        <v>2</v>
      </c>
      <c r="E1767" s="17">
        <v>5</v>
      </c>
      <c r="F1767" s="17">
        <v>4</v>
      </c>
      <c r="G1767" s="17" t="str">
        <f t="shared" si="22"/>
        <v>5.4.2.5.4</v>
      </c>
      <c r="H1767" s="119"/>
      <c r="I1767" s="120"/>
      <c r="J1767" s="17" t="s">
        <v>19</v>
      </c>
      <c r="K1767" s="431" t="s">
        <v>12741</v>
      </c>
      <c r="L1767" s="435" t="s">
        <v>10262</v>
      </c>
    </row>
    <row r="1768" spans="1:12" ht="35" x14ac:dyDescent="0.25">
      <c r="A1768" s="271">
        <v>1380</v>
      </c>
      <c r="B1768" s="276">
        <v>5</v>
      </c>
      <c r="C1768" s="17">
        <v>4</v>
      </c>
      <c r="D1768" s="17">
        <v>2</v>
      </c>
      <c r="E1768" s="17">
        <v>5</v>
      </c>
      <c r="F1768" s="17">
        <v>5</v>
      </c>
      <c r="G1768" s="17" t="str">
        <f t="shared" si="22"/>
        <v>5.4.2.5.5</v>
      </c>
      <c r="H1768" s="119"/>
      <c r="I1768" s="120"/>
      <c r="J1768" s="17" t="s">
        <v>19</v>
      </c>
      <c r="K1768" s="431" t="s">
        <v>12742</v>
      </c>
      <c r="L1768" s="435" t="s">
        <v>10262</v>
      </c>
    </row>
    <row r="1769" spans="1:12" ht="35" x14ac:dyDescent="0.25">
      <c r="A1769" s="271">
        <v>1381</v>
      </c>
      <c r="B1769" s="276">
        <v>5</v>
      </c>
      <c r="C1769" s="17">
        <v>4</v>
      </c>
      <c r="D1769" s="17">
        <v>2</v>
      </c>
      <c r="E1769" s="17">
        <v>5</v>
      </c>
      <c r="F1769" s="17">
        <v>6</v>
      </c>
      <c r="G1769" s="17" t="str">
        <f t="shared" si="22"/>
        <v>5.4.2.5.6</v>
      </c>
      <c r="H1769" s="119"/>
      <c r="I1769" s="120"/>
      <c r="J1769" s="17" t="s">
        <v>19</v>
      </c>
      <c r="K1769" s="431" t="s">
        <v>12743</v>
      </c>
      <c r="L1769" s="435" t="s">
        <v>10262</v>
      </c>
    </row>
    <row r="1770" spans="1:12" ht="35" x14ac:dyDescent="0.25">
      <c r="A1770" s="271">
        <v>1382</v>
      </c>
      <c r="B1770" s="276">
        <v>5</v>
      </c>
      <c r="C1770" s="17">
        <v>4</v>
      </c>
      <c r="D1770" s="17">
        <v>2</v>
      </c>
      <c r="E1770" s="17">
        <v>5</v>
      </c>
      <c r="F1770" s="17">
        <v>7</v>
      </c>
      <c r="G1770" s="17" t="str">
        <f t="shared" si="22"/>
        <v>5.4.2.5.7</v>
      </c>
      <c r="H1770" s="119"/>
      <c r="I1770" s="120"/>
      <c r="J1770" s="17" t="s">
        <v>19</v>
      </c>
      <c r="K1770" s="431" t="s">
        <v>12744</v>
      </c>
      <c r="L1770" s="435" t="s">
        <v>10262</v>
      </c>
    </row>
    <row r="1771" spans="1:12" ht="35" x14ac:dyDescent="0.25">
      <c r="A1771" s="271">
        <v>1383</v>
      </c>
      <c r="B1771" s="276">
        <v>5</v>
      </c>
      <c r="C1771" s="17">
        <v>4</v>
      </c>
      <c r="D1771" s="17">
        <v>2</v>
      </c>
      <c r="E1771" s="17">
        <v>5</v>
      </c>
      <c r="F1771" s="17">
        <v>8</v>
      </c>
      <c r="G1771" s="17" t="str">
        <f t="shared" si="22"/>
        <v>5.4.2.5.8</v>
      </c>
      <c r="H1771" s="119"/>
      <c r="I1771" s="120"/>
      <c r="J1771" s="17" t="s">
        <v>19</v>
      </c>
      <c r="K1771" s="431" t="s">
        <v>12745</v>
      </c>
      <c r="L1771" s="435" t="s">
        <v>10262</v>
      </c>
    </row>
    <row r="1772" spans="1:12" ht="37" x14ac:dyDescent="0.25">
      <c r="A1772" s="271">
        <v>1384</v>
      </c>
      <c r="B1772" s="275">
        <v>5</v>
      </c>
      <c r="C1772" s="14">
        <v>4</v>
      </c>
      <c r="D1772" s="14">
        <v>2</v>
      </c>
      <c r="E1772" s="14">
        <v>6</v>
      </c>
      <c r="F1772" s="14">
        <v>0</v>
      </c>
      <c r="G1772" s="14" t="str">
        <f t="shared" si="22"/>
        <v>5.4.2.6.0</v>
      </c>
      <c r="H1772" s="119"/>
      <c r="I1772" s="120"/>
      <c r="J1772" s="14" t="s">
        <v>16</v>
      </c>
      <c r="K1772" s="422" t="s">
        <v>12746</v>
      </c>
      <c r="L1772" s="145" t="s">
        <v>10262</v>
      </c>
    </row>
    <row r="1773" spans="1:12" ht="52.5" x14ac:dyDescent="0.25">
      <c r="A1773" s="271">
        <v>1385</v>
      </c>
      <c r="B1773" s="276">
        <v>5</v>
      </c>
      <c r="C1773" s="17">
        <v>4</v>
      </c>
      <c r="D1773" s="17">
        <v>2</v>
      </c>
      <c r="E1773" s="17">
        <v>6</v>
      </c>
      <c r="F1773" s="17">
        <v>1</v>
      </c>
      <c r="G1773" s="17" t="str">
        <f t="shared" si="22"/>
        <v>5.4.2.6.1</v>
      </c>
      <c r="H1773" s="119"/>
      <c r="I1773" s="120"/>
      <c r="J1773" s="17" t="s">
        <v>19</v>
      </c>
      <c r="K1773" s="431" t="s">
        <v>12747</v>
      </c>
      <c r="L1773" s="435" t="s">
        <v>10262</v>
      </c>
    </row>
    <row r="1774" spans="1:12" ht="35" x14ac:dyDescent="0.25">
      <c r="A1774" s="271">
        <v>1386</v>
      </c>
      <c r="B1774" s="276">
        <v>5</v>
      </c>
      <c r="C1774" s="17">
        <v>4</v>
      </c>
      <c r="D1774" s="17">
        <v>2</v>
      </c>
      <c r="E1774" s="17">
        <v>6</v>
      </c>
      <c r="F1774" s="17">
        <v>2</v>
      </c>
      <c r="G1774" s="17" t="str">
        <f t="shared" si="22"/>
        <v>5.4.2.6.2</v>
      </c>
      <c r="H1774" s="119"/>
      <c r="I1774" s="120"/>
      <c r="J1774" s="17" t="s">
        <v>19</v>
      </c>
      <c r="K1774" s="431" t="s">
        <v>12748</v>
      </c>
      <c r="L1774" s="435" t="s">
        <v>10262</v>
      </c>
    </row>
    <row r="1775" spans="1:12" ht="35" x14ac:dyDescent="0.25">
      <c r="A1775" s="271">
        <v>1387</v>
      </c>
      <c r="B1775" s="276">
        <v>5</v>
      </c>
      <c r="C1775" s="17">
        <v>4</v>
      </c>
      <c r="D1775" s="17">
        <v>2</v>
      </c>
      <c r="E1775" s="17">
        <v>6</v>
      </c>
      <c r="F1775" s="17">
        <v>3</v>
      </c>
      <c r="G1775" s="17" t="str">
        <f t="shared" si="22"/>
        <v>5.4.2.6.3</v>
      </c>
      <c r="H1775" s="119"/>
      <c r="I1775" s="120"/>
      <c r="J1775" s="17" t="s">
        <v>19</v>
      </c>
      <c r="K1775" s="431" t="s">
        <v>12749</v>
      </c>
      <c r="L1775" s="435" t="s">
        <v>10262</v>
      </c>
    </row>
    <row r="1776" spans="1:12" ht="35" x14ac:dyDescent="0.25">
      <c r="A1776" s="271">
        <v>1388</v>
      </c>
      <c r="B1776" s="276">
        <v>5</v>
      </c>
      <c r="C1776" s="17">
        <v>4</v>
      </c>
      <c r="D1776" s="17">
        <v>2</v>
      </c>
      <c r="E1776" s="17">
        <v>6</v>
      </c>
      <c r="F1776" s="17">
        <v>4</v>
      </c>
      <c r="G1776" s="17" t="str">
        <f t="shared" si="22"/>
        <v>5.4.2.6.4</v>
      </c>
      <c r="H1776" s="119"/>
      <c r="I1776" s="120"/>
      <c r="J1776" s="17" t="s">
        <v>19</v>
      </c>
      <c r="K1776" s="431" t="s">
        <v>12750</v>
      </c>
      <c r="L1776" s="435" t="s">
        <v>10262</v>
      </c>
    </row>
    <row r="1777" spans="1:12" ht="35" x14ac:dyDescent="0.25">
      <c r="A1777" s="271">
        <v>1389</v>
      </c>
      <c r="B1777" s="276">
        <v>5</v>
      </c>
      <c r="C1777" s="17">
        <v>4</v>
      </c>
      <c r="D1777" s="17">
        <v>2</v>
      </c>
      <c r="E1777" s="17">
        <v>6</v>
      </c>
      <c r="F1777" s="17">
        <v>5</v>
      </c>
      <c r="G1777" s="17" t="str">
        <f t="shared" si="22"/>
        <v>5.4.2.6.5</v>
      </c>
      <c r="H1777" s="119"/>
      <c r="I1777" s="120"/>
      <c r="J1777" s="17" t="s">
        <v>19</v>
      </c>
      <c r="K1777" s="431" t="s">
        <v>12751</v>
      </c>
      <c r="L1777" s="435" t="s">
        <v>10262</v>
      </c>
    </row>
    <row r="1778" spans="1:12" ht="35" x14ac:dyDescent="0.25">
      <c r="A1778" s="271">
        <v>1390</v>
      </c>
      <c r="B1778" s="276">
        <v>5</v>
      </c>
      <c r="C1778" s="17">
        <v>4</v>
      </c>
      <c r="D1778" s="17">
        <v>2</v>
      </c>
      <c r="E1778" s="17">
        <v>6</v>
      </c>
      <c r="F1778" s="17">
        <v>6</v>
      </c>
      <c r="G1778" s="17" t="str">
        <f t="shared" si="22"/>
        <v>5.4.2.6.6</v>
      </c>
      <c r="H1778" s="119"/>
      <c r="I1778" s="120"/>
      <c r="J1778" s="17" t="s">
        <v>19</v>
      </c>
      <c r="K1778" s="431" t="s">
        <v>12752</v>
      </c>
      <c r="L1778" s="435" t="s">
        <v>10262</v>
      </c>
    </row>
    <row r="1779" spans="1:12" ht="35" x14ac:dyDescent="0.25">
      <c r="A1779" s="271">
        <v>1391</v>
      </c>
      <c r="B1779" s="276">
        <v>5</v>
      </c>
      <c r="C1779" s="17">
        <v>4</v>
      </c>
      <c r="D1779" s="17">
        <v>2</v>
      </c>
      <c r="E1779" s="17">
        <v>6</v>
      </c>
      <c r="F1779" s="17">
        <v>7</v>
      </c>
      <c r="G1779" s="17" t="str">
        <f t="shared" si="22"/>
        <v>5.4.2.6.7</v>
      </c>
      <c r="H1779" s="119"/>
      <c r="I1779" s="120"/>
      <c r="J1779" s="17" t="s">
        <v>19</v>
      </c>
      <c r="K1779" s="431" t="s">
        <v>12753</v>
      </c>
      <c r="L1779" s="435" t="s">
        <v>10262</v>
      </c>
    </row>
    <row r="1780" spans="1:12" ht="35" x14ac:dyDescent="0.25">
      <c r="A1780" s="271">
        <v>1392</v>
      </c>
      <c r="B1780" s="276">
        <v>5</v>
      </c>
      <c r="C1780" s="17">
        <v>4</v>
      </c>
      <c r="D1780" s="17">
        <v>2</v>
      </c>
      <c r="E1780" s="17">
        <v>6</v>
      </c>
      <c r="F1780" s="17">
        <v>8</v>
      </c>
      <c r="G1780" s="17" t="str">
        <f t="shared" si="22"/>
        <v>5.4.2.6.8</v>
      </c>
      <c r="H1780" s="119"/>
      <c r="I1780" s="120"/>
      <c r="J1780" s="17" t="s">
        <v>19</v>
      </c>
      <c r="K1780" s="431" t="s">
        <v>12754</v>
      </c>
      <c r="L1780" s="435" t="s">
        <v>10262</v>
      </c>
    </row>
    <row r="1781" spans="1:12" ht="23.5" x14ac:dyDescent="0.25">
      <c r="A1781" s="271">
        <v>1393</v>
      </c>
      <c r="B1781" s="277">
        <v>5</v>
      </c>
      <c r="C1781" s="19">
        <v>4</v>
      </c>
      <c r="D1781" s="19">
        <v>3</v>
      </c>
      <c r="E1781" s="19">
        <v>0</v>
      </c>
      <c r="F1781" s="19">
        <v>0</v>
      </c>
      <c r="G1781" s="19" t="str">
        <f>CONCATENATE(B1781,".",C1781,".",D1781,".",E1781,".",F1781)</f>
        <v>5.4.3.0.0</v>
      </c>
      <c r="H1781" s="19" t="s">
        <v>13</v>
      </c>
      <c r="I1781" s="133" t="s">
        <v>10868</v>
      </c>
      <c r="J1781" s="20"/>
      <c r="K1781" s="430"/>
      <c r="L1781" s="439" t="s">
        <v>10869</v>
      </c>
    </row>
    <row r="1782" spans="1:12" ht="18.5" x14ac:dyDescent="0.25">
      <c r="A1782" s="271">
        <v>1394</v>
      </c>
      <c r="B1782" s="275">
        <v>5</v>
      </c>
      <c r="C1782" s="14">
        <v>4</v>
      </c>
      <c r="D1782" s="14">
        <v>3</v>
      </c>
      <c r="E1782" s="14">
        <v>1</v>
      </c>
      <c r="F1782" s="14">
        <v>0</v>
      </c>
      <c r="G1782" s="14" t="str">
        <f t="shared" ref="G1782:G1822" si="23">CONCATENATE(B1782,".",C1782,".",D1782,".",E1782,".",F1782)</f>
        <v>5.4.3.1.0</v>
      </c>
      <c r="H1782" s="119"/>
      <c r="I1782" s="120"/>
      <c r="J1782" s="14" t="s">
        <v>16</v>
      </c>
      <c r="K1782" s="422" t="s">
        <v>12755</v>
      </c>
      <c r="L1782" s="145" t="s">
        <v>10262</v>
      </c>
    </row>
    <row r="1783" spans="1:12" ht="18.5" x14ac:dyDescent="0.25">
      <c r="A1783" s="271">
        <v>1395</v>
      </c>
      <c r="B1783" s="276">
        <v>5</v>
      </c>
      <c r="C1783" s="17">
        <v>4</v>
      </c>
      <c r="D1783" s="17">
        <v>3</v>
      </c>
      <c r="E1783" s="17">
        <v>1</v>
      </c>
      <c r="F1783" s="17">
        <v>1</v>
      </c>
      <c r="G1783" s="17" t="str">
        <f t="shared" si="23"/>
        <v>5.4.3.1.1</v>
      </c>
      <c r="H1783" s="119"/>
      <c r="I1783" s="120"/>
      <c r="J1783" s="17" t="s">
        <v>19</v>
      </c>
      <c r="K1783" s="431" t="s">
        <v>12756</v>
      </c>
      <c r="L1783" s="129" t="s">
        <v>10262</v>
      </c>
    </row>
    <row r="1784" spans="1:12" ht="18.5" x14ac:dyDescent="0.25">
      <c r="A1784" s="271">
        <v>1396</v>
      </c>
      <c r="B1784" s="276">
        <v>5</v>
      </c>
      <c r="C1784" s="17">
        <v>4</v>
      </c>
      <c r="D1784" s="17">
        <v>3</v>
      </c>
      <c r="E1784" s="17">
        <v>1</v>
      </c>
      <c r="F1784" s="17">
        <v>2</v>
      </c>
      <c r="G1784" s="17" t="str">
        <f t="shared" si="23"/>
        <v>5.4.3.1.2</v>
      </c>
      <c r="H1784" s="119"/>
      <c r="I1784" s="120"/>
      <c r="J1784" s="17" t="s">
        <v>19</v>
      </c>
      <c r="K1784" s="431" t="s">
        <v>12757</v>
      </c>
      <c r="L1784" s="129" t="s">
        <v>10262</v>
      </c>
    </row>
    <row r="1785" spans="1:12" ht="35" x14ac:dyDescent="0.25">
      <c r="A1785" s="271">
        <v>1397</v>
      </c>
      <c r="B1785" s="276">
        <v>5</v>
      </c>
      <c r="C1785" s="17">
        <v>4</v>
      </c>
      <c r="D1785" s="17">
        <v>3</v>
      </c>
      <c r="E1785" s="17">
        <v>1</v>
      </c>
      <c r="F1785" s="17">
        <v>3</v>
      </c>
      <c r="G1785" s="17" t="str">
        <f t="shared" si="23"/>
        <v>5.4.3.1.3</v>
      </c>
      <c r="H1785" s="119"/>
      <c r="I1785" s="120"/>
      <c r="J1785" s="17" t="s">
        <v>19</v>
      </c>
      <c r="K1785" s="431" t="s">
        <v>12758</v>
      </c>
      <c r="L1785" s="129" t="s">
        <v>10262</v>
      </c>
    </row>
    <row r="1786" spans="1:12" ht="35" x14ac:dyDescent="0.25">
      <c r="A1786" s="271">
        <v>1398</v>
      </c>
      <c r="B1786" s="276">
        <v>5</v>
      </c>
      <c r="C1786" s="17">
        <v>4</v>
      </c>
      <c r="D1786" s="17">
        <v>3</v>
      </c>
      <c r="E1786" s="17">
        <v>1</v>
      </c>
      <c r="F1786" s="17">
        <v>4</v>
      </c>
      <c r="G1786" s="17" t="str">
        <f t="shared" si="23"/>
        <v>5.4.3.1.4</v>
      </c>
      <c r="H1786" s="119"/>
      <c r="I1786" s="120"/>
      <c r="J1786" s="17" t="s">
        <v>19</v>
      </c>
      <c r="K1786" s="431" t="s">
        <v>12759</v>
      </c>
      <c r="L1786" s="129" t="s">
        <v>10262</v>
      </c>
    </row>
    <row r="1787" spans="1:12" ht="18.5" x14ac:dyDescent="0.25">
      <c r="A1787" s="271">
        <v>1399</v>
      </c>
      <c r="B1787" s="275">
        <v>5</v>
      </c>
      <c r="C1787" s="14">
        <v>4</v>
      </c>
      <c r="D1787" s="14">
        <v>3</v>
      </c>
      <c r="E1787" s="14">
        <v>2</v>
      </c>
      <c r="F1787" s="14">
        <v>0</v>
      </c>
      <c r="G1787" s="14" t="str">
        <f t="shared" si="23"/>
        <v>5.4.3.2.0</v>
      </c>
      <c r="H1787" s="119"/>
      <c r="I1787" s="120"/>
      <c r="J1787" s="14" t="s">
        <v>16</v>
      </c>
      <c r="K1787" s="422" t="s">
        <v>12760</v>
      </c>
      <c r="L1787" s="145" t="s">
        <v>10262</v>
      </c>
    </row>
    <row r="1788" spans="1:12" ht="18.5" x14ac:dyDescent="0.25">
      <c r="A1788" s="271">
        <v>1400</v>
      </c>
      <c r="B1788" s="276">
        <v>5</v>
      </c>
      <c r="C1788" s="17">
        <v>4</v>
      </c>
      <c r="D1788" s="17">
        <v>3</v>
      </c>
      <c r="E1788" s="17">
        <v>2</v>
      </c>
      <c r="F1788" s="17">
        <v>1</v>
      </c>
      <c r="G1788" s="17" t="str">
        <f t="shared" si="23"/>
        <v>5.4.3.2.1</v>
      </c>
      <c r="H1788" s="119"/>
      <c r="I1788" s="120"/>
      <c r="J1788" s="17" t="s">
        <v>19</v>
      </c>
      <c r="K1788" s="431" t="s">
        <v>12761</v>
      </c>
      <c r="L1788" s="129" t="s">
        <v>10262</v>
      </c>
    </row>
    <row r="1789" spans="1:12" ht="18.5" x14ac:dyDescent="0.25">
      <c r="A1789" s="271">
        <v>1401</v>
      </c>
      <c r="B1789" s="276">
        <v>5</v>
      </c>
      <c r="C1789" s="17">
        <v>4</v>
      </c>
      <c r="D1789" s="17">
        <v>3</v>
      </c>
      <c r="E1789" s="17">
        <v>2</v>
      </c>
      <c r="F1789" s="17">
        <v>2</v>
      </c>
      <c r="G1789" s="17" t="str">
        <f t="shared" si="23"/>
        <v>5.4.3.2.2</v>
      </c>
      <c r="H1789" s="119"/>
      <c r="I1789" s="120"/>
      <c r="J1789" s="17" t="s">
        <v>19</v>
      </c>
      <c r="K1789" s="431" t="s">
        <v>12762</v>
      </c>
      <c r="L1789" s="129" t="s">
        <v>10262</v>
      </c>
    </row>
    <row r="1790" spans="1:12" ht="37" x14ac:dyDescent="0.25">
      <c r="A1790" s="271">
        <v>1402</v>
      </c>
      <c r="B1790" s="275">
        <v>5</v>
      </c>
      <c r="C1790" s="14">
        <v>4</v>
      </c>
      <c r="D1790" s="14">
        <v>3</v>
      </c>
      <c r="E1790" s="14">
        <v>3</v>
      </c>
      <c r="F1790" s="14">
        <v>0</v>
      </c>
      <c r="G1790" s="14" t="str">
        <f t="shared" si="23"/>
        <v>5.4.3.3.0</v>
      </c>
      <c r="H1790" s="119"/>
      <c r="I1790" s="120"/>
      <c r="J1790" s="14" t="s">
        <v>16</v>
      </c>
      <c r="K1790" s="422" t="s">
        <v>12763</v>
      </c>
      <c r="L1790" s="145" t="s">
        <v>10262</v>
      </c>
    </row>
    <row r="1791" spans="1:12" ht="18.5" x14ac:dyDescent="0.25">
      <c r="A1791" s="271">
        <v>1403</v>
      </c>
      <c r="B1791" s="275">
        <v>5</v>
      </c>
      <c r="C1791" s="14">
        <v>4</v>
      </c>
      <c r="D1791" s="14">
        <v>3</v>
      </c>
      <c r="E1791" s="14">
        <v>4</v>
      </c>
      <c r="F1791" s="14">
        <v>0</v>
      </c>
      <c r="G1791" s="14" t="str">
        <f t="shared" si="23"/>
        <v>5.4.3.4.0</v>
      </c>
      <c r="H1791" s="119"/>
      <c r="I1791" s="120"/>
      <c r="J1791" s="14" t="s">
        <v>16</v>
      </c>
      <c r="K1791" s="422" t="s">
        <v>12764</v>
      </c>
      <c r="L1791" s="145" t="s">
        <v>10262</v>
      </c>
    </row>
    <row r="1792" spans="1:12" ht="18.5" x14ac:dyDescent="0.25">
      <c r="A1792" s="271">
        <v>1404</v>
      </c>
      <c r="B1792" s="276">
        <v>5</v>
      </c>
      <c r="C1792" s="17">
        <v>4</v>
      </c>
      <c r="D1792" s="17">
        <v>3</v>
      </c>
      <c r="E1792" s="17">
        <v>4</v>
      </c>
      <c r="F1792" s="17">
        <v>1</v>
      </c>
      <c r="G1792" s="17" t="str">
        <f t="shared" si="23"/>
        <v>5.4.3.4.1</v>
      </c>
      <c r="H1792" s="119"/>
      <c r="I1792" s="120"/>
      <c r="J1792" s="17" t="s">
        <v>19</v>
      </c>
      <c r="K1792" s="431" t="s">
        <v>12765</v>
      </c>
      <c r="L1792" s="129" t="s">
        <v>10262</v>
      </c>
    </row>
    <row r="1793" spans="1:12" ht="18.5" x14ac:dyDescent="0.25">
      <c r="A1793" s="271">
        <v>1405</v>
      </c>
      <c r="B1793" s="276">
        <v>5</v>
      </c>
      <c r="C1793" s="17">
        <v>4</v>
      </c>
      <c r="D1793" s="17">
        <v>3</v>
      </c>
      <c r="E1793" s="17">
        <v>4</v>
      </c>
      <c r="F1793" s="17">
        <v>2</v>
      </c>
      <c r="G1793" s="17" t="str">
        <f t="shared" si="23"/>
        <v>5.4.3.4.2</v>
      </c>
      <c r="H1793" s="119"/>
      <c r="I1793" s="120"/>
      <c r="J1793" s="17" t="s">
        <v>19</v>
      </c>
      <c r="K1793" s="431" t="s">
        <v>12766</v>
      </c>
      <c r="L1793" s="129" t="s">
        <v>10262</v>
      </c>
    </row>
    <row r="1794" spans="1:12" ht="18.5" x14ac:dyDescent="0.25">
      <c r="A1794" s="271">
        <v>1406</v>
      </c>
      <c r="B1794" s="275">
        <v>5</v>
      </c>
      <c r="C1794" s="14">
        <v>4</v>
      </c>
      <c r="D1794" s="14">
        <v>3</v>
      </c>
      <c r="E1794" s="14">
        <v>5</v>
      </c>
      <c r="F1794" s="14">
        <v>0</v>
      </c>
      <c r="G1794" s="14" t="str">
        <f t="shared" si="23"/>
        <v>5.4.3.5.0</v>
      </c>
      <c r="H1794" s="119"/>
      <c r="I1794" s="120"/>
      <c r="J1794" s="14" t="s">
        <v>16</v>
      </c>
      <c r="K1794" s="422" t="s">
        <v>12767</v>
      </c>
      <c r="L1794" s="145" t="s">
        <v>10262</v>
      </c>
    </row>
    <row r="1795" spans="1:12" ht="18.5" x14ac:dyDescent="0.25">
      <c r="A1795" s="271">
        <v>1407</v>
      </c>
      <c r="B1795" s="276">
        <v>5</v>
      </c>
      <c r="C1795" s="17">
        <v>4</v>
      </c>
      <c r="D1795" s="17">
        <v>3</v>
      </c>
      <c r="E1795" s="17">
        <v>5</v>
      </c>
      <c r="F1795" s="17">
        <v>1</v>
      </c>
      <c r="G1795" s="17" t="str">
        <f t="shared" si="23"/>
        <v>5.4.3.5.1</v>
      </c>
      <c r="H1795" s="119"/>
      <c r="I1795" s="120"/>
      <c r="J1795" s="17" t="s">
        <v>19</v>
      </c>
      <c r="K1795" s="431" t="s">
        <v>12768</v>
      </c>
      <c r="L1795" s="129" t="s">
        <v>10262</v>
      </c>
    </row>
    <row r="1796" spans="1:12" ht="18.5" x14ac:dyDescent="0.25">
      <c r="A1796" s="271">
        <v>1408</v>
      </c>
      <c r="B1796" s="276">
        <v>5</v>
      </c>
      <c r="C1796" s="17">
        <v>4</v>
      </c>
      <c r="D1796" s="17">
        <v>3</v>
      </c>
      <c r="E1796" s="17">
        <v>5</v>
      </c>
      <c r="F1796" s="17">
        <v>2</v>
      </c>
      <c r="G1796" s="17" t="str">
        <f t="shared" si="23"/>
        <v>5.4.3.5.2</v>
      </c>
      <c r="H1796" s="119"/>
      <c r="I1796" s="120"/>
      <c r="J1796" s="17" t="s">
        <v>19</v>
      </c>
      <c r="K1796" s="431" t="s">
        <v>12769</v>
      </c>
      <c r="L1796" s="129" t="s">
        <v>10262</v>
      </c>
    </row>
    <row r="1797" spans="1:12" ht="18.5" x14ac:dyDescent="0.25">
      <c r="A1797" s="271">
        <v>1409</v>
      </c>
      <c r="B1797" s="276">
        <v>5</v>
      </c>
      <c r="C1797" s="17">
        <v>4</v>
      </c>
      <c r="D1797" s="17">
        <v>3</v>
      </c>
      <c r="E1797" s="17">
        <v>5</v>
      </c>
      <c r="F1797" s="17">
        <v>3</v>
      </c>
      <c r="G1797" s="17" t="str">
        <f t="shared" si="23"/>
        <v>5.4.3.5.3</v>
      </c>
      <c r="H1797" s="119"/>
      <c r="I1797" s="120"/>
      <c r="J1797" s="17" t="s">
        <v>19</v>
      </c>
      <c r="K1797" s="431" t="s">
        <v>12770</v>
      </c>
      <c r="L1797" s="129" t="s">
        <v>10262</v>
      </c>
    </row>
    <row r="1798" spans="1:12" ht="35" x14ac:dyDescent="0.25">
      <c r="A1798" s="271">
        <v>1410</v>
      </c>
      <c r="B1798" s="276">
        <v>5</v>
      </c>
      <c r="C1798" s="17">
        <v>4</v>
      </c>
      <c r="D1798" s="17">
        <v>3</v>
      </c>
      <c r="E1798" s="17">
        <v>5</v>
      </c>
      <c r="F1798" s="17">
        <v>4</v>
      </c>
      <c r="G1798" s="17" t="str">
        <f t="shared" si="23"/>
        <v>5.4.3.5.4</v>
      </c>
      <c r="H1798" s="119"/>
      <c r="I1798" s="120"/>
      <c r="J1798" s="17" t="s">
        <v>19</v>
      </c>
      <c r="K1798" s="431" t="s">
        <v>12771</v>
      </c>
      <c r="L1798" s="129" t="s">
        <v>10262</v>
      </c>
    </row>
    <row r="1799" spans="1:12" ht="18.5" x14ac:dyDescent="0.25">
      <c r="A1799" s="271">
        <v>1411</v>
      </c>
      <c r="B1799" s="275">
        <v>5</v>
      </c>
      <c r="C1799" s="14">
        <v>4</v>
      </c>
      <c r="D1799" s="14">
        <v>3</v>
      </c>
      <c r="E1799" s="14">
        <v>6</v>
      </c>
      <c r="F1799" s="14">
        <v>0</v>
      </c>
      <c r="G1799" s="14" t="str">
        <f t="shared" si="23"/>
        <v>5.4.3.6.0</v>
      </c>
      <c r="H1799" s="119"/>
      <c r="I1799" s="120"/>
      <c r="J1799" s="14" t="s">
        <v>16</v>
      </c>
      <c r="K1799" s="422" t="s">
        <v>12772</v>
      </c>
      <c r="L1799" s="145" t="s">
        <v>10262</v>
      </c>
    </row>
    <row r="1800" spans="1:12" ht="18.5" x14ac:dyDescent="0.25">
      <c r="A1800" s="271">
        <v>1412</v>
      </c>
      <c r="B1800" s="276">
        <v>5</v>
      </c>
      <c r="C1800" s="17">
        <v>4</v>
      </c>
      <c r="D1800" s="17">
        <v>3</v>
      </c>
      <c r="E1800" s="17">
        <v>6</v>
      </c>
      <c r="F1800" s="17">
        <v>1</v>
      </c>
      <c r="G1800" s="17" t="str">
        <f t="shared" si="23"/>
        <v>5.4.3.6.1</v>
      </c>
      <c r="H1800" s="119"/>
      <c r="I1800" s="120"/>
      <c r="J1800" s="17" t="s">
        <v>19</v>
      </c>
      <c r="K1800" s="431" t="s">
        <v>12773</v>
      </c>
      <c r="L1800" s="432" t="s">
        <v>10262</v>
      </c>
    </row>
    <row r="1801" spans="1:12" ht="18.5" x14ac:dyDescent="0.25">
      <c r="A1801" s="271">
        <v>1413</v>
      </c>
      <c r="B1801" s="276">
        <v>5</v>
      </c>
      <c r="C1801" s="17">
        <v>4</v>
      </c>
      <c r="D1801" s="17">
        <v>3</v>
      </c>
      <c r="E1801" s="17">
        <v>6</v>
      </c>
      <c r="F1801" s="17">
        <v>2</v>
      </c>
      <c r="G1801" s="17" t="str">
        <f t="shared" si="23"/>
        <v>5.4.3.6.2</v>
      </c>
      <c r="H1801" s="119"/>
      <c r="I1801" s="120"/>
      <c r="J1801" s="17" t="s">
        <v>19</v>
      </c>
      <c r="K1801" s="431" t="s">
        <v>12774</v>
      </c>
      <c r="L1801" s="432" t="s">
        <v>10262</v>
      </c>
    </row>
    <row r="1802" spans="1:12" ht="18.5" x14ac:dyDescent="0.25">
      <c r="A1802" s="271">
        <v>1414</v>
      </c>
      <c r="B1802" s="276">
        <v>5</v>
      </c>
      <c r="C1802" s="17">
        <v>4</v>
      </c>
      <c r="D1802" s="17">
        <v>3</v>
      </c>
      <c r="E1802" s="17">
        <v>6</v>
      </c>
      <c r="F1802" s="17">
        <v>3</v>
      </c>
      <c r="G1802" s="17" t="str">
        <f t="shared" si="23"/>
        <v>5.4.3.6.3</v>
      </c>
      <c r="H1802" s="119"/>
      <c r="I1802" s="120"/>
      <c r="J1802" s="17" t="s">
        <v>19</v>
      </c>
      <c r="K1802" s="431" t="s">
        <v>12775</v>
      </c>
      <c r="L1802" s="432" t="s">
        <v>10262</v>
      </c>
    </row>
    <row r="1803" spans="1:12" ht="35" x14ac:dyDescent="0.25">
      <c r="A1803" s="271">
        <v>1415</v>
      </c>
      <c r="B1803" s="276">
        <v>5</v>
      </c>
      <c r="C1803" s="17">
        <v>4</v>
      </c>
      <c r="D1803" s="17">
        <v>3</v>
      </c>
      <c r="E1803" s="17">
        <v>6</v>
      </c>
      <c r="F1803" s="17">
        <v>4</v>
      </c>
      <c r="G1803" s="17" t="str">
        <f t="shared" si="23"/>
        <v>5.4.3.6.4</v>
      </c>
      <c r="H1803" s="119"/>
      <c r="I1803" s="120"/>
      <c r="J1803" s="17" t="s">
        <v>19</v>
      </c>
      <c r="K1803" s="431" t="s">
        <v>12776</v>
      </c>
      <c r="L1803" s="432" t="s">
        <v>10262</v>
      </c>
    </row>
    <row r="1804" spans="1:12" ht="18.5" x14ac:dyDescent="0.25">
      <c r="A1804" s="271">
        <v>1416</v>
      </c>
      <c r="B1804" s="275">
        <v>5</v>
      </c>
      <c r="C1804" s="14">
        <v>4</v>
      </c>
      <c r="D1804" s="14">
        <v>3</v>
      </c>
      <c r="E1804" s="14">
        <v>7</v>
      </c>
      <c r="F1804" s="14">
        <v>0</v>
      </c>
      <c r="G1804" s="14" t="str">
        <f t="shared" si="23"/>
        <v>5.4.3.7.0</v>
      </c>
      <c r="H1804" s="119"/>
      <c r="I1804" s="120"/>
      <c r="J1804" s="14" t="s">
        <v>16</v>
      </c>
      <c r="K1804" s="422" t="s">
        <v>12777</v>
      </c>
      <c r="L1804" s="145" t="s">
        <v>10262</v>
      </c>
    </row>
    <row r="1805" spans="1:12" ht="18.5" x14ac:dyDescent="0.25">
      <c r="A1805" s="271">
        <v>1417</v>
      </c>
      <c r="B1805" s="275">
        <v>5</v>
      </c>
      <c r="C1805" s="14">
        <v>4</v>
      </c>
      <c r="D1805" s="14">
        <v>3</v>
      </c>
      <c r="E1805" s="14">
        <v>8</v>
      </c>
      <c r="F1805" s="14">
        <v>0</v>
      </c>
      <c r="G1805" s="14" t="str">
        <f t="shared" si="23"/>
        <v>5.4.3.8.0</v>
      </c>
      <c r="H1805" s="119"/>
      <c r="I1805" s="120"/>
      <c r="J1805" s="14" t="s">
        <v>16</v>
      </c>
      <c r="K1805" s="422" t="s">
        <v>12778</v>
      </c>
      <c r="L1805" s="145" t="s">
        <v>10262</v>
      </c>
    </row>
    <row r="1806" spans="1:12" ht="18.5" x14ac:dyDescent="0.25">
      <c r="A1806" s="271">
        <v>1418</v>
      </c>
      <c r="B1806" s="276">
        <v>5</v>
      </c>
      <c r="C1806" s="17">
        <v>4</v>
      </c>
      <c r="D1806" s="17">
        <v>3</v>
      </c>
      <c r="E1806" s="17">
        <v>8</v>
      </c>
      <c r="F1806" s="17">
        <v>1</v>
      </c>
      <c r="G1806" s="17" t="str">
        <f t="shared" si="23"/>
        <v>5.4.3.8.1</v>
      </c>
      <c r="H1806" s="119"/>
      <c r="I1806" s="120"/>
      <c r="J1806" s="17" t="s">
        <v>19</v>
      </c>
      <c r="K1806" s="431" t="s">
        <v>12779</v>
      </c>
      <c r="L1806" s="432" t="s">
        <v>10262</v>
      </c>
    </row>
    <row r="1807" spans="1:12" ht="18.5" x14ac:dyDescent="0.25">
      <c r="A1807" s="271">
        <v>1419</v>
      </c>
      <c r="B1807" s="276">
        <v>5</v>
      </c>
      <c r="C1807" s="17">
        <v>4</v>
      </c>
      <c r="D1807" s="17">
        <v>3</v>
      </c>
      <c r="E1807" s="17">
        <v>8</v>
      </c>
      <c r="F1807" s="17">
        <v>2</v>
      </c>
      <c r="G1807" s="17" t="str">
        <f t="shared" si="23"/>
        <v>5.4.3.8.2</v>
      </c>
      <c r="H1807" s="119"/>
      <c r="I1807" s="120"/>
      <c r="J1807" s="17" t="s">
        <v>19</v>
      </c>
      <c r="K1807" s="431" t="s">
        <v>12780</v>
      </c>
      <c r="L1807" s="432" t="s">
        <v>10262</v>
      </c>
    </row>
    <row r="1808" spans="1:12" ht="35" x14ac:dyDescent="0.25">
      <c r="A1808" s="271">
        <v>1420</v>
      </c>
      <c r="B1808" s="276">
        <v>5</v>
      </c>
      <c r="C1808" s="17">
        <v>4</v>
      </c>
      <c r="D1808" s="17">
        <v>3</v>
      </c>
      <c r="E1808" s="17">
        <v>8</v>
      </c>
      <c r="F1808" s="17">
        <v>3</v>
      </c>
      <c r="G1808" s="17" t="str">
        <f t="shared" si="23"/>
        <v>5.4.3.8.3</v>
      </c>
      <c r="H1808" s="119"/>
      <c r="I1808" s="120"/>
      <c r="J1808" s="17" t="s">
        <v>19</v>
      </c>
      <c r="K1808" s="431" t="s">
        <v>12781</v>
      </c>
      <c r="L1808" s="432" t="s">
        <v>10262</v>
      </c>
    </row>
    <row r="1809" spans="1:12" ht="18.5" x14ac:dyDescent="0.25">
      <c r="A1809" s="271">
        <v>1421</v>
      </c>
      <c r="B1809" s="275">
        <v>5</v>
      </c>
      <c r="C1809" s="14">
        <v>4</v>
      </c>
      <c r="D1809" s="14">
        <v>3</v>
      </c>
      <c r="E1809" s="14">
        <v>9</v>
      </c>
      <c r="F1809" s="14">
        <v>0</v>
      </c>
      <c r="G1809" s="14" t="str">
        <f t="shared" si="23"/>
        <v>5.4.3.9.0</v>
      </c>
      <c r="H1809" s="139"/>
      <c r="I1809" s="15"/>
      <c r="J1809" s="14" t="s">
        <v>16</v>
      </c>
      <c r="K1809" s="422" t="s">
        <v>12782</v>
      </c>
      <c r="L1809" s="145" t="s">
        <v>10262</v>
      </c>
    </row>
    <row r="1810" spans="1:12" ht="35" x14ac:dyDescent="0.25">
      <c r="A1810" s="271">
        <v>1418</v>
      </c>
      <c r="B1810" s="276">
        <v>5</v>
      </c>
      <c r="C1810" s="17">
        <v>4</v>
      </c>
      <c r="D1810" s="17">
        <v>3</v>
      </c>
      <c r="E1810" s="17">
        <v>9</v>
      </c>
      <c r="F1810" s="17">
        <v>1</v>
      </c>
      <c r="G1810" s="17" t="str">
        <f t="shared" si="23"/>
        <v>5.4.3.9.1</v>
      </c>
      <c r="H1810" s="119"/>
      <c r="I1810" s="120"/>
      <c r="J1810" s="17" t="s">
        <v>19</v>
      </c>
      <c r="K1810" s="431" t="s">
        <v>12783</v>
      </c>
      <c r="L1810" s="432" t="s">
        <v>10262</v>
      </c>
    </row>
    <row r="1811" spans="1:12" ht="35" x14ac:dyDescent="0.25">
      <c r="A1811" s="271">
        <v>1419</v>
      </c>
      <c r="B1811" s="276">
        <v>5</v>
      </c>
      <c r="C1811" s="17">
        <v>4</v>
      </c>
      <c r="D1811" s="17">
        <v>3</v>
      </c>
      <c r="E1811" s="17">
        <v>9</v>
      </c>
      <c r="F1811" s="17">
        <v>2</v>
      </c>
      <c r="G1811" s="17" t="str">
        <f t="shared" si="23"/>
        <v>5.4.3.9.2</v>
      </c>
      <c r="H1811" s="119"/>
      <c r="I1811" s="120"/>
      <c r="J1811" s="17" t="s">
        <v>19</v>
      </c>
      <c r="K1811" s="431" t="s">
        <v>12784</v>
      </c>
      <c r="L1811" s="432" t="s">
        <v>10262</v>
      </c>
    </row>
    <row r="1812" spans="1:12" ht="35" x14ac:dyDescent="0.25">
      <c r="A1812" s="271">
        <v>1420</v>
      </c>
      <c r="B1812" s="276">
        <v>5</v>
      </c>
      <c r="C1812" s="17">
        <v>4</v>
      </c>
      <c r="D1812" s="17">
        <v>3</v>
      </c>
      <c r="E1812" s="17">
        <v>9</v>
      </c>
      <c r="F1812" s="17">
        <v>3</v>
      </c>
      <c r="G1812" s="17" t="str">
        <f t="shared" si="23"/>
        <v>5.4.3.9.3</v>
      </c>
      <c r="H1812" s="119"/>
      <c r="I1812" s="120"/>
      <c r="J1812" s="17" t="s">
        <v>19</v>
      </c>
      <c r="K1812" s="431" t="s">
        <v>12785</v>
      </c>
      <c r="L1812" s="432" t="s">
        <v>10262</v>
      </c>
    </row>
    <row r="1813" spans="1:12" ht="35" x14ac:dyDescent="0.25">
      <c r="A1813" s="271">
        <v>1421</v>
      </c>
      <c r="B1813" s="276">
        <v>5</v>
      </c>
      <c r="C1813" s="17">
        <v>4</v>
      </c>
      <c r="D1813" s="17">
        <v>3</v>
      </c>
      <c r="E1813" s="17">
        <v>9</v>
      </c>
      <c r="F1813" s="17">
        <v>4</v>
      </c>
      <c r="G1813" s="17" t="str">
        <f t="shared" si="23"/>
        <v>5.4.3.9.4</v>
      </c>
      <c r="H1813" s="119"/>
      <c r="I1813" s="120"/>
      <c r="J1813" s="17" t="s">
        <v>19</v>
      </c>
      <c r="K1813" s="431" t="s">
        <v>12786</v>
      </c>
      <c r="L1813" s="432" t="s">
        <v>10262</v>
      </c>
    </row>
    <row r="1814" spans="1:12" ht="35" x14ac:dyDescent="0.25">
      <c r="A1814" s="271">
        <v>1417</v>
      </c>
      <c r="B1814" s="276">
        <v>5</v>
      </c>
      <c r="C1814" s="17">
        <v>4</v>
      </c>
      <c r="D1814" s="17">
        <v>3</v>
      </c>
      <c r="E1814" s="17">
        <v>9</v>
      </c>
      <c r="F1814" s="17">
        <v>5</v>
      </c>
      <c r="G1814" s="17" t="str">
        <f t="shared" si="23"/>
        <v>5.4.3.9.5</v>
      </c>
      <c r="H1814" s="119"/>
      <c r="I1814" s="120"/>
      <c r="J1814" s="17" t="s">
        <v>19</v>
      </c>
      <c r="K1814" s="431" t="s">
        <v>12787</v>
      </c>
      <c r="L1814" s="432" t="s">
        <v>10262</v>
      </c>
    </row>
    <row r="1815" spans="1:12" ht="35" x14ac:dyDescent="0.25">
      <c r="A1815" s="271">
        <v>1418</v>
      </c>
      <c r="B1815" s="276">
        <v>5</v>
      </c>
      <c r="C1815" s="17">
        <v>4</v>
      </c>
      <c r="D1815" s="17">
        <v>3</v>
      </c>
      <c r="E1815" s="17">
        <v>9</v>
      </c>
      <c r="F1815" s="17">
        <v>6</v>
      </c>
      <c r="G1815" s="17" t="str">
        <f t="shared" si="23"/>
        <v>5.4.3.9.6</v>
      </c>
      <c r="H1815" s="119"/>
      <c r="I1815" s="120"/>
      <c r="J1815" s="17" t="s">
        <v>19</v>
      </c>
      <c r="K1815" s="431" t="s">
        <v>12788</v>
      </c>
      <c r="L1815" s="432" t="s">
        <v>10262</v>
      </c>
    </row>
    <row r="1816" spans="1:12" ht="35" x14ac:dyDescent="0.25">
      <c r="A1816" s="271">
        <v>1419</v>
      </c>
      <c r="B1816" s="276">
        <v>5</v>
      </c>
      <c r="C1816" s="17">
        <v>4</v>
      </c>
      <c r="D1816" s="17">
        <v>3</v>
      </c>
      <c r="E1816" s="17">
        <v>9</v>
      </c>
      <c r="F1816" s="17">
        <v>7</v>
      </c>
      <c r="G1816" s="17" t="str">
        <f t="shared" si="23"/>
        <v>5.4.3.9.7</v>
      </c>
      <c r="H1816" s="119"/>
      <c r="I1816" s="120"/>
      <c r="J1816" s="17" t="s">
        <v>19</v>
      </c>
      <c r="K1816" s="431" t="s">
        <v>12789</v>
      </c>
      <c r="L1816" s="432" t="s">
        <v>10262</v>
      </c>
    </row>
    <row r="1817" spans="1:12" ht="35" x14ac:dyDescent="0.25">
      <c r="A1817" s="271">
        <v>1420</v>
      </c>
      <c r="B1817" s="276">
        <v>5</v>
      </c>
      <c r="C1817" s="17">
        <v>4</v>
      </c>
      <c r="D1817" s="17">
        <v>3</v>
      </c>
      <c r="E1817" s="17">
        <v>9</v>
      </c>
      <c r="F1817" s="17">
        <v>8</v>
      </c>
      <c r="G1817" s="17" t="str">
        <f t="shared" si="23"/>
        <v>5.4.3.9.8</v>
      </c>
      <c r="H1817" s="119"/>
      <c r="I1817" s="120"/>
      <c r="J1817" s="17" t="s">
        <v>19</v>
      </c>
      <c r="K1817" s="431" t="s">
        <v>12790</v>
      </c>
      <c r="L1817" s="432" t="s">
        <v>10262</v>
      </c>
    </row>
    <row r="1818" spans="1:12" ht="18.5" x14ac:dyDescent="0.25">
      <c r="A1818" s="271">
        <v>1421</v>
      </c>
      <c r="B1818" s="275">
        <v>5</v>
      </c>
      <c r="C1818" s="14">
        <v>4</v>
      </c>
      <c r="D1818" s="14">
        <v>3</v>
      </c>
      <c r="E1818" s="14">
        <v>10</v>
      </c>
      <c r="F1818" s="14">
        <v>0</v>
      </c>
      <c r="G1818" s="14" t="str">
        <f t="shared" si="23"/>
        <v>5.4.3.10.0</v>
      </c>
      <c r="H1818" s="139"/>
      <c r="I1818" s="15"/>
      <c r="J1818" s="14" t="s">
        <v>16</v>
      </c>
      <c r="K1818" s="422" t="s">
        <v>12791</v>
      </c>
      <c r="L1818" s="145" t="s">
        <v>10262</v>
      </c>
    </row>
    <row r="1819" spans="1:12" ht="18.5" x14ac:dyDescent="0.25">
      <c r="A1819" s="271">
        <v>1422</v>
      </c>
      <c r="B1819" s="276">
        <v>5</v>
      </c>
      <c r="C1819" s="17">
        <v>4</v>
      </c>
      <c r="D1819" s="17">
        <v>3</v>
      </c>
      <c r="E1819" s="17">
        <v>10</v>
      </c>
      <c r="F1819" s="17">
        <v>1</v>
      </c>
      <c r="G1819" s="17" t="str">
        <f t="shared" si="23"/>
        <v>5.4.3.10.1</v>
      </c>
      <c r="H1819" s="119"/>
      <c r="I1819" s="120"/>
      <c r="J1819" s="17" t="s">
        <v>19</v>
      </c>
      <c r="K1819" s="431" t="s">
        <v>12792</v>
      </c>
      <c r="L1819" s="432" t="s">
        <v>10262</v>
      </c>
    </row>
    <row r="1820" spans="1:12" ht="18.5" x14ac:dyDescent="0.25">
      <c r="A1820" s="271">
        <v>1423</v>
      </c>
      <c r="B1820" s="276">
        <v>5</v>
      </c>
      <c r="C1820" s="17">
        <v>4</v>
      </c>
      <c r="D1820" s="17">
        <v>3</v>
      </c>
      <c r="E1820" s="17">
        <v>10</v>
      </c>
      <c r="F1820" s="17">
        <v>2</v>
      </c>
      <c r="G1820" s="17" t="str">
        <f t="shared" si="23"/>
        <v>5.4.3.10.2</v>
      </c>
      <c r="H1820" s="119"/>
      <c r="I1820" s="120"/>
      <c r="J1820" s="17" t="s">
        <v>19</v>
      </c>
      <c r="K1820" s="431" t="s">
        <v>12793</v>
      </c>
      <c r="L1820" s="432" t="s">
        <v>10262</v>
      </c>
    </row>
    <row r="1821" spans="1:12" ht="18.5" x14ac:dyDescent="0.25">
      <c r="A1821" s="271">
        <v>1423</v>
      </c>
      <c r="B1821" s="276">
        <v>5</v>
      </c>
      <c r="C1821" s="17">
        <v>4</v>
      </c>
      <c r="D1821" s="17">
        <v>3</v>
      </c>
      <c r="E1821" s="17">
        <v>10</v>
      </c>
      <c r="F1821" s="17">
        <v>3</v>
      </c>
      <c r="G1821" s="17" t="str">
        <f t="shared" si="23"/>
        <v>5.4.3.10.3</v>
      </c>
      <c r="H1821" s="119"/>
      <c r="I1821" s="120"/>
      <c r="J1821" s="17" t="s">
        <v>19</v>
      </c>
      <c r="K1821" s="431" t="s">
        <v>12794</v>
      </c>
      <c r="L1821" s="432" t="s">
        <v>10262</v>
      </c>
    </row>
    <row r="1822" spans="1:12" ht="18.5" x14ac:dyDescent="0.25">
      <c r="A1822" s="271">
        <v>1424</v>
      </c>
      <c r="B1822" s="276">
        <v>5</v>
      </c>
      <c r="C1822" s="17">
        <v>4</v>
      </c>
      <c r="D1822" s="17">
        <v>3</v>
      </c>
      <c r="E1822" s="17">
        <v>10</v>
      </c>
      <c r="F1822" s="17">
        <v>4</v>
      </c>
      <c r="G1822" s="17" t="str">
        <f t="shared" si="23"/>
        <v>5.4.3.10.4</v>
      </c>
      <c r="H1822" s="119"/>
      <c r="I1822" s="120"/>
      <c r="J1822" s="17" t="s">
        <v>19</v>
      </c>
      <c r="K1822" s="431" t="s">
        <v>12795</v>
      </c>
      <c r="L1822" s="432" t="s">
        <v>10262</v>
      </c>
    </row>
    <row r="1823" spans="1:12" ht="26" x14ac:dyDescent="0.25">
      <c r="A1823" s="271">
        <v>1425</v>
      </c>
      <c r="B1823" s="273">
        <v>5</v>
      </c>
      <c r="C1823" s="10">
        <v>5</v>
      </c>
      <c r="D1823" s="10">
        <v>0</v>
      </c>
      <c r="E1823" s="10">
        <v>0</v>
      </c>
      <c r="F1823" s="10">
        <v>0</v>
      </c>
      <c r="G1823" s="10" t="str">
        <f t="shared" si="19"/>
        <v>5.5.0.0.0</v>
      </c>
      <c r="H1823" s="11" t="s">
        <v>10</v>
      </c>
      <c r="I1823" s="12" t="s">
        <v>10870</v>
      </c>
      <c r="J1823" s="16"/>
      <c r="K1823" s="423"/>
      <c r="L1823" s="416" t="s">
        <v>10871</v>
      </c>
    </row>
    <row r="1824" spans="1:12" ht="18.5" x14ac:dyDescent="0.25">
      <c r="A1824" s="271">
        <v>1426</v>
      </c>
      <c r="B1824" s="277">
        <v>5</v>
      </c>
      <c r="C1824" s="19">
        <v>5</v>
      </c>
      <c r="D1824" s="19">
        <v>1</v>
      </c>
      <c r="E1824" s="19">
        <v>0</v>
      </c>
      <c r="F1824" s="19">
        <v>0</v>
      </c>
      <c r="G1824" s="19" t="str">
        <f t="shared" si="19"/>
        <v>5.5.1.0.0</v>
      </c>
      <c r="H1824" s="136"/>
      <c r="I1824" s="137"/>
      <c r="J1824" s="19" t="s">
        <v>13</v>
      </c>
      <c r="K1824" s="434" t="s">
        <v>12796</v>
      </c>
      <c r="L1824" s="19" t="s">
        <v>10262</v>
      </c>
    </row>
    <row r="1825" spans="1:12" ht="18.5" x14ac:dyDescent="0.25">
      <c r="A1825" s="271">
        <v>1427</v>
      </c>
      <c r="B1825" s="275">
        <v>5</v>
      </c>
      <c r="C1825" s="14">
        <v>5</v>
      </c>
      <c r="D1825" s="14">
        <v>1</v>
      </c>
      <c r="E1825" s="14">
        <v>1</v>
      </c>
      <c r="F1825" s="14">
        <v>0</v>
      </c>
      <c r="G1825" s="14" t="str">
        <f t="shared" si="19"/>
        <v>5.5.1.1.0</v>
      </c>
      <c r="H1825" s="139"/>
      <c r="I1825" s="15"/>
      <c r="J1825" s="14" t="s">
        <v>16</v>
      </c>
      <c r="K1825" s="422" t="s">
        <v>12797</v>
      </c>
      <c r="L1825" s="145" t="s">
        <v>10262</v>
      </c>
    </row>
    <row r="1826" spans="1:12" ht="37" x14ac:dyDescent="0.25">
      <c r="A1826" s="271">
        <v>1428</v>
      </c>
      <c r="B1826" s="275">
        <v>5</v>
      </c>
      <c r="C1826" s="14">
        <v>5</v>
      </c>
      <c r="D1826" s="14">
        <v>1</v>
      </c>
      <c r="E1826" s="14">
        <v>2</v>
      </c>
      <c r="F1826" s="14">
        <v>0</v>
      </c>
      <c r="G1826" s="14" t="str">
        <f t="shared" si="19"/>
        <v>5.5.1.2.0</v>
      </c>
      <c r="H1826" s="139"/>
      <c r="I1826" s="15"/>
      <c r="J1826" s="14" t="s">
        <v>16</v>
      </c>
      <c r="K1826" s="422" t="s">
        <v>12798</v>
      </c>
      <c r="L1826" s="145" t="s">
        <v>10262</v>
      </c>
    </row>
    <row r="1827" spans="1:12" ht="18.5" x14ac:dyDescent="0.25">
      <c r="A1827" s="271">
        <v>1429</v>
      </c>
      <c r="B1827" s="275">
        <v>5</v>
      </c>
      <c r="C1827" s="14">
        <v>5</v>
      </c>
      <c r="D1827" s="14">
        <v>1</v>
      </c>
      <c r="E1827" s="14">
        <v>3</v>
      </c>
      <c r="F1827" s="14">
        <v>0</v>
      </c>
      <c r="G1827" s="14" t="str">
        <f t="shared" si="19"/>
        <v>5.5.1.3.0</v>
      </c>
      <c r="H1827" s="139"/>
      <c r="I1827" s="15"/>
      <c r="J1827" s="14" t="s">
        <v>16</v>
      </c>
      <c r="K1827" s="422" t="s">
        <v>12799</v>
      </c>
      <c r="L1827" s="145" t="s">
        <v>10262</v>
      </c>
    </row>
    <row r="1828" spans="1:12" ht="18.5" x14ac:dyDescent="0.25">
      <c r="A1828" s="271">
        <v>1423</v>
      </c>
      <c r="B1828" s="275">
        <v>5</v>
      </c>
      <c r="C1828" s="14">
        <v>5</v>
      </c>
      <c r="D1828" s="14">
        <v>1</v>
      </c>
      <c r="E1828" s="14">
        <v>4</v>
      </c>
      <c r="F1828" s="14">
        <v>0</v>
      </c>
      <c r="G1828" s="14" t="str">
        <f t="shared" si="19"/>
        <v>5.5.1.4.0</v>
      </c>
      <c r="H1828" s="139"/>
      <c r="I1828" s="15"/>
      <c r="J1828" s="14" t="s">
        <v>16</v>
      </c>
      <c r="K1828" s="422" t="s">
        <v>12800</v>
      </c>
      <c r="L1828" s="145" t="s">
        <v>10262</v>
      </c>
    </row>
    <row r="1829" spans="1:12" ht="18.5" x14ac:dyDescent="0.25">
      <c r="A1829" s="271"/>
      <c r="B1829" s="275">
        <v>5</v>
      </c>
      <c r="C1829" s="14">
        <v>5</v>
      </c>
      <c r="D1829" s="14">
        <v>1</v>
      </c>
      <c r="E1829" s="14">
        <v>5</v>
      </c>
      <c r="F1829" s="14">
        <v>0</v>
      </c>
      <c r="G1829" s="14" t="str">
        <f t="shared" si="19"/>
        <v>5.5.1.5.0</v>
      </c>
      <c r="H1829" s="139"/>
      <c r="I1829" s="15"/>
      <c r="J1829" s="14" t="s">
        <v>16</v>
      </c>
      <c r="K1829" s="422" t="s">
        <v>12801</v>
      </c>
      <c r="L1829" s="145" t="s">
        <v>10262</v>
      </c>
    </row>
    <row r="1830" spans="1:12" ht="18.5" x14ac:dyDescent="0.25">
      <c r="A1830" s="271"/>
      <c r="B1830" s="275">
        <v>5</v>
      </c>
      <c r="C1830" s="14">
        <v>5</v>
      </c>
      <c r="D1830" s="14">
        <v>1</v>
      </c>
      <c r="E1830" s="14">
        <v>6</v>
      </c>
      <c r="F1830" s="14">
        <v>0</v>
      </c>
      <c r="G1830" s="14" t="str">
        <f t="shared" si="19"/>
        <v>5.5.1.6.0</v>
      </c>
      <c r="H1830" s="139"/>
      <c r="I1830" s="15"/>
      <c r="J1830" s="14" t="s">
        <v>16</v>
      </c>
      <c r="K1830" s="422" t="s">
        <v>12802</v>
      </c>
      <c r="L1830" s="145" t="s">
        <v>10262</v>
      </c>
    </row>
    <row r="1831" spans="1:12" ht="18.5" x14ac:dyDescent="0.25">
      <c r="A1831" s="271"/>
      <c r="B1831" s="275">
        <v>5</v>
      </c>
      <c r="C1831" s="14">
        <v>5</v>
      </c>
      <c r="D1831" s="14">
        <v>1</v>
      </c>
      <c r="E1831" s="14">
        <v>7</v>
      </c>
      <c r="F1831" s="14">
        <v>0</v>
      </c>
      <c r="G1831" s="14" t="str">
        <f t="shared" si="19"/>
        <v>5.5.1.7.0</v>
      </c>
      <c r="H1831" s="139"/>
      <c r="I1831" s="15"/>
      <c r="J1831" s="14" t="s">
        <v>16</v>
      </c>
      <c r="K1831" s="422" t="s">
        <v>12803</v>
      </c>
      <c r="L1831" s="145" t="s">
        <v>10262</v>
      </c>
    </row>
    <row r="1832" spans="1:12" ht="18.5" x14ac:dyDescent="0.25">
      <c r="A1832" s="271"/>
      <c r="B1832" s="277">
        <v>5</v>
      </c>
      <c r="C1832" s="19">
        <v>5</v>
      </c>
      <c r="D1832" s="19">
        <v>2</v>
      </c>
      <c r="E1832" s="19">
        <v>0</v>
      </c>
      <c r="F1832" s="19">
        <v>0</v>
      </c>
      <c r="G1832" s="19" t="str">
        <f t="shared" si="19"/>
        <v>5.5.2.0.0</v>
      </c>
      <c r="H1832" s="136"/>
      <c r="I1832" s="137"/>
      <c r="J1832" s="19" t="s">
        <v>13</v>
      </c>
      <c r="K1832" s="434" t="s">
        <v>12804</v>
      </c>
      <c r="L1832" s="433" t="s">
        <v>10262</v>
      </c>
    </row>
    <row r="1833" spans="1:12" ht="18.5" x14ac:dyDescent="0.25">
      <c r="A1833" s="271"/>
      <c r="B1833" s="275">
        <v>5</v>
      </c>
      <c r="C1833" s="14">
        <v>5</v>
      </c>
      <c r="D1833" s="14">
        <v>2</v>
      </c>
      <c r="E1833" s="14">
        <v>1</v>
      </c>
      <c r="F1833" s="14">
        <v>0</v>
      </c>
      <c r="G1833" s="14" t="str">
        <f t="shared" si="19"/>
        <v>5.5.2.1.0</v>
      </c>
      <c r="H1833" s="139"/>
      <c r="I1833" s="15"/>
      <c r="J1833" s="138" t="s">
        <v>16</v>
      </c>
      <c r="K1833" s="422" t="s">
        <v>12805</v>
      </c>
      <c r="L1833" s="145" t="s">
        <v>10262</v>
      </c>
    </row>
    <row r="1834" spans="1:12" ht="37" x14ac:dyDescent="0.25">
      <c r="A1834" s="271"/>
      <c r="B1834" s="275">
        <v>5</v>
      </c>
      <c r="C1834" s="14">
        <v>5</v>
      </c>
      <c r="D1834" s="14">
        <v>2</v>
      </c>
      <c r="E1834" s="14">
        <v>2</v>
      </c>
      <c r="F1834" s="14">
        <v>0</v>
      </c>
      <c r="G1834" s="14" t="str">
        <f t="shared" si="19"/>
        <v>5.5.2.2.0</v>
      </c>
      <c r="H1834" s="139"/>
      <c r="I1834" s="15"/>
      <c r="J1834" s="138" t="s">
        <v>16</v>
      </c>
      <c r="K1834" s="422" t="s">
        <v>12806</v>
      </c>
      <c r="L1834" s="145" t="s">
        <v>10262</v>
      </c>
    </row>
    <row r="1835" spans="1:12" ht="18.5" x14ac:dyDescent="0.25">
      <c r="A1835" s="271"/>
      <c r="B1835" s="275">
        <v>5</v>
      </c>
      <c r="C1835" s="14">
        <v>5</v>
      </c>
      <c r="D1835" s="14">
        <v>2</v>
      </c>
      <c r="E1835" s="14">
        <v>3</v>
      </c>
      <c r="F1835" s="14">
        <v>0</v>
      </c>
      <c r="G1835" s="14" t="str">
        <f t="shared" si="19"/>
        <v>5.5.2.3.0</v>
      </c>
      <c r="H1835" s="139"/>
      <c r="I1835" s="15"/>
      <c r="J1835" s="138" t="s">
        <v>16</v>
      </c>
      <c r="K1835" s="422" t="s">
        <v>12807</v>
      </c>
      <c r="L1835" s="145" t="s">
        <v>10262</v>
      </c>
    </row>
    <row r="1836" spans="1:12" ht="37" x14ac:dyDescent="0.25">
      <c r="A1836" s="271"/>
      <c r="B1836" s="275">
        <v>5</v>
      </c>
      <c r="C1836" s="14">
        <v>5</v>
      </c>
      <c r="D1836" s="14">
        <v>2</v>
      </c>
      <c r="E1836" s="14">
        <v>4</v>
      </c>
      <c r="F1836" s="14">
        <v>0</v>
      </c>
      <c r="G1836" s="14" t="str">
        <f t="shared" si="19"/>
        <v>5.5.2.4.0</v>
      </c>
      <c r="H1836" s="139"/>
      <c r="I1836" s="15"/>
      <c r="J1836" s="138" t="s">
        <v>16</v>
      </c>
      <c r="K1836" s="422" t="s">
        <v>12808</v>
      </c>
      <c r="L1836" s="145" t="s">
        <v>10262</v>
      </c>
    </row>
    <row r="1837" spans="1:12" ht="37" x14ac:dyDescent="0.25">
      <c r="A1837" s="271"/>
      <c r="B1837" s="275">
        <v>5</v>
      </c>
      <c r="C1837" s="14">
        <v>5</v>
      </c>
      <c r="D1837" s="14">
        <v>2</v>
      </c>
      <c r="E1837" s="14">
        <v>5</v>
      </c>
      <c r="F1837" s="14">
        <v>0</v>
      </c>
      <c r="G1837" s="14" t="str">
        <f t="shared" si="19"/>
        <v>5.5.2.5.0</v>
      </c>
      <c r="H1837" s="139"/>
      <c r="I1837" s="15"/>
      <c r="J1837" s="138" t="s">
        <v>16</v>
      </c>
      <c r="K1837" s="422" t="s">
        <v>12809</v>
      </c>
      <c r="L1837" s="145" t="s">
        <v>10262</v>
      </c>
    </row>
    <row r="1838" spans="1:12" ht="37" x14ac:dyDescent="0.25">
      <c r="A1838" s="271"/>
      <c r="B1838" s="275">
        <v>5</v>
      </c>
      <c r="C1838" s="14">
        <v>5</v>
      </c>
      <c r="D1838" s="14">
        <v>2</v>
      </c>
      <c r="E1838" s="14">
        <v>6</v>
      </c>
      <c r="F1838" s="14">
        <v>0</v>
      </c>
      <c r="G1838" s="14" t="str">
        <f t="shared" si="19"/>
        <v>5.5.2.6.0</v>
      </c>
      <c r="H1838" s="139"/>
      <c r="I1838" s="15"/>
      <c r="J1838" s="138" t="s">
        <v>16</v>
      </c>
      <c r="K1838" s="422" t="s">
        <v>12810</v>
      </c>
      <c r="L1838" s="145" t="s">
        <v>10262</v>
      </c>
    </row>
    <row r="1839" spans="1:12" ht="18.5" x14ac:dyDescent="0.25">
      <c r="A1839" s="271"/>
      <c r="B1839" s="275">
        <v>5</v>
      </c>
      <c r="C1839" s="14">
        <v>5</v>
      </c>
      <c r="D1839" s="14">
        <v>2</v>
      </c>
      <c r="E1839" s="14">
        <v>7</v>
      </c>
      <c r="F1839" s="14">
        <v>0</v>
      </c>
      <c r="G1839" s="14" t="str">
        <f t="shared" si="19"/>
        <v>5.5.2.7.0</v>
      </c>
      <c r="H1839" s="139"/>
      <c r="I1839" s="15"/>
      <c r="J1839" s="138" t="s">
        <v>16</v>
      </c>
      <c r="K1839" s="422" t="s">
        <v>12811</v>
      </c>
      <c r="L1839" s="145" t="s">
        <v>10262</v>
      </c>
    </row>
    <row r="1840" spans="1:12" ht="18.5" x14ac:dyDescent="0.25">
      <c r="A1840" s="271"/>
      <c r="B1840" s="275">
        <v>5</v>
      </c>
      <c r="C1840" s="14">
        <v>5</v>
      </c>
      <c r="D1840" s="14">
        <v>2</v>
      </c>
      <c r="E1840" s="14">
        <v>8</v>
      </c>
      <c r="F1840" s="14">
        <v>0</v>
      </c>
      <c r="G1840" s="14" t="str">
        <f t="shared" si="19"/>
        <v>5.5.2.8.0</v>
      </c>
      <c r="H1840" s="139"/>
      <c r="I1840" s="15"/>
      <c r="J1840" s="138" t="s">
        <v>16</v>
      </c>
      <c r="K1840" s="422" t="s">
        <v>12812</v>
      </c>
      <c r="L1840" s="145" t="s">
        <v>10262</v>
      </c>
    </row>
    <row r="1841" spans="1:12" ht="18.5" x14ac:dyDescent="0.25">
      <c r="A1841" s="271"/>
      <c r="B1841" s="275">
        <v>5</v>
      </c>
      <c r="C1841" s="14">
        <v>5</v>
      </c>
      <c r="D1841" s="14">
        <v>2</v>
      </c>
      <c r="E1841" s="14">
        <v>9</v>
      </c>
      <c r="F1841" s="14">
        <v>0</v>
      </c>
      <c r="G1841" s="14" t="str">
        <f t="shared" si="19"/>
        <v>5.5.2.9.0</v>
      </c>
      <c r="H1841" s="139"/>
      <c r="I1841" s="15"/>
      <c r="J1841" s="138" t="s">
        <v>16</v>
      </c>
      <c r="K1841" s="422" t="s">
        <v>12813</v>
      </c>
      <c r="L1841" s="145" t="s">
        <v>10262</v>
      </c>
    </row>
    <row r="1842" spans="1:12" ht="37" x14ac:dyDescent="0.25">
      <c r="A1842" s="271"/>
      <c r="B1842" s="275">
        <v>5</v>
      </c>
      <c r="C1842" s="14">
        <v>5</v>
      </c>
      <c r="D1842" s="14">
        <v>2</v>
      </c>
      <c r="E1842" s="14">
        <v>10</v>
      </c>
      <c r="F1842" s="14">
        <v>0</v>
      </c>
      <c r="G1842" s="14" t="str">
        <f t="shared" si="19"/>
        <v>5.5.2.10.0</v>
      </c>
      <c r="H1842" s="139"/>
      <c r="I1842" s="15"/>
      <c r="J1842" s="138" t="s">
        <v>16</v>
      </c>
      <c r="K1842" s="422" t="s">
        <v>12814</v>
      </c>
      <c r="L1842" s="145" t="s">
        <v>10262</v>
      </c>
    </row>
    <row r="1843" spans="1:12" ht="18.5" x14ac:dyDescent="0.25">
      <c r="A1843" s="271"/>
      <c r="B1843" s="275">
        <v>5</v>
      </c>
      <c r="C1843" s="14">
        <v>5</v>
      </c>
      <c r="D1843" s="14">
        <v>2</v>
      </c>
      <c r="E1843" s="14">
        <v>11</v>
      </c>
      <c r="F1843" s="14">
        <v>0</v>
      </c>
      <c r="G1843" s="14" t="str">
        <f t="shared" si="19"/>
        <v>5.5.2.11.0</v>
      </c>
      <c r="H1843" s="139"/>
      <c r="I1843" s="15"/>
      <c r="J1843" s="138" t="s">
        <v>16</v>
      </c>
      <c r="K1843" s="422" t="s">
        <v>12815</v>
      </c>
      <c r="L1843" s="145" t="s">
        <v>10262</v>
      </c>
    </row>
    <row r="1844" spans="1:12" ht="37" x14ac:dyDescent="0.25">
      <c r="A1844" s="271">
        <v>1435</v>
      </c>
      <c r="B1844" s="275">
        <v>5</v>
      </c>
      <c r="C1844" s="14">
        <v>5</v>
      </c>
      <c r="D1844" s="14">
        <v>2</v>
      </c>
      <c r="E1844" s="14">
        <v>12</v>
      </c>
      <c r="F1844" s="14">
        <v>0</v>
      </c>
      <c r="G1844" s="14" t="str">
        <f t="shared" si="19"/>
        <v>5.5.2.12.0</v>
      </c>
      <c r="H1844" s="139"/>
      <c r="I1844" s="15"/>
      <c r="J1844" s="138" t="s">
        <v>16</v>
      </c>
      <c r="K1844" s="422" t="s">
        <v>12816</v>
      </c>
      <c r="L1844" s="145" t="s">
        <v>10262</v>
      </c>
    </row>
    <row r="1845" spans="1:12" ht="18.5" x14ac:dyDescent="0.25">
      <c r="A1845" s="271">
        <v>1436</v>
      </c>
      <c r="B1845" s="275">
        <v>5</v>
      </c>
      <c r="C1845" s="14">
        <v>5</v>
      </c>
      <c r="D1845" s="14">
        <v>2</v>
      </c>
      <c r="E1845" s="14">
        <v>13</v>
      </c>
      <c r="F1845" s="14">
        <v>0</v>
      </c>
      <c r="G1845" s="14" t="str">
        <f t="shared" si="19"/>
        <v>5.5.2.13.0</v>
      </c>
      <c r="H1845" s="139"/>
      <c r="I1845" s="15"/>
      <c r="J1845" s="138" t="s">
        <v>16</v>
      </c>
      <c r="K1845" s="422" t="s">
        <v>12817</v>
      </c>
      <c r="L1845" s="145" t="s">
        <v>10262</v>
      </c>
    </row>
    <row r="1846" spans="1:12" ht="18.5" x14ac:dyDescent="0.25">
      <c r="A1846" s="271">
        <v>1437</v>
      </c>
      <c r="B1846" s="275">
        <v>5</v>
      </c>
      <c r="C1846" s="14">
        <v>5</v>
      </c>
      <c r="D1846" s="14">
        <v>2</v>
      </c>
      <c r="E1846" s="14">
        <v>14</v>
      </c>
      <c r="F1846" s="14">
        <v>0</v>
      </c>
      <c r="G1846" s="14" t="str">
        <f t="shared" si="19"/>
        <v>5.5.2.14.0</v>
      </c>
      <c r="H1846" s="139"/>
      <c r="I1846" s="15"/>
      <c r="J1846" s="138" t="s">
        <v>16</v>
      </c>
      <c r="K1846" s="422" t="s">
        <v>12818</v>
      </c>
      <c r="L1846" s="145" t="s">
        <v>10262</v>
      </c>
    </row>
    <row r="1847" spans="1:12" ht="18.5" x14ac:dyDescent="0.25">
      <c r="A1847" s="271">
        <v>1438</v>
      </c>
      <c r="B1847" s="275">
        <v>5</v>
      </c>
      <c r="C1847" s="14">
        <v>5</v>
      </c>
      <c r="D1847" s="14">
        <v>2</v>
      </c>
      <c r="E1847" s="14">
        <v>15</v>
      </c>
      <c r="F1847" s="14">
        <v>0</v>
      </c>
      <c r="G1847" s="14" t="str">
        <f t="shared" si="19"/>
        <v>5.5.2.15.0</v>
      </c>
      <c r="H1847" s="139"/>
      <c r="I1847" s="15"/>
      <c r="J1847" s="138" t="s">
        <v>16</v>
      </c>
      <c r="K1847" s="422" t="s">
        <v>12819</v>
      </c>
      <c r="L1847" s="145" t="s">
        <v>10262</v>
      </c>
    </row>
    <row r="1848" spans="1:12" ht="26" x14ac:dyDescent="0.25">
      <c r="A1848" s="271">
        <v>1439</v>
      </c>
      <c r="B1848" s="279">
        <v>5</v>
      </c>
      <c r="C1848" s="16">
        <v>6</v>
      </c>
      <c r="D1848" s="16">
        <v>0</v>
      </c>
      <c r="E1848" s="16">
        <v>0</v>
      </c>
      <c r="F1848" s="16">
        <v>0</v>
      </c>
      <c r="G1848" s="16" t="str">
        <f t="shared" si="19"/>
        <v>5.6.0.0.0</v>
      </c>
      <c r="H1848" s="11" t="s">
        <v>10</v>
      </c>
      <c r="I1848" s="12" t="s">
        <v>10872</v>
      </c>
      <c r="J1848" s="16"/>
      <c r="K1848" s="423"/>
      <c r="L1848" s="416" t="s">
        <v>10873</v>
      </c>
    </row>
    <row r="1849" spans="1:12" ht="47" x14ac:dyDescent="0.25">
      <c r="A1849" s="271">
        <v>1440</v>
      </c>
      <c r="B1849" s="277">
        <v>5</v>
      </c>
      <c r="C1849" s="19">
        <v>6</v>
      </c>
      <c r="D1849" s="19">
        <v>1</v>
      </c>
      <c r="E1849" s="19">
        <v>0</v>
      </c>
      <c r="F1849" s="19">
        <v>0</v>
      </c>
      <c r="G1849" s="19" t="str">
        <f>CONCATENATE(B1849,".",C1849,".",D1849,".",E1849,".",F1849)</f>
        <v>5.6.1.0.0</v>
      </c>
      <c r="H1849" s="19" t="s">
        <v>13</v>
      </c>
      <c r="I1849" s="133" t="s">
        <v>10874</v>
      </c>
      <c r="J1849" s="20"/>
      <c r="K1849" s="430"/>
      <c r="L1849" s="439" t="s">
        <v>10875</v>
      </c>
    </row>
    <row r="1850" spans="1:12" ht="37" x14ac:dyDescent="0.25">
      <c r="A1850" s="271">
        <v>939</v>
      </c>
      <c r="B1850" s="275">
        <v>5</v>
      </c>
      <c r="C1850" s="14">
        <v>6</v>
      </c>
      <c r="D1850" s="14">
        <v>1</v>
      </c>
      <c r="E1850" s="14">
        <v>1</v>
      </c>
      <c r="F1850" s="14">
        <v>0</v>
      </c>
      <c r="G1850" s="14" t="str">
        <f t="shared" ref="G1850:G1851" si="24">CONCATENATE(B1850,".",C1850,".",D1850,".",E1850,".",F1850)</f>
        <v>5.6.1.1.0</v>
      </c>
      <c r="H1850" s="139"/>
      <c r="I1850" s="15"/>
      <c r="J1850" s="14" t="s">
        <v>16</v>
      </c>
      <c r="K1850" s="422" t="s">
        <v>13481</v>
      </c>
      <c r="L1850" s="436" t="s">
        <v>10262</v>
      </c>
    </row>
    <row r="1851" spans="1:12" ht="37" x14ac:dyDescent="0.25">
      <c r="A1851" s="271">
        <v>939</v>
      </c>
      <c r="B1851" s="275">
        <v>5</v>
      </c>
      <c r="C1851" s="14">
        <v>6</v>
      </c>
      <c r="D1851" s="14">
        <v>1</v>
      </c>
      <c r="E1851" s="14">
        <v>2</v>
      </c>
      <c r="F1851" s="14">
        <v>0</v>
      </c>
      <c r="G1851" s="14" t="str">
        <f t="shared" si="24"/>
        <v>5.6.1.2.0</v>
      </c>
      <c r="H1851" s="139"/>
      <c r="I1851" s="15"/>
      <c r="J1851" s="14" t="s">
        <v>16</v>
      </c>
      <c r="K1851" s="422" t="s">
        <v>13482</v>
      </c>
      <c r="L1851" s="436" t="s">
        <v>10262</v>
      </c>
    </row>
    <row r="1852" spans="1:12" ht="70.5" x14ac:dyDescent="0.25">
      <c r="A1852" s="271">
        <v>1441</v>
      </c>
      <c r="B1852" s="277">
        <v>5</v>
      </c>
      <c r="C1852" s="19">
        <v>6</v>
      </c>
      <c r="D1852" s="19">
        <v>2</v>
      </c>
      <c r="E1852" s="19">
        <v>0</v>
      </c>
      <c r="F1852" s="19">
        <v>0</v>
      </c>
      <c r="G1852" s="19" t="str">
        <f>CONCATENATE(B1852,".",C1852,".",D1852,".",E1852,".",F1852)</f>
        <v>5.6.2.0.0</v>
      </c>
      <c r="H1852" s="19" t="s">
        <v>13</v>
      </c>
      <c r="I1852" s="133" t="s">
        <v>10876</v>
      </c>
      <c r="J1852" s="20"/>
      <c r="K1852" s="430"/>
      <c r="L1852" s="439" t="s">
        <v>10877</v>
      </c>
    </row>
    <row r="1853" spans="1:12" ht="37" x14ac:dyDescent="0.25">
      <c r="A1853" s="271">
        <v>939</v>
      </c>
      <c r="B1853" s="275">
        <v>5</v>
      </c>
      <c r="C1853" s="14">
        <v>6</v>
      </c>
      <c r="D1853" s="14">
        <v>2</v>
      </c>
      <c r="E1853" s="14">
        <v>1</v>
      </c>
      <c r="F1853" s="14">
        <v>0</v>
      </c>
      <c r="G1853" s="14" t="str">
        <f t="shared" ref="G1853:G1854" si="25">CONCATENATE(B1853,".",C1853,".",D1853,".",E1853,".",F1853)</f>
        <v>5.6.2.1.0</v>
      </c>
      <c r="H1853" s="139"/>
      <c r="I1853" s="15"/>
      <c r="J1853" s="14" t="s">
        <v>16</v>
      </c>
      <c r="K1853" s="422" t="s">
        <v>13481</v>
      </c>
      <c r="L1853" s="436" t="s">
        <v>10262</v>
      </c>
    </row>
    <row r="1854" spans="1:12" ht="37" x14ac:dyDescent="0.25">
      <c r="A1854" s="271">
        <v>939</v>
      </c>
      <c r="B1854" s="275">
        <v>5</v>
      </c>
      <c r="C1854" s="14">
        <v>6</v>
      </c>
      <c r="D1854" s="14">
        <v>2</v>
      </c>
      <c r="E1854" s="14">
        <v>2</v>
      </c>
      <c r="F1854" s="14">
        <v>0</v>
      </c>
      <c r="G1854" s="14" t="str">
        <f t="shared" si="25"/>
        <v>5.6.2.2.0</v>
      </c>
      <c r="H1854" s="139"/>
      <c r="I1854" s="15"/>
      <c r="J1854" s="14" t="s">
        <v>16</v>
      </c>
      <c r="K1854" s="422" t="s">
        <v>13482</v>
      </c>
      <c r="L1854" s="436" t="s">
        <v>10262</v>
      </c>
    </row>
    <row r="1855" spans="1:12" ht="26" x14ac:dyDescent="0.25">
      <c r="A1855" s="271">
        <v>1442</v>
      </c>
      <c r="B1855" s="279">
        <v>5</v>
      </c>
      <c r="C1855" s="16">
        <v>7</v>
      </c>
      <c r="D1855" s="16">
        <v>0</v>
      </c>
      <c r="E1855" s="16">
        <v>0</v>
      </c>
      <c r="F1855" s="16">
        <v>0</v>
      </c>
      <c r="G1855" s="16" t="str">
        <f t="shared" si="19"/>
        <v>5.7.0.0.0</v>
      </c>
      <c r="H1855" s="11" t="s">
        <v>10</v>
      </c>
      <c r="I1855" s="12" t="s">
        <v>10878</v>
      </c>
      <c r="J1855" s="16"/>
      <c r="K1855" s="423"/>
      <c r="L1855" s="416" t="s">
        <v>10879</v>
      </c>
    </row>
    <row r="1856" spans="1:12" ht="18.5" x14ac:dyDescent="0.25">
      <c r="A1856" s="271">
        <v>1443</v>
      </c>
      <c r="B1856" s="277">
        <v>5</v>
      </c>
      <c r="C1856" s="19">
        <v>7</v>
      </c>
      <c r="D1856" s="19">
        <v>1</v>
      </c>
      <c r="E1856" s="19">
        <v>0</v>
      </c>
      <c r="F1856" s="19">
        <v>0</v>
      </c>
      <c r="G1856" s="19" t="str">
        <f t="shared" si="19"/>
        <v>5.7.1.0.0</v>
      </c>
      <c r="I1856" s="135"/>
      <c r="J1856" s="19" t="s">
        <v>13</v>
      </c>
      <c r="K1856" s="434" t="s">
        <v>12820</v>
      </c>
      <c r="L1856" s="19" t="s">
        <v>10262</v>
      </c>
    </row>
    <row r="1857" spans="1:12" ht="18.5" x14ac:dyDescent="0.25">
      <c r="A1857" s="271">
        <v>1444</v>
      </c>
      <c r="B1857" s="277">
        <v>5</v>
      </c>
      <c r="C1857" s="19">
        <v>7</v>
      </c>
      <c r="D1857" s="19">
        <v>2</v>
      </c>
      <c r="E1857" s="19">
        <v>0</v>
      </c>
      <c r="F1857" s="19">
        <v>0</v>
      </c>
      <c r="G1857" s="19" t="str">
        <f t="shared" si="19"/>
        <v>5.7.2.0.0</v>
      </c>
      <c r="I1857" s="135"/>
      <c r="J1857" s="19" t="s">
        <v>13</v>
      </c>
      <c r="K1857" s="434" t="s">
        <v>12821</v>
      </c>
      <c r="L1857" s="19" t="s">
        <v>10262</v>
      </c>
    </row>
    <row r="1858" spans="1:12" ht="18.5" x14ac:dyDescent="0.25">
      <c r="A1858" s="271">
        <v>1445</v>
      </c>
      <c r="B1858" s="277">
        <v>5</v>
      </c>
      <c r="C1858" s="19">
        <v>7</v>
      </c>
      <c r="D1858" s="19">
        <v>3</v>
      </c>
      <c r="E1858" s="19">
        <v>0</v>
      </c>
      <c r="F1858" s="19">
        <v>0</v>
      </c>
      <c r="G1858" s="19" t="str">
        <f t="shared" si="19"/>
        <v>5.7.3.0.0</v>
      </c>
      <c r="I1858" s="135"/>
      <c r="J1858" s="19" t="s">
        <v>13</v>
      </c>
      <c r="K1858" s="434" t="s">
        <v>12822</v>
      </c>
      <c r="L1858" s="19" t="s">
        <v>10262</v>
      </c>
    </row>
    <row r="1859" spans="1:12" ht="18.5" x14ac:dyDescent="0.25">
      <c r="A1859" s="271">
        <v>1446</v>
      </c>
      <c r="B1859" s="277">
        <v>5</v>
      </c>
      <c r="C1859" s="19">
        <v>7</v>
      </c>
      <c r="D1859" s="19">
        <v>4</v>
      </c>
      <c r="E1859" s="19">
        <v>0</v>
      </c>
      <c r="F1859" s="19">
        <v>0</v>
      </c>
      <c r="G1859" s="19" t="str">
        <f t="shared" si="19"/>
        <v>5.7.4.0.0</v>
      </c>
      <c r="I1859" s="135"/>
      <c r="J1859" s="19" t="s">
        <v>13</v>
      </c>
      <c r="K1859" s="434" t="s">
        <v>12823</v>
      </c>
      <c r="L1859" s="19" t="s">
        <v>10262</v>
      </c>
    </row>
    <row r="1860" spans="1:12" ht="18.5" x14ac:dyDescent="0.25">
      <c r="A1860" s="271">
        <v>1447</v>
      </c>
      <c r="B1860" s="277">
        <v>5</v>
      </c>
      <c r="C1860" s="19">
        <v>7</v>
      </c>
      <c r="D1860" s="19">
        <v>5</v>
      </c>
      <c r="E1860" s="19">
        <v>0</v>
      </c>
      <c r="F1860" s="19">
        <v>0</v>
      </c>
      <c r="G1860" s="19" t="str">
        <f t="shared" si="19"/>
        <v>5.7.5.0.0</v>
      </c>
      <c r="I1860" s="135"/>
      <c r="J1860" s="19" t="s">
        <v>13</v>
      </c>
      <c r="K1860" s="434" t="s">
        <v>12824</v>
      </c>
      <c r="L1860" s="19" t="s">
        <v>10262</v>
      </c>
    </row>
    <row r="1861" spans="1:12" ht="18.5" x14ac:dyDescent="0.25">
      <c r="A1861" s="271">
        <v>1448</v>
      </c>
      <c r="B1861" s="275">
        <v>5</v>
      </c>
      <c r="C1861" s="14">
        <v>7</v>
      </c>
      <c r="D1861" s="14">
        <v>5</v>
      </c>
      <c r="E1861" s="14">
        <v>1</v>
      </c>
      <c r="F1861" s="14">
        <v>0</v>
      </c>
      <c r="G1861" s="14" t="str">
        <f t="shared" si="19"/>
        <v>5.7.5.1.0</v>
      </c>
      <c r="I1861" s="140"/>
      <c r="J1861" s="14" t="s">
        <v>16</v>
      </c>
      <c r="K1861" s="422" t="s">
        <v>12825</v>
      </c>
      <c r="L1861" s="145" t="s">
        <v>10262</v>
      </c>
    </row>
    <row r="1862" spans="1:12" ht="18.5" x14ac:dyDescent="0.25">
      <c r="A1862" s="271">
        <v>1449</v>
      </c>
      <c r="B1862" s="275">
        <v>5</v>
      </c>
      <c r="C1862" s="14">
        <v>7</v>
      </c>
      <c r="D1862" s="14">
        <v>5</v>
      </c>
      <c r="E1862" s="14">
        <v>2</v>
      </c>
      <c r="F1862" s="14">
        <v>0</v>
      </c>
      <c r="G1862" s="14" t="str">
        <f t="shared" si="19"/>
        <v>5.7.5.2.0</v>
      </c>
      <c r="I1862" s="140"/>
      <c r="J1862" s="14" t="s">
        <v>16</v>
      </c>
      <c r="K1862" s="422" t="s">
        <v>12826</v>
      </c>
      <c r="L1862" s="145" t="s">
        <v>10262</v>
      </c>
    </row>
    <row r="1863" spans="1:12" ht="18.5" x14ac:dyDescent="0.25">
      <c r="A1863" s="271">
        <v>1450</v>
      </c>
      <c r="B1863" s="277">
        <v>5</v>
      </c>
      <c r="C1863" s="19">
        <v>7</v>
      </c>
      <c r="D1863" s="19">
        <v>6</v>
      </c>
      <c r="E1863" s="19">
        <v>0</v>
      </c>
      <c r="F1863" s="19">
        <v>0</v>
      </c>
      <c r="G1863" s="19" t="str">
        <f t="shared" si="19"/>
        <v>5.7.6.0.0</v>
      </c>
      <c r="I1863" s="140"/>
      <c r="J1863" s="19" t="s">
        <v>13</v>
      </c>
      <c r="K1863" s="434" t="s">
        <v>12827</v>
      </c>
      <c r="L1863" s="19" t="s">
        <v>10262</v>
      </c>
    </row>
    <row r="1864" spans="1:12" ht="18.5" x14ac:dyDescent="0.25">
      <c r="A1864" s="271">
        <v>1451</v>
      </c>
      <c r="B1864" s="275">
        <v>5</v>
      </c>
      <c r="C1864" s="14">
        <v>7</v>
      </c>
      <c r="D1864" s="14">
        <v>6</v>
      </c>
      <c r="E1864" s="14">
        <v>1</v>
      </c>
      <c r="F1864" s="14">
        <v>0</v>
      </c>
      <c r="G1864" s="14" t="str">
        <f t="shared" si="19"/>
        <v>5.7.6.1.0</v>
      </c>
      <c r="I1864" s="140"/>
      <c r="J1864" s="14" t="s">
        <v>16</v>
      </c>
      <c r="K1864" s="422" t="s">
        <v>12828</v>
      </c>
      <c r="L1864" s="145" t="s">
        <v>10262</v>
      </c>
    </row>
    <row r="1865" spans="1:12" ht="18.5" x14ac:dyDescent="0.25">
      <c r="A1865" s="271">
        <v>1456</v>
      </c>
      <c r="B1865" s="275">
        <v>5</v>
      </c>
      <c r="C1865" s="14">
        <v>7</v>
      </c>
      <c r="D1865" s="14">
        <v>6</v>
      </c>
      <c r="E1865" s="14">
        <v>2</v>
      </c>
      <c r="F1865" s="14">
        <v>0</v>
      </c>
      <c r="G1865" s="14" t="str">
        <f t="shared" si="19"/>
        <v>5.7.6.2.0</v>
      </c>
      <c r="I1865" s="140"/>
      <c r="J1865" s="14" t="s">
        <v>16</v>
      </c>
      <c r="K1865" s="422" t="s">
        <v>12829</v>
      </c>
      <c r="L1865" s="145" t="s">
        <v>10262</v>
      </c>
    </row>
    <row r="1866" spans="1:12" ht="18.5" x14ac:dyDescent="0.25">
      <c r="A1866" s="271">
        <v>1457</v>
      </c>
      <c r="B1866" s="275">
        <v>5</v>
      </c>
      <c r="C1866" s="14">
        <v>7</v>
      </c>
      <c r="D1866" s="14">
        <v>6</v>
      </c>
      <c r="E1866" s="14">
        <v>3</v>
      </c>
      <c r="F1866" s="14">
        <v>0</v>
      </c>
      <c r="G1866" s="14" t="str">
        <f t="shared" si="19"/>
        <v>5.7.6.3.0</v>
      </c>
      <c r="I1866" s="140"/>
      <c r="J1866" s="14" t="s">
        <v>16</v>
      </c>
      <c r="K1866" s="422" t="s">
        <v>12830</v>
      </c>
      <c r="L1866" s="145" t="s">
        <v>10262</v>
      </c>
    </row>
    <row r="1867" spans="1:12" ht="18.5" x14ac:dyDescent="0.25">
      <c r="A1867" s="271">
        <v>1559</v>
      </c>
      <c r="B1867" s="277">
        <v>5</v>
      </c>
      <c r="C1867" s="19">
        <v>7</v>
      </c>
      <c r="D1867" s="19">
        <v>7</v>
      </c>
      <c r="E1867" s="19">
        <v>0</v>
      </c>
      <c r="F1867" s="19">
        <v>0</v>
      </c>
      <c r="G1867" s="19" t="str">
        <f t="shared" si="19"/>
        <v>5.7.7.0.0</v>
      </c>
      <c r="I1867" s="140"/>
      <c r="J1867" s="19" t="s">
        <v>13</v>
      </c>
      <c r="K1867" s="434" t="s">
        <v>12831</v>
      </c>
      <c r="L1867" s="19" t="s">
        <v>10262</v>
      </c>
    </row>
    <row r="1868" spans="1:12" s="8" customFormat="1" ht="18.5" x14ac:dyDescent="0.35">
      <c r="A1868" s="271">
        <v>1626</v>
      </c>
      <c r="B1868" s="277">
        <v>5</v>
      </c>
      <c r="C1868" s="19">
        <v>7</v>
      </c>
      <c r="D1868" s="19">
        <v>8</v>
      </c>
      <c r="E1868" s="19">
        <v>0</v>
      </c>
      <c r="F1868" s="19">
        <v>0</v>
      </c>
      <c r="G1868" s="19" t="str">
        <f t="shared" si="19"/>
        <v>5.7.8.0.0</v>
      </c>
      <c r="H1868" s="21"/>
      <c r="I1868" s="140"/>
      <c r="J1868" s="19" t="s">
        <v>13</v>
      </c>
      <c r="K1868" s="434" t="s">
        <v>12832</v>
      </c>
      <c r="L1868" s="19" t="s">
        <v>10262</v>
      </c>
    </row>
    <row r="1869" spans="1:12" s="8" customFormat="1" ht="18.5" x14ac:dyDescent="0.35">
      <c r="A1869" s="271">
        <v>1627</v>
      </c>
      <c r="B1869" s="277">
        <v>5</v>
      </c>
      <c r="C1869" s="19">
        <v>7</v>
      </c>
      <c r="D1869" s="19">
        <v>9</v>
      </c>
      <c r="E1869" s="19">
        <v>0</v>
      </c>
      <c r="F1869" s="19">
        <v>0</v>
      </c>
      <c r="G1869" s="19" t="str">
        <f t="shared" si="19"/>
        <v>5.7.9.0.0</v>
      </c>
      <c r="H1869" s="21"/>
      <c r="I1869" s="140"/>
      <c r="J1869" s="19" t="s">
        <v>13</v>
      </c>
      <c r="K1869" s="434" t="s">
        <v>12833</v>
      </c>
      <c r="L1869" s="19" t="s">
        <v>10262</v>
      </c>
    </row>
    <row r="1870" spans="1:12" s="8" customFormat="1" ht="18.5" x14ac:dyDescent="0.35">
      <c r="A1870" s="271">
        <v>1628</v>
      </c>
      <c r="B1870" s="277">
        <v>5</v>
      </c>
      <c r="C1870" s="19">
        <v>7</v>
      </c>
      <c r="D1870" s="19">
        <v>10</v>
      </c>
      <c r="E1870" s="19">
        <v>0</v>
      </c>
      <c r="F1870" s="19">
        <v>0</v>
      </c>
      <c r="G1870" s="19" t="str">
        <f t="shared" si="19"/>
        <v>5.7.10.0.0</v>
      </c>
      <c r="H1870" s="21"/>
      <c r="I1870" s="135"/>
      <c r="J1870" s="19" t="s">
        <v>13</v>
      </c>
      <c r="K1870" s="434" t="s">
        <v>12834</v>
      </c>
      <c r="L1870" s="19" t="s">
        <v>10262</v>
      </c>
    </row>
    <row r="1871" spans="1:12" s="8" customFormat="1" ht="26" x14ac:dyDescent="0.35">
      <c r="A1871" s="271">
        <v>1629</v>
      </c>
      <c r="B1871" s="279">
        <v>5</v>
      </c>
      <c r="C1871" s="16">
        <v>8</v>
      </c>
      <c r="D1871" s="16">
        <v>0</v>
      </c>
      <c r="E1871" s="16">
        <v>0</v>
      </c>
      <c r="F1871" s="16">
        <v>0</v>
      </c>
      <c r="G1871" s="16" t="str">
        <f t="shared" si="19"/>
        <v>5.8.0.0.0</v>
      </c>
      <c r="H1871" s="11" t="s">
        <v>10</v>
      </c>
      <c r="I1871" s="12" t="s">
        <v>10880</v>
      </c>
      <c r="J1871" s="12"/>
      <c r="K1871" s="442"/>
      <c r="L1871" s="416" t="s">
        <v>10881</v>
      </c>
    </row>
    <row r="1872" spans="1:12" s="8" customFormat="1" ht="26" x14ac:dyDescent="0.35">
      <c r="A1872" s="271">
        <v>1630</v>
      </c>
      <c r="B1872" s="279">
        <v>5</v>
      </c>
      <c r="C1872" s="16">
        <v>9</v>
      </c>
      <c r="D1872" s="16">
        <v>0</v>
      </c>
      <c r="E1872" s="16">
        <v>0</v>
      </c>
      <c r="F1872" s="16">
        <v>0</v>
      </c>
      <c r="G1872" s="16" t="str">
        <f t="shared" si="19"/>
        <v>5.9.0.0.0</v>
      </c>
      <c r="H1872" s="11" t="s">
        <v>10</v>
      </c>
      <c r="I1872" s="12" t="s">
        <v>10882</v>
      </c>
      <c r="J1872" s="16"/>
      <c r="K1872" s="423"/>
      <c r="L1872" s="416" t="s">
        <v>10883</v>
      </c>
    </row>
    <row r="1873" spans="1:12" s="8" customFormat="1" ht="37" x14ac:dyDescent="0.35">
      <c r="A1873" s="271">
        <v>1631</v>
      </c>
      <c r="B1873" s="277">
        <v>5</v>
      </c>
      <c r="C1873" s="19">
        <v>9</v>
      </c>
      <c r="D1873" s="19">
        <v>1</v>
      </c>
      <c r="E1873" s="19">
        <v>0</v>
      </c>
      <c r="F1873" s="19">
        <v>0</v>
      </c>
      <c r="G1873" s="19" t="str">
        <f t="shared" si="19"/>
        <v>5.9.1.0.0</v>
      </c>
      <c r="H1873" s="19"/>
      <c r="I1873" s="133"/>
      <c r="J1873" s="19" t="s">
        <v>13</v>
      </c>
      <c r="K1873" s="434" t="s">
        <v>12835</v>
      </c>
      <c r="L1873" s="19" t="s">
        <v>10262</v>
      </c>
    </row>
    <row r="1874" spans="1:12" s="8" customFormat="1" ht="37" x14ac:dyDescent="0.35">
      <c r="A1874" s="271">
        <v>1632</v>
      </c>
      <c r="B1874" s="275">
        <v>5</v>
      </c>
      <c r="C1874" s="14">
        <v>9</v>
      </c>
      <c r="D1874" s="14">
        <v>1</v>
      </c>
      <c r="E1874" s="14">
        <v>1</v>
      </c>
      <c r="F1874" s="14">
        <v>0</v>
      </c>
      <c r="G1874" s="14" t="str">
        <f t="shared" si="19"/>
        <v>5.9.1.1.0</v>
      </c>
      <c r="H1874" s="21"/>
      <c r="I1874" s="135"/>
      <c r="J1874" s="14" t="s">
        <v>16</v>
      </c>
      <c r="K1874" s="422" t="s">
        <v>12836</v>
      </c>
      <c r="L1874" s="145" t="s">
        <v>10262</v>
      </c>
    </row>
    <row r="1875" spans="1:12" s="8" customFormat="1" ht="18.5" x14ac:dyDescent="0.35">
      <c r="A1875" s="271">
        <v>1633</v>
      </c>
      <c r="B1875" s="276">
        <v>5</v>
      </c>
      <c r="C1875" s="17">
        <v>9</v>
      </c>
      <c r="D1875" s="17">
        <v>1</v>
      </c>
      <c r="E1875" s="17">
        <v>1</v>
      </c>
      <c r="F1875" s="17">
        <v>1</v>
      </c>
      <c r="G1875" s="17" t="str">
        <f t="shared" si="19"/>
        <v>5.9.1.1.1</v>
      </c>
      <c r="H1875" s="119"/>
      <c r="I1875" s="120"/>
      <c r="J1875" s="17" t="s">
        <v>19</v>
      </c>
      <c r="K1875" s="431" t="s">
        <v>12837</v>
      </c>
      <c r="L1875" s="432" t="s">
        <v>10262</v>
      </c>
    </row>
    <row r="1876" spans="1:12" s="8" customFormat="1" ht="35" x14ac:dyDescent="0.35">
      <c r="A1876" s="271">
        <v>1634</v>
      </c>
      <c r="B1876" s="276">
        <v>5</v>
      </c>
      <c r="C1876" s="17">
        <v>9</v>
      </c>
      <c r="D1876" s="17">
        <v>1</v>
      </c>
      <c r="E1876" s="17">
        <v>1</v>
      </c>
      <c r="F1876" s="17">
        <v>2</v>
      </c>
      <c r="G1876" s="17" t="str">
        <f t="shared" si="19"/>
        <v>5.9.1.1.2</v>
      </c>
      <c r="H1876" s="119"/>
      <c r="I1876" s="120"/>
      <c r="J1876" s="17" t="s">
        <v>19</v>
      </c>
      <c r="K1876" s="431" t="s">
        <v>12838</v>
      </c>
      <c r="L1876" s="432" t="s">
        <v>10262</v>
      </c>
    </row>
    <row r="1877" spans="1:12" s="8" customFormat="1" ht="18.5" x14ac:dyDescent="0.35">
      <c r="A1877" s="271">
        <v>1635</v>
      </c>
      <c r="B1877" s="276">
        <v>5</v>
      </c>
      <c r="C1877" s="17">
        <v>9</v>
      </c>
      <c r="D1877" s="17">
        <v>1</v>
      </c>
      <c r="E1877" s="17">
        <v>1</v>
      </c>
      <c r="F1877" s="17">
        <v>3</v>
      </c>
      <c r="G1877" s="17" t="str">
        <f t="shared" si="19"/>
        <v>5.9.1.1.3</v>
      </c>
      <c r="H1877" s="119"/>
      <c r="I1877" s="120"/>
      <c r="J1877" s="17" t="s">
        <v>19</v>
      </c>
      <c r="K1877" s="431" t="s">
        <v>12839</v>
      </c>
      <c r="L1877" s="432" t="s">
        <v>10262</v>
      </c>
    </row>
    <row r="1878" spans="1:12" s="8" customFormat="1" ht="35" x14ac:dyDescent="0.35">
      <c r="A1878" s="271">
        <v>1636</v>
      </c>
      <c r="B1878" s="276">
        <v>5</v>
      </c>
      <c r="C1878" s="17">
        <v>9</v>
      </c>
      <c r="D1878" s="17">
        <v>1</v>
      </c>
      <c r="E1878" s="17">
        <v>1</v>
      </c>
      <c r="F1878" s="17">
        <v>4</v>
      </c>
      <c r="G1878" s="17" t="str">
        <f t="shared" si="19"/>
        <v>5.9.1.1.4</v>
      </c>
      <c r="H1878" s="119"/>
      <c r="I1878" s="120"/>
      <c r="J1878" s="17" t="s">
        <v>19</v>
      </c>
      <c r="K1878" s="431" t="s">
        <v>12840</v>
      </c>
      <c r="L1878" s="432" t="s">
        <v>10262</v>
      </c>
    </row>
    <row r="1879" spans="1:12" s="8" customFormat="1" ht="18.5" x14ac:dyDescent="0.35">
      <c r="A1879" s="271">
        <v>1637</v>
      </c>
      <c r="B1879" s="276">
        <v>5</v>
      </c>
      <c r="C1879" s="17">
        <v>9</v>
      </c>
      <c r="D1879" s="17">
        <v>1</v>
      </c>
      <c r="E1879" s="17">
        <v>1</v>
      </c>
      <c r="F1879" s="17">
        <v>5</v>
      </c>
      <c r="G1879" s="17" t="str">
        <f t="shared" si="19"/>
        <v>5.9.1.1.5</v>
      </c>
      <c r="H1879" s="119"/>
      <c r="I1879" s="120"/>
      <c r="J1879" s="17" t="s">
        <v>19</v>
      </c>
      <c r="K1879" s="431" t="s">
        <v>12841</v>
      </c>
      <c r="L1879" s="432" t="s">
        <v>10262</v>
      </c>
    </row>
    <row r="1880" spans="1:12" s="8" customFormat="1" ht="18.5" x14ac:dyDescent="0.35">
      <c r="A1880" s="271">
        <v>1638</v>
      </c>
      <c r="B1880" s="276">
        <v>5</v>
      </c>
      <c r="C1880" s="17">
        <v>9</v>
      </c>
      <c r="D1880" s="17">
        <v>1</v>
      </c>
      <c r="E1880" s="17">
        <v>1</v>
      </c>
      <c r="F1880" s="17">
        <v>6</v>
      </c>
      <c r="G1880" s="17" t="str">
        <f t="shared" si="19"/>
        <v>5.9.1.1.6</v>
      </c>
      <c r="H1880" s="119"/>
      <c r="I1880" s="120"/>
      <c r="J1880" s="17" t="s">
        <v>19</v>
      </c>
      <c r="K1880" s="431" t="s">
        <v>12842</v>
      </c>
      <c r="L1880" s="432" t="s">
        <v>10262</v>
      </c>
    </row>
    <row r="1881" spans="1:12" s="8" customFormat="1" ht="18.5" x14ac:dyDescent="0.35">
      <c r="A1881" s="271">
        <v>1639</v>
      </c>
      <c r="B1881" s="276">
        <v>5</v>
      </c>
      <c r="C1881" s="17">
        <v>9</v>
      </c>
      <c r="D1881" s="17">
        <v>1</v>
      </c>
      <c r="E1881" s="17">
        <v>1</v>
      </c>
      <c r="F1881" s="17">
        <v>7</v>
      </c>
      <c r="G1881" s="17" t="str">
        <f t="shared" si="19"/>
        <v>5.9.1.1.7</v>
      </c>
      <c r="H1881" s="119"/>
      <c r="I1881" s="120"/>
      <c r="J1881" s="17" t="s">
        <v>19</v>
      </c>
      <c r="K1881" s="431" t="s">
        <v>12843</v>
      </c>
      <c r="L1881" s="432" t="s">
        <v>10262</v>
      </c>
    </row>
    <row r="1882" spans="1:12" s="8" customFormat="1" ht="37" x14ac:dyDescent="0.35">
      <c r="A1882" s="271">
        <v>1640</v>
      </c>
      <c r="B1882" s="275">
        <v>5</v>
      </c>
      <c r="C1882" s="14">
        <v>9</v>
      </c>
      <c r="D1882" s="14">
        <v>1</v>
      </c>
      <c r="E1882" s="14">
        <v>2</v>
      </c>
      <c r="F1882" s="14">
        <v>0</v>
      </c>
      <c r="G1882" s="14" t="str">
        <f t="shared" si="19"/>
        <v>5.9.1.2.0</v>
      </c>
      <c r="H1882" s="21"/>
      <c r="I1882" s="135"/>
      <c r="J1882" s="14" t="s">
        <v>16</v>
      </c>
      <c r="K1882" s="422" t="s">
        <v>12844</v>
      </c>
      <c r="L1882" s="145" t="s">
        <v>10262</v>
      </c>
    </row>
    <row r="1883" spans="1:12" s="8" customFormat="1" ht="35" x14ac:dyDescent="0.35">
      <c r="A1883" s="271">
        <v>1641</v>
      </c>
      <c r="B1883" s="276">
        <v>5</v>
      </c>
      <c r="C1883" s="17">
        <v>9</v>
      </c>
      <c r="D1883" s="17">
        <v>1</v>
      </c>
      <c r="E1883" s="17">
        <v>2</v>
      </c>
      <c r="F1883" s="17">
        <v>1</v>
      </c>
      <c r="G1883" s="17" t="str">
        <f t="shared" si="19"/>
        <v>5.9.1.2.1</v>
      </c>
      <c r="H1883" s="119"/>
      <c r="I1883" s="120"/>
      <c r="J1883" s="17" t="s">
        <v>19</v>
      </c>
      <c r="K1883" s="431" t="s">
        <v>12845</v>
      </c>
      <c r="L1883" s="432" t="s">
        <v>10262</v>
      </c>
    </row>
    <row r="1884" spans="1:12" s="8" customFormat="1" ht="35" x14ac:dyDescent="0.35">
      <c r="A1884" s="271">
        <v>1642</v>
      </c>
      <c r="B1884" s="276">
        <v>5</v>
      </c>
      <c r="C1884" s="17">
        <v>9</v>
      </c>
      <c r="D1884" s="17">
        <v>1</v>
      </c>
      <c r="E1884" s="17">
        <v>2</v>
      </c>
      <c r="F1884" s="17">
        <v>2</v>
      </c>
      <c r="G1884" s="17" t="str">
        <f t="shared" si="19"/>
        <v>5.9.1.2.2</v>
      </c>
      <c r="H1884" s="119"/>
      <c r="I1884" s="120"/>
      <c r="J1884" s="17" t="s">
        <v>19</v>
      </c>
      <c r="K1884" s="431" t="s">
        <v>12846</v>
      </c>
      <c r="L1884" s="432" t="s">
        <v>10262</v>
      </c>
    </row>
    <row r="1885" spans="1:12" s="8" customFormat="1" ht="18.5" x14ac:dyDescent="0.35">
      <c r="A1885" s="271">
        <v>1643</v>
      </c>
      <c r="B1885" s="276">
        <v>5</v>
      </c>
      <c r="C1885" s="17">
        <v>9</v>
      </c>
      <c r="D1885" s="17">
        <v>1</v>
      </c>
      <c r="E1885" s="17">
        <v>2</v>
      </c>
      <c r="F1885" s="17">
        <v>3</v>
      </c>
      <c r="G1885" s="17" t="str">
        <f t="shared" si="19"/>
        <v>5.9.1.2.3</v>
      </c>
      <c r="H1885" s="119"/>
      <c r="I1885" s="120"/>
      <c r="J1885" s="17" t="s">
        <v>19</v>
      </c>
      <c r="K1885" s="431" t="s">
        <v>12847</v>
      </c>
      <c r="L1885" s="432" t="s">
        <v>10262</v>
      </c>
    </row>
    <row r="1886" spans="1:12" s="8" customFormat="1" ht="35" x14ac:dyDescent="0.35">
      <c r="A1886" s="271">
        <v>1644</v>
      </c>
      <c r="B1886" s="276">
        <v>5</v>
      </c>
      <c r="C1886" s="17">
        <v>9</v>
      </c>
      <c r="D1886" s="17">
        <v>1</v>
      </c>
      <c r="E1886" s="17">
        <v>2</v>
      </c>
      <c r="F1886" s="17">
        <v>4</v>
      </c>
      <c r="G1886" s="17" t="str">
        <f t="shared" si="19"/>
        <v>5.9.1.2.4</v>
      </c>
      <c r="H1886" s="119"/>
      <c r="I1886" s="120"/>
      <c r="J1886" s="17" t="s">
        <v>19</v>
      </c>
      <c r="K1886" s="431" t="s">
        <v>12848</v>
      </c>
      <c r="L1886" s="432" t="s">
        <v>10262</v>
      </c>
    </row>
    <row r="1887" spans="1:12" s="8" customFormat="1" ht="35" x14ac:dyDescent="0.35">
      <c r="A1887" s="271">
        <v>1645</v>
      </c>
      <c r="B1887" s="276">
        <v>5</v>
      </c>
      <c r="C1887" s="17">
        <v>9</v>
      </c>
      <c r="D1887" s="17">
        <v>1</v>
      </c>
      <c r="E1887" s="17">
        <v>2</v>
      </c>
      <c r="F1887" s="17">
        <v>5</v>
      </c>
      <c r="G1887" s="17" t="str">
        <f t="shared" si="19"/>
        <v>5.9.1.2.5</v>
      </c>
      <c r="H1887" s="119"/>
      <c r="I1887" s="120"/>
      <c r="J1887" s="17" t="s">
        <v>19</v>
      </c>
      <c r="K1887" s="431" t="s">
        <v>12849</v>
      </c>
      <c r="L1887" s="432" t="s">
        <v>10262</v>
      </c>
    </row>
    <row r="1888" spans="1:12" s="8" customFormat="1" ht="35" x14ac:dyDescent="0.35">
      <c r="A1888" s="271">
        <v>1646</v>
      </c>
      <c r="B1888" s="276">
        <v>5</v>
      </c>
      <c r="C1888" s="17">
        <v>9</v>
      </c>
      <c r="D1888" s="17">
        <v>1</v>
      </c>
      <c r="E1888" s="17">
        <v>2</v>
      </c>
      <c r="F1888" s="17">
        <v>6</v>
      </c>
      <c r="G1888" s="17" t="str">
        <f t="shared" si="19"/>
        <v>5.9.1.2.6</v>
      </c>
      <c r="H1888" s="119"/>
      <c r="I1888" s="120"/>
      <c r="J1888" s="17" t="s">
        <v>19</v>
      </c>
      <c r="K1888" s="431" t="s">
        <v>12850</v>
      </c>
      <c r="L1888" s="432" t="s">
        <v>10262</v>
      </c>
    </row>
    <row r="1889" spans="1:12" s="8" customFormat="1" ht="35" x14ac:dyDescent="0.35">
      <c r="A1889" s="271">
        <v>1647</v>
      </c>
      <c r="B1889" s="276">
        <v>5</v>
      </c>
      <c r="C1889" s="17">
        <v>9</v>
      </c>
      <c r="D1889" s="17">
        <v>1</v>
      </c>
      <c r="E1889" s="17">
        <v>2</v>
      </c>
      <c r="F1889" s="17">
        <v>7</v>
      </c>
      <c r="G1889" s="17" t="str">
        <f t="shared" si="19"/>
        <v>5.9.1.2.7</v>
      </c>
      <c r="H1889" s="119"/>
      <c r="I1889" s="120"/>
      <c r="J1889" s="17" t="s">
        <v>19</v>
      </c>
      <c r="K1889" s="431" t="s">
        <v>12851</v>
      </c>
      <c r="L1889" s="432" t="s">
        <v>10262</v>
      </c>
    </row>
    <row r="1890" spans="1:12" s="8" customFormat="1" ht="37" x14ac:dyDescent="0.35">
      <c r="A1890" s="271">
        <v>1648</v>
      </c>
      <c r="B1890" s="275">
        <v>5</v>
      </c>
      <c r="C1890" s="14">
        <v>9</v>
      </c>
      <c r="D1890" s="14">
        <v>1</v>
      </c>
      <c r="E1890" s="14">
        <v>3</v>
      </c>
      <c r="F1890" s="14">
        <v>0</v>
      </c>
      <c r="G1890" s="14" t="str">
        <f t="shared" si="19"/>
        <v>5.9.1.3.0</v>
      </c>
      <c r="H1890" s="21"/>
      <c r="I1890" s="135"/>
      <c r="J1890" s="14" t="s">
        <v>16</v>
      </c>
      <c r="K1890" s="422" t="s">
        <v>12852</v>
      </c>
      <c r="L1890" s="145" t="s">
        <v>10262</v>
      </c>
    </row>
    <row r="1891" spans="1:12" s="8" customFormat="1" ht="35" x14ac:dyDescent="0.35">
      <c r="A1891" s="271">
        <v>1649</v>
      </c>
      <c r="B1891" s="276">
        <v>5</v>
      </c>
      <c r="C1891" s="17">
        <v>9</v>
      </c>
      <c r="D1891" s="17">
        <v>1</v>
      </c>
      <c r="E1891" s="17">
        <v>3</v>
      </c>
      <c r="F1891" s="17">
        <v>1</v>
      </c>
      <c r="G1891" s="17" t="str">
        <f t="shared" si="19"/>
        <v>5.9.1.3.1</v>
      </c>
      <c r="H1891" s="119"/>
      <c r="I1891" s="120"/>
      <c r="J1891" s="17" t="s">
        <v>19</v>
      </c>
      <c r="K1891" s="431" t="s">
        <v>12853</v>
      </c>
      <c r="L1891" s="432" t="s">
        <v>10262</v>
      </c>
    </row>
    <row r="1892" spans="1:12" s="8" customFormat="1" ht="35" x14ac:dyDescent="0.35">
      <c r="A1892" s="271">
        <v>1650</v>
      </c>
      <c r="B1892" s="276">
        <v>5</v>
      </c>
      <c r="C1892" s="17">
        <v>9</v>
      </c>
      <c r="D1892" s="17">
        <v>1</v>
      </c>
      <c r="E1892" s="17">
        <v>3</v>
      </c>
      <c r="F1892" s="17">
        <v>2</v>
      </c>
      <c r="G1892" s="17" t="str">
        <f t="shared" si="19"/>
        <v>5.9.1.3.2</v>
      </c>
      <c r="H1892" s="119"/>
      <c r="I1892" s="120"/>
      <c r="J1892" s="17" t="s">
        <v>19</v>
      </c>
      <c r="K1892" s="431" t="s">
        <v>12854</v>
      </c>
      <c r="L1892" s="432" t="s">
        <v>10262</v>
      </c>
    </row>
    <row r="1893" spans="1:12" s="8" customFormat="1" ht="35" x14ac:dyDescent="0.35">
      <c r="A1893" s="271">
        <v>1651</v>
      </c>
      <c r="B1893" s="276">
        <v>5</v>
      </c>
      <c r="C1893" s="17">
        <v>9</v>
      </c>
      <c r="D1893" s="17">
        <v>1</v>
      </c>
      <c r="E1893" s="17">
        <v>3</v>
      </c>
      <c r="F1893" s="17">
        <v>3</v>
      </c>
      <c r="G1893" s="17" t="str">
        <f t="shared" si="19"/>
        <v>5.9.1.3.3</v>
      </c>
      <c r="H1893" s="119"/>
      <c r="I1893" s="120"/>
      <c r="J1893" s="17" t="s">
        <v>19</v>
      </c>
      <c r="K1893" s="431" t="s">
        <v>12855</v>
      </c>
      <c r="L1893" s="432" t="s">
        <v>10262</v>
      </c>
    </row>
    <row r="1894" spans="1:12" s="8" customFormat="1" ht="35" x14ac:dyDescent="0.35">
      <c r="A1894" s="271">
        <v>1652</v>
      </c>
      <c r="B1894" s="276">
        <v>5</v>
      </c>
      <c r="C1894" s="17">
        <v>9</v>
      </c>
      <c r="D1894" s="17">
        <v>1</v>
      </c>
      <c r="E1894" s="17">
        <v>3</v>
      </c>
      <c r="F1894" s="17">
        <v>4</v>
      </c>
      <c r="G1894" s="17" t="str">
        <f t="shared" si="19"/>
        <v>5.9.1.3.4</v>
      </c>
      <c r="H1894" s="119"/>
      <c r="I1894" s="120"/>
      <c r="J1894" s="17" t="s">
        <v>19</v>
      </c>
      <c r="K1894" s="431" t="s">
        <v>12856</v>
      </c>
      <c r="L1894" s="432" t="s">
        <v>10262</v>
      </c>
    </row>
    <row r="1895" spans="1:12" s="8" customFormat="1" ht="35" x14ac:dyDescent="0.35">
      <c r="A1895" s="271">
        <v>1653</v>
      </c>
      <c r="B1895" s="276">
        <v>5</v>
      </c>
      <c r="C1895" s="17">
        <v>9</v>
      </c>
      <c r="D1895" s="17">
        <v>1</v>
      </c>
      <c r="E1895" s="17">
        <v>3</v>
      </c>
      <c r="F1895" s="17">
        <v>5</v>
      </c>
      <c r="G1895" s="17" t="str">
        <f t="shared" si="19"/>
        <v>5.9.1.3.5</v>
      </c>
      <c r="H1895" s="119"/>
      <c r="I1895" s="120"/>
      <c r="J1895" s="17" t="s">
        <v>19</v>
      </c>
      <c r="K1895" s="431" t="s">
        <v>12857</v>
      </c>
      <c r="L1895" s="432" t="s">
        <v>10262</v>
      </c>
    </row>
    <row r="1896" spans="1:12" s="8" customFormat="1" ht="35" x14ac:dyDescent="0.35">
      <c r="A1896" s="271">
        <v>1654</v>
      </c>
      <c r="B1896" s="276">
        <v>5</v>
      </c>
      <c r="C1896" s="17">
        <v>9</v>
      </c>
      <c r="D1896" s="17">
        <v>1</v>
      </c>
      <c r="E1896" s="17">
        <v>3</v>
      </c>
      <c r="F1896" s="17">
        <v>6</v>
      </c>
      <c r="G1896" s="17" t="str">
        <f t="shared" si="19"/>
        <v>5.9.1.3.6</v>
      </c>
      <c r="H1896" s="119"/>
      <c r="I1896" s="120"/>
      <c r="J1896" s="17" t="s">
        <v>19</v>
      </c>
      <c r="K1896" s="431" t="s">
        <v>12858</v>
      </c>
      <c r="L1896" s="432" t="s">
        <v>10262</v>
      </c>
    </row>
    <row r="1897" spans="1:12" s="8" customFormat="1" ht="35" x14ac:dyDescent="0.35">
      <c r="A1897" s="271">
        <v>1655</v>
      </c>
      <c r="B1897" s="276">
        <v>5</v>
      </c>
      <c r="C1897" s="17">
        <v>9</v>
      </c>
      <c r="D1897" s="17">
        <v>1</v>
      </c>
      <c r="E1897" s="17">
        <v>3</v>
      </c>
      <c r="F1897" s="17">
        <v>7</v>
      </c>
      <c r="G1897" s="17" t="str">
        <f t="shared" si="19"/>
        <v>5.9.1.3.7</v>
      </c>
      <c r="H1897" s="119"/>
      <c r="I1897" s="120"/>
      <c r="J1897" s="17" t="s">
        <v>19</v>
      </c>
      <c r="K1897" s="431" t="s">
        <v>12859</v>
      </c>
      <c r="L1897" s="432" t="s">
        <v>10262</v>
      </c>
    </row>
    <row r="1898" spans="1:12" s="8" customFormat="1" ht="37" x14ac:dyDescent="0.35">
      <c r="A1898" s="271">
        <v>1656</v>
      </c>
      <c r="B1898" s="275">
        <v>5</v>
      </c>
      <c r="C1898" s="14">
        <v>9</v>
      </c>
      <c r="D1898" s="14">
        <v>1</v>
      </c>
      <c r="E1898" s="14">
        <v>4</v>
      </c>
      <c r="F1898" s="14">
        <v>0</v>
      </c>
      <c r="G1898" s="14" t="str">
        <f t="shared" si="19"/>
        <v>5.9.1.4.0</v>
      </c>
      <c r="H1898" s="21"/>
      <c r="I1898" s="135"/>
      <c r="J1898" s="14" t="s">
        <v>16</v>
      </c>
      <c r="K1898" s="422" t="s">
        <v>12860</v>
      </c>
      <c r="L1898" s="145" t="s">
        <v>10262</v>
      </c>
    </row>
    <row r="1899" spans="1:12" s="8" customFormat="1" ht="35" x14ac:dyDescent="0.35">
      <c r="A1899" s="271">
        <v>1657</v>
      </c>
      <c r="B1899" s="276">
        <v>5</v>
      </c>
      <c r="C1899" s="17">
        <v>9</v>
      </c>
      <c r="D1899" s="17">
        <v>1</v>
      </c>
      <c r="E1899" s="17">
        <v>4</v>
      </c>
      <c r="F1899" s="17">
        <v>1</v>
      </c>
      <c r="G1899" s="17" t="str">
        <f t="shared" si="19"/>
        <v>5.9.1.4.1</v>
      </c>
      <c r="H1899" s="119"/>
      <c r="I1899" s="120"/>
      <c r="J1899" s="17" t="s">
        <v>19</v>
      </c>
      <c r="K1899" s="431" t="s">
        <v>12861</v>
      </c>
      <c r="L1899" s="432" t="s">
        <v>10262</v>
      </c>
    </row>
    <row r="1900" spans="1:12" s="8" customFormat="1" ht="35" x14ac:dyDescent="0.35">
      <c r="A1900" s="271">
        <v>1658</v>
      </c>
      <c r="B1900" s="276">
        <v>5</v>
      </c>
      <c r="C1900" s="17">
        <v>9</v>
      </c>
      <c r="D1900" s="17">
        <v>1</v>
      </c>
      <c r="E1900" s="17">
        <v>4</v>
      </c>
      <c r="F1900" s="17">
        <v>2</v>
      </c>
      <c r="G1900" s="17" t="str">
        <f t="shared" si="19"/>
        <v>5.9.1.4.2</v>
      </c>
      <c r="H1900" s="119"/>
      <c r="I1900" s="120"/>
      <c r="J1900" s="17" t="s">
        <v>19</v>
      </c>
      <c r="K1900" s="431" t="s">
        <v>12862</v>
      </c>
      <c r="L1900" s="432" t="s">
        <v>10262</v>
      </c>
    </row>
    <row r="1901" spans="1:12" s="8" customFormat="1" ht="18.5" x14ac:dyDescent="0.35">
      <c r="A1901" s="271">
        <v>1659</v>
      </c>
      <c r="B1901" s="276">
        <v>5</v>
      </c>
      <c r="C1901" s="17">
        <v>9</v>
      </c>
      <c r="D1901" s="17">
        <v>1</v>
      </c>
      <c r="E1901" s="17">
        <v>4</v>
      </c>
      <c r="F1901" s="17">
        <v>3</v>
      </c>
      <c r="G1901" s="17" t="str">
        <f t="shared" si="19"/>
        <v>5.9.1.4.3</v>
      </c>
      <c r="H1901" s="119"/>
      <c r="I1901" s="120"/>
      <c r="J1901" s="17" t="s">
        <v>19</v>
      </c>
      <c r="K1901" s="431" t="s">
        <v>12863</v>
      </c>
      <c r="L1901" s="432" t="s">
        <v>10262</v>
      </c>
    </row>
    <row r="1902" spans="1:12" s="8" customFormat="1" ht="35" x14ac:dyDescent="0.35">
      <c r="A1902" s="271">
        <v>1660</v>
      </c>
      <c r="B1902" s="276">
        <v>5</v>
      </c>
      <c r="C1902" s="17">
        <v>9</v>
      </c>
      <c r="D1902" s="17">
        <v>1</v>
      </c>
      <c r="E1902" s="17">
        <v>4</v>
      </c>
      <c r="F1902" s="17">
        <v>4</v>
      </c>
      <c r="G1902" s="17" t="str">
        <f t="shared" si="19"/>
        <v>5.9.1.4.4</v>
      </c>
      <c r="H1902" s="119"/>
      <c r="I1902" s="120"/>
      <c r="J1902" s="17" t="s">
        <v>19</v>
      </c>
      <c r="K1902" s="431" t="s">
        <v>12864</v>
      </c>
      <c r="L1902" s="432" t="s">
        <v>10262</v>
      </c>
    </row>
    <row r="1903" spans="1:12" s="8" customFormat="1" ht="35" x14ac:dyDescent="0.35">
      <c r="A1903" s="271">
        <v>1661</v>
      </c>
      <c r="B1903" s="276">
        <v>5</v>
      </c>
      <c r="C1903" s="17">
        <v>9</v>
      </c>
      <c r="D1903" s="17">
        <v>1</v>
      </c>
      <c r="E1903" s="17">
        <v>4</v>
      </c>
      <c r="F1903" s="17">
        <v>5</v>
      </c>
      <c r="G1903" s="17" t="str">
        <f t="shared" si="19"/>
        <v>5.9.1.4.5</v>
      </c>
      <c r="H1903" s="119"/>
      <c r="I1903" s="120"/>
      <c r="J1903" s="17" t="s">
        <v>19</v>
      </c>
      <c r="K1903" s="431" t="s">
        <v>12865</v>
      </c>
      <c r="L1903" s="432" t="s">
        <v>10262</v>
      </c>
    </row>
    <row r="1904" spans="1:12" s="8" customFormat="1" ht="35" x14ac:dyDescent="0.35">
      <c r="A1904" s="271">
        <v>1662</v>
      </c>
      <c r="B1904" s="276">
        <v>5</v>
      </c>
      <c r="C1904" s="17">
        <v>9</v>
      </c>
      <c r="D1904" s="17">
        <v>1</v>
      </c>
      <c r="E1904" s="17">
        <v>4</v>
      </c>
      <c r="F1904" s="17">
        <v>6</v>
      </c>
      <c r="G1904" s="17" t="str">
        <f t="shared" si="19"/>
        <v>5.9.1.4.6</v>
      </c>
      <c r="H1904" s="119"/>
      <c r="I1904" s="120"/>
      <c r="J1904" s="17" t="s">
        <v>19</v>
      </c>
      <c r="K1904" s="431" t="s">
        <v>12866</v>
      </c>
      <c r="L1904" s="432" t="s">
        <v>10262</v>
      </c>
    </row>
    <row r="1905" spans="1:12" s="8" customFormat="1" ht="35" x14ac:dyDescent="0.35">
      <c r="A1905" s="271">
        <v>1663</v>
      </c>
      <c r="B1905" s="276">
        <v>5</v>
      </c>
      <c r="C1905" s="17">
        <v>9</v>
      </c>
      <c r="D1905" s="17">
        <v>1</v>
      </c>
      <c r="E1905" s="17">
        <v>4</v>
      </c>
      <c r="F1905" s="17">
        <v>7</v>
      </c>
      <c r="G1905" s="17" t="str">
        <f t="shared" si="19"/>
        <v>5.9.1.4.7</v>
      </c>
      <c r="H1905" s="119"/>
      <c r="I1905" s="120"/>
      <c r="J1905" s="17" t="s">
        <v>19</v>
      </c>
      <c r="K1905" s="431" t="s">
        <v>12867</v>
      </c>
      <c r="L1905" s="432" t="s">
        <v>10262</v>
      </c>
    </row>
    <row r="1906" spans="1:12" s="8" customFormat="1" ht="37" x14ac:dyDescent="0.35">
      <c r="A1906" s="271">
        <v>1664</v>
      </c>
      <c r="B1906" s="275">
        <v>5</v>
      </c>
      <c r="C1906" s="14">
        <v>9</v>
      </c>
      <c r="D1906" s="14">
        <v>1</v>
      </c>
      <c r="E1906" s="14">
        <v>5</v>
      </c>
      <c r="F1906" s="14">
        <v>0</v>
      </c>
      <c r="G1906" s="14" t="str">
        <f t="shared" si="19"/>
        <v>5.9.1.5.0</v>
      </c>
      <c r="H1906" s="21"/>
      <c r="I1906" s="135"/>
      <c r="J1906" s="14" t="s">
        <v>16</v>
      </c>
      <c r="K1906" s="422" t="s">
        <v>12868</v>
      </c>
      <c r="L1906" s="145" t="s">
        <v>10262</v>
      </c>
    </row>
    <row r="1907" spans="1:12" s="8" customFormat="1" ht="35" x14ac:dyDescent="0.35">
      <c r="A1907" s="271">
        <v>1665</v>
      </c>
      <c r="B1907" s="276">
        <v>5</v>
      </c>
      <c r="C1907" s="17">
        <v>9</v>
      </c>
      <c r="D1907" s="17">
        <v>1</v>
      </c>
      <c r="E1907" s="17">
        <v>5</v>
      </c>
      <c r="F1907" s="17">
        <v>1</v>
      </c>
      <c r="G1907" s="17" t="str">
        <f t="shared" si="19"/>
        <v>5.9.1.5.1</v>
      </c>
      <c r="H1907" s="119"/>
      <c r="I1907" s="120"/>
      <c r="J1907" s="17" t="s">
        <v>19</v>
      </c>
      <c r="K1907" s="431" t="s">
        <v>12869</v>
      </c>
      <c r="L1907" s="432" t="s">
        <v>10262</v>
      </c>
    </row>
    <row r="1908" spans="1:12" s="8" customFormat="1" ht="35" x14ac:dyDescent="0.35">
      <c r="A1908" s="271">
        <v>1666</v>
      </c>
      <c r="B1908" s="276">
        <v>5</v>
      </c>
      <c r="C1908" s="17">
        <v>9</v>
      </c>
      <c r="D1908" s="17">
        <v>1</v>
      </c>
      <c r="E1908" s="17">
        <v>5</v>
      </c>
      <c r="F1908" s="17">
        <v>2</v>
      </c>
      <c r="G1908" s="17" t="str">
        <f t="shared" si="19"/>
        <v>5.9.1.5.2</v>
      </c>
      <c r="H1908" s="119"/>
      <c r="I1908" s="120"/>
      <c r="J1908" s="17" t="s">
        <v>19</v>
      </c>
      <c r="K1908" s="431" t="s">
        <v>12870</v>
      </c>
      <c r="L1908" s="432" t="s">
        <v>10262</v>
      </c>
    </row>
    <row r="1909" spans="1:12" s="8" customFormat="1" ht="18.5" x14ac:dyDescent="0.35">
      <c r="A1909" s="271">
        <v>1667</v>
      </c>
      <c r="B1909" s="276">
        <v>5</v>
      </c>
      <c r="C1909" s="17">
        <v>9</v>
      </c>
      <c r="D1909" s="17">
        <v>1</v>
      </c>
      <c r="E1909" s="17">
        <v>5</v>
      </c>
      <c r="F1909" s="17">
        <v>3</v>
      </c>
      <c r="G1909" s="17" t="str">
        <f t="shared" si="19"/>
        <v>5.9.1.5.3</v>
      </c>
      <c r="H1909" s="119"/>
      <c r="I1909" s="120"/>
      <c r="J1909" s="17" t="s">
        <v>19</v>
      </c>
      <c r="K1909" s="431" t="s">
        <v>12871</v>
      </c>
      <c r="L1909" s="432" t="s">
        <v>10262</v>
      </c>
    </row>
    <row r="1910" spans="1:12" s="8" customFormat="1" ht="35" x14ac:dyDescent="0.35">
      <c r="A1910" s="271">
        <v>1668</v>
      </c>
      <c r="B1910" s="276">
        <v>5</v>
      </c>
      <c r="C1910" s="17">
        <v>9</v>
      </c>
      <c r="D1910" s="17">
        <v>1</v>
      </c>
      <c r="E1910" s="17">
        <v>5</v>
      </c>
      <c r="F1910" s="17">
        <v>4</v>
      </c>
      <c r="G1910" s="17" t="str">
        <f t="shared" si="19"/>
        <v>5.9.1.5.4</v>
      </c>
      <c r="H1910" s="119"/>
      <c r="I1910" s="120"/>
      <c r="J1910" s="17" t="s">
        <v>19</v>
      </c>
      <c r="K1910" s="431" t="s">
        <v>12872</v>
      </c>
      <c r="L1910" s="432" t="s">
        <v>10262</v>
      </c>
    </row>
    <row r="1911" spans="1:12" s="8" customFormat="1" ht="35" x14ac:dyDescent="0.35">
      <c r="A1911" s="271">
        <v>1669</v>
      </c>
      <c r="B1911" s="276">
        <v>5</v>
      </c>
      <c r="C1911" s="17">
        <v>9</v>
      </c>
      <c r="D1911" s="17">
        <v>1</v>
      </c>
      <c r="E1911" s="17">
        <v>5</v>
      </c>
      <c r="F1911" s="17">
        <v>5</v>
      </c>
      <c r="G1911" s="17" t="str">
        <f t="shared" si="19"/>
        <v>5.9.1.5.5</v>
      </c>
      <c r="H1911" s="119"/>
      <c r="I1911" s="120"/>
      <c r="J1911" s="17" t="s">
        <v>19</v>
      </c>
      <c r="K1911" s="431" t="s">
        <v>12873</v>
      </c>
      <c r="L1911" s="432" t="s">
        <v>10262</v>
      </c>
    </row>
    <row r="1912" spans="1:12" s="8" customFormat="1" ht="35" x14ac:dyDescent="0.35">
      <c r="A1912" s="271">
        <v>1670</v>
      </c>
      <c r="B1912" s="276">
        <v>5</v>
      </c>
      <c r="C1912" s="17">
        <v>9</v>
      </c>
      <c r="D1912" s="17">
        <v>1</v>
      </c>
      <c r="E1912" s="17">
        <v>5</v>
      </c>
      <c r="F1912" s="17">
        <v>6</v>
      </c>
      <c r="G1912" s="17" t="str">
        <f t="shared" si="19"/>
        <v>5.9.1.5.6</v>
      </c>
      <c r="H1912" s="119"/>
      <c r="I1912" s="120"/>
      <c r="J1912" s="17" t="s">
        <v>19</v>
      </c>
      <c r="K1912" s="431" t="s">
        <v>12874</v>
      </c>
      <c r="L1912" s="432" t="s">
        <v>10262</v>
      </c>
    </row>
    <row r="1913" spans="1:12" s="8" customFormat="1" ht="35" x14ac:dyDescent="0.35">
      <c r="A1913" s="271">
        <v>1671</v>
      </c>
      <c r="B1913" s="276">
        <v>5</v>
      </c>
      <c r="C1913" s="17">
        <v>9</v>
      </c>
      <c r="D1913" s="17">
        <v>1</v>
      </c>
      <c r="E1913" s="17">
        <v>5</v>
      </c>
      <c r="F1913" s="17">
        <v>7</v>
      </c>
      <c r="G1913" s="17" t="str">
        <f t="shared" si="19"/>
        <v>5.9.1.5.7</v>
      </c>
      <c r="H1913" s="119"/>
      <c r="I1913" s="120"/>
      <c r="J1913" s="17" t="s">
        <v>19</v>
      </c>
      <c r="K1913" s="431" t="s">
        <v>12875</v>
      </c>
      <c r="L1913" s="432" t="s">
        <v>10262</v>
      </c>
    </row>
    <row r="1914" spans="1:12" s="8" customFormat="1" ht="37" x14ac:dyDescent="0.35">
      <c r="A1914" s="271">
        <v>1672</v>
      </c>
      <c r="B1914" s="275">
        <v>5</v>
      </c>
      <c r="C1914" s="14">
        <v>9</v>
      </c>
      <c r="D1914" s="14">
        <v>1</v>
      </c>
      <c r="E1914" s="14">
        <v>6</v>
      </c>
      <c r="F1914" s="14">
        <v>0</v>
      </c>
      <c r="G1914" s="14" t="str">
        <f t="shared" si="19"/>
        <v>5.9.1.6.0</v>
      </c>
      <c r="H1914" s="21"/>
      <c r="I1914" s="135"/>
      <c r="J1914" s="14" t="s">
        <v>16</v>
      </c>
      <c r="K1914" s="422" t="s">
        <v>12876</v>
      </c>
      <c r="L1914" s="145" t="s">
        <v>10262</v>
      </c>
    </row>
    <row r="1915" spans="1:12" s="8" customFormat="1" ht="35" x14ac:dyDescent="0.35">
      <c r="A1915" s="271">
        <v>1673</v>
      </c>
      <c r="B1915" s="276">
        <v>5</v>
      </c>
      <c r="C1915" s="17">
        <v>9</v>
      </c>
      <c r="D1915" s="17">
        <v>1</v>
      </c>
      <c r="E1915" s="17">
        <v>6</v>
      </c>
      <c r="F1915" s="17">
        <v>1</v>
      </c>
      <c r="G1915" s="17" t="str">
        <f t="shared" si="19"/>
        <v>5.9.1.6.1</v>
      </c>
      <c r="H1915" s="119"/>
      <c r="I1915" s="120"/>
      <c r="J1915" s="17" t="s">
        <v>19</v>
      </c>
      <c r="K1915" s="431" t="s">
        <v>12877</v>
      </c>
      <c r="L1915" s="432" t="s">
        <v>10262</v>
      </c>
    </row>
    <row r="1916" spans="1:12" s="8" customFormat="1" ht="35" x14ac:dyDescent="0.35">
      <c r="A1916" s="271">
        <v>1674</v>
      </c>
      <c r="B1916" s="276">
        <v>5</v>
      </c>
      <c r="C1916" s="17">
        <v>9</v>
      </c>
      <c r="D1916" s="17">
        <v>1</v>
      </c>
      <c r="E1916" s="17">
        <v>6</v>
      </c>
      <c r="F1916" s="17">
        <v>2</v>
      </c>
      <c r="G1916" s="17" t="str">
        <f t="shared" si="19"/>
        <v>5.9.1.6.2</v>
      </c>
      <c r="H1916" s="119"/>
      <c r="I1916" s="120"/>
      <c r="J1916" s="17" t="s">
        <v>19</v>
      </c>
      <c r="K1916" s="431" t="s">
        <v>12878</v>
      </c>
      <c r="L1916" s="432" t="s">
        <v>10262</v>
      </c>
    </row>
    <row r="1917" spans="1:12" s="8" customFormat="1" ht="18.5" x14ac:dyDescent="0.35">
      <c r="A1917" s="271">
        <v>1675</v>
      </c>
      <c r="B1917" s="276">
        <v>5</v>
      </c>
      <c r="C1917" s="17">
        <v>9</v>
      </c>
      <c r="D1917" s="17">
        <v>1</v>
      </c>
      <c r="E1917" s="17">
        <v>6</v>
      </c>
      <c r="F1917" s="17">
        <v>3</v>
      </c>
      <c r="G1917" s="17" t="str">
        <f t="shared" si="19"/>
        <v>5.9.1.6.3</v>
      </c>
      <c r="H1917" s="119"/>
      <c r="I1917" s="120"/>
      <c r="J1917" s="17" t="s">
        <v>19</v>
      </c>
      <c r="K1917" s="431" t="s">
        <v>12879</v>
      </c>
      <c r="L1917" s="432" t="s">
        <v>10262</v>
      </c>
    </row>
    <row r="1918" spans="1:12" s="8" customFormat="1" ht="35" x14ac:dyDescent="0.35">
      <c r="A1918" s="271">
        <v>1676</v>
      </c>
      <c r="B1918" s="276">
        <v>5</v>
      </c>
      <c r="C1918" s="17">
        <v>9</v>
      </c>
      <c r="D1918" s="17">
        <v>1</v>
      </c>
      <c r="E1918" s="17">
        <v>6</v>
      </c>
      <c r="F1918" s="17">
        <v>4</v>
      </c>
      <c r="G1918" s="17" t="str">
        <f t="shared" si="19"/>
        <v>5.9.1.6.4</v>
      </c>
      <c r="H1918" s="119"/>
      <c r="I1918" s="120"/>
      <c r="J1918" s="17" t="s">
        <v>19</v>
      </c>
      <c r="K1918" s="431" t="s">
        <v>12880</v>
      </c>
      <c r="L1918" s="432" t="s">
        <v>10262</v>
      </c>
    </row>
    <row r="1919" spans="1:12" s="8" customFormat="1" ht="35" x14ac:dyDescent="0.35">
      <c r="A1919" s="271">
        <v>1677</v>
      </c>
      <c r="B1919" s="276">
        <v>5</v>
      </c>
      <c r="C1919" s="17">
        <v>9</v>
      </c>
      <c r="D1919" s="17">
        <v>1</v>
      </c>
      <c r="E1919" s="17">
        <v>6</v>
      </c>
      <c r="F1919" s="17">
        <v>5</v>
      </c>
      <c r="G1919" s="17" t="str">
        <f t="shared" si="19"/>
        <v>5.9.1.6.5</v>
      </c>
      <c r="H1919" s="119"/>
      <c r="I1919" s="120"/>
      <c r="J1919" s="17" t="s">
        <v>19</v>
      </c>
      <c r="K1919" s="431" t="s">
        <v>12881</v>
      </c>
      <c r="L1919" s="432" t="s">
        <v>10262</v>
      </c>
    </row>
    <row r="1920" spans="1:12" s="8" customFormat="1" ht="35" x14ac:dyDescent="0.35">
      <c r="A1920" s="271">
        <v>1678</v>
      </c>
      <c r="B1920" s="276">
        <v>5</v>
      </c>
      <c r="C1920" s="17">
        <v>9</v>
      </c>
      <c r="D1920" s="17">
        <v>1</v>
      </c>
      <c r="E1920" s="17">
        <v>6</v>
      </c>
      <c r="F1920" s="17">
        <v>6</v>
      </c>
      <c r="G1920" s="17" t="str">
        <f t="shared" si="19"/>
        <v>5.9.1.6.6</v>
      </c>
      <c r="H1920" s="119"/>
      <c r="I1920" s="120"/>
      <c r="J1920" s="17" t="s">
        <v>19</v>
      </c>
      <c r="K1920" s="431" t="s">
        <v>12882</v>
      </c>
      <c r="L1920" s="432" t="s">
        <v>10262</v>
      </c>
    </row>
    <row r="1921" spans="1:12" s="8" customFormat="1" ht="18.5" x14ac:dyDescent="0.35">
      <c r="A1921" s="271">
        <v>1679</v>
      </c>
      <c r="B1921" s="276">
        <v>5</v>
      </c>
      <c r="C1921" s="17">
        <v>9</v>
      </c>
      <c r="D1921" s="17">
        <v>1</v>
      </c>
      <c r="E1921" s="17">
        <v>6</v>
      </c>
      <c r="F1921" s="17">
        <v>7</v>
      </c>
      <c r="G1921" s="17" t="str">
        <f t="shared" si="19"/>
        <v>5.9.1.6.7</v>
      </c>
      <c r="H1921" s="119"/>
      <c r="I1921" s="120"/>
      <c r="J1921" s="17" t="s">
        <v>19</v>
      </c>
      <c r="K1921" s="431" t="s">
        <v>12883</v>
      </c>
      <c r="L1921" s="432" t="s">
        <v>10262</v>
      </c>
    </row>
    <row r="1922" spans="1:12" s="8" customFormat="1" ht="37" x14ac:dyDescent="0.35">
      <c r="A1922" s="271">
        <v>1680</v>
      </c>
      <c r="B1922" s="277">
        <v>5</v>
      </c>
      <c r="C1922" s="19">
        <v>9</v>
      </c>
      <c r="D1922" s="19">
        <v>2</v>
      </c>
      <c r="E1922" s="19">
        <v>0</v>
      </c>
      <c r="F1922" s="19">
        <v>0</v>
      </c>
      <c r="G1922" s="19" t="str">
        <f t="shared" si="19"/>
        <v>5.9.2.0.0</v>
      </c>
      <c r="H1922" s="19"/>
      <c r="I1922" s="133"/>
      <c r="J1922" s="19" t="s">
        <v>13</v>
      </c>
      <c r="K1922" s="434" t="s">
        <v>12884</v>
      </c>
      <c r="L1922" s="19" t="s">
        <v>10262</v>
      </c>
    </row>
    <row r="1923" spans="1:12" s="8" customFormat="1" ht="37" x14ac:dyDescent="0.35">
      <c r="A1923" s="271">
        <v>1681</v>
      </c>
      <c r="B1923" s="275">
        <v>5</v>
      </c>
      <c r="C1923" s="14">
        <v>9</v>
      </c>
      <c r="D1923" s="14">
        <v>2</v>
      </c>
      <c r="E1923" s="14">
        <v>1</v>
      </c>
      <c r="F1923" s="14">
        <v>0</v>
      </c>
      <c r="G1923" s="14" t="str">
        <f t="shared" si="19"/>
        <v>5.9.2.1.0</v>
      </c>
      <c r="H1923" s="21"/>
      <c r="I1923" s="135"/>
      <c r="J1923" s="14" t="s">
        <v>16</v>
      </c>
      <c r="K1923" s="422" t="s">
        <v>12885</v>
      </c>
      <c r="L1923" s="145" t="s">
        <v>10262</v>
      </c>
    </row>
    <row r="1924" spans="1:12" s="8" customFormat="1" ht="18.5" x14ac:dyDescent="0.35">
      <c r="A1924" s="271">
        <v>1682</v>
      </c>
      <c r="B1924" s="276">
        <v>5</v>
      </c>
      <c r="C1924" s="17">
        <v>9</v>
      </c>
      <c r="D1924" s="17">
        <v>2</v>
      </c>
      <c r="E1924" s="17">
        <v>1</v>
      </c>
      <c r="F1924" s="17">
        <v>1</v>
      </c>
      <c r="G1924" s="17" t="str">
        <f t="shared" si="19"/>
        <v>5.9.2.1.1</v>
      </c>
      <c r="H1924" s="119"/>
      <c r="I1924" s="120"/>
      <c r="J1924" s="17" t="s">
        <v>19</v>
      </c>
      <c r="K1924" s="431" t="s">
        <v>12886</v>
      </c>
      <c r="L1924" s="432" t="s">
        <v>10262</v>
      </c>
    </row>
    <row r="1925" spans="1:12" s="8" customFormat="1" ht="35" x14ac:dyDescent="0.35">
      <c r="A1925" s="271">
        <v>1683</v>
      </c>
      <c r="B1925" s="276">
        <v>5</v>
      </c>
      <c r="C1925" s="17">
        <v>9</v>
      </c>
      <c r="D1925" s="17">
        <v>2</v>
      </c>
      <c r="E1925" s="17">
        <v>1</v>
      </c>
      <c r="F1925" s="17">
        <v>2</v>
      </c>
      <c r="G1925" s="17" t="str">
        <f t="shared" si="19"/>
        <v>5.9.2.1.2</v>
      </c>
      <c r="H1925" s="119"/>
      <c r="I1925" s="120"/>
      <c r="J1925" s="17" t="s">
        <v>19</v>
      </c>
      <c r="K1925" s="431" t="s">
        <v>12887</v>
      </c>
      <c r="L1925" s="432" t="s">
        <v>10262</v>
      </c>
    </row>
    <row r="1926" spans="1:12" s="8" customFormat="1" ht="18.5" x14ac:dyDescent="0.35">
      <c r="A1926" s="271">
        <v>1684</v>
      </c>
      <c r="B1926" s="276">
        <v>5</v>
      </c>
      <c r="C1926" s="17">
        <v>9</v>
      </c>
      <c r="D1926" s="17">
        <v>2</v>
      </c>
      <c r="E1926" s="17">
        <v>1</v>
      </c>
      <c r="F1926" s="17">
        <v>3</v>
      </c>
      <c r="G1926" s="17" t="str">
        <f t="shared" si="19"/>
        <v>5.9.2.1.3</v>
      </c>
      <c r="H1926" s="119"/>
      <c r="I1926" s="120"/>
      <c r="J1926" s="17" t="s">
        <v>19</v>
      </c>
      <c r="K1926" s="431" t="s">
        <v>12888</v>
      </c>
      <c r="L1926" s="432" t="s">
        <v>10262</v>
      </c>
    </row>
    <row r="1927" spans="1:12" s="8" customFormat="1" ht="35" x14ac:dyDescent="0.35">
      <c r="A1927" s="271">
        <v>1685</v>
      </c>
      <c r="B1927" s="276">
        <v>5</v>
      </c>
      <c r="C1927" s="17">
        <v>9</v>
      </c>
      <c r="D1927" s="17">
        <v>2</v>
      </c>
      <c r="E1927" s="17">
        <v>1</v>
      </c>
      <c r="F1927" s="17">
        <v>4</v>
      </c>
      <c r="G1927" s="17" t="str">
        <f t="shared" si="19"/>
        <v>5.9.2.1.4</v>
      </c>
      <c r="H1927" s="119"/>
      <c r="I1927" s="120"/>
      <c r="J1927" s="17" t="s">
        <v>19</v>
      </c>
      <c r="K1927" s="431" t="s">
        <v>12889</v>
      </c>
      <c r="L1927" s="432" t="s">
        <v>10262</v>
      </c>
    </row>
    <row r="1928" spans="1:12" s="8" customFormat="1" ht="18.5" x14ac:dyDescent="0.35">
      <c r="A1928" s="271">
        <v>1686</v>
      </c>
      <c r="B1928" s="276">
        <v>5</v>
      </c>
      <c r="C1928" s="17">
        <v>9</v>
      </c>
      <c r="D1928" s="17">
        <v>2</v>
      </c>
      <c r="E1928" s="17">
        <v>1</v>
      </c>
      <c r="F1928" s="17">
        <v>5</v>
      </c>
      <c r="G1928" s="17" t="str">
        <f t="shared" si="19"/>
        <v>5.9.2.1.5</v>
      </c>
      <c r="H1928" s="119"/>
      <c r="I1928" s="120"/>
      <c r="J1928" s="17" t="s">
        <v>19</v>
      </c>
      <c r="K1928" s="431" t="s">
        <v>12890</v>
      </c>
      <c r="L1928" s="432" t="s">
        <v>10262</v>
      </c>
    </row>
    <row r="1929" spans="1:12" s="8" customFormat="1" ht="18.5" x14ac:dyDescent="0.35">
      <c r="A1929" s="271">
        <v>1687</v>
      </c>
      <c r="B1929" s="276">
        <v>5</v>
      </c>
      <c r="C1929" s="17">
        <v>9</v>
      </c>
      <c r="D1929" s="17">
        <v>2</v>
      </c>
      <c r="E1929" s="17">
        <v>1</v>
      </c>
      <c r="F1929" s="17">
        <v>6</v>
      </c>
      <c r="G1929" s="17" t="str">
        <f t="shared" si="19"/>
        <v>5.9.2.1.6</v>
      </c>
      <c r="H1929" s="119"/>
      <c r="I1929" s="120"/>
      <c r="J1929" s="17" t="s">
        <v>19</v>
      </c>
      <c r="K1929" s="431" t="s">
        <v>12891</v>
      </c>
      <c r="L1929" s="432" t="s">
        <v>10262</v>
      </c>
    </row>
    <row r="1930" spans="1:12" s="8" customFormat="1" ht="18.5" x14ac:dyDescent="0.35">
      <c r="A1930" s="271">
        <v>1688</v>
      </c>
      <c r="B1930" s="276">
        <v>5</v>
      </c>
      <c r="C1930" s="17">
        <v>9</v>
      </c>
      <c r="D1930" s="17">
        <v>2</v>
      </c>
      <c r="E1930" s="17">
        <v>1</v>
      </c>
      <c r="F1930" s="17">
        <v>7</v>
      </c>
      <c r="G1930" s="17" t="str">
        <f t="shared" si="19"/>
        <v>5.9.2.1.7</v>
      </c>
      <c r="H1930" s="119"/>
      <c r="I1930" s="120"/>
      <c r="J1930" s="17" t="s">
        <v>19</v>
      </c>
      <c r="K1930" s="431" t="s">
        <v>12892</v>
      </c>
      <c r="L1930" s="432" t="s">
        <v>10262</v>
      </c>
    </row>
    <row r="1931" spans="1:12" s="8" customFormat="1" ht="37" x14ac:dyDescent="0.35">
      <c r="A1931" s="271">
        <v>1689</v>
      </c>
      <c r="B1931" s="275">
        <v>5</v>
      </c>
      <c r="C1931" s="14">
        <v>9</v>
      </c>
      <c r="D1931" s="14">
        <v>2</v>
      </c>
      <c r="E1931" s="14">
        <v>2</v>
      </c>
      <c r="F1931" s="14">
        <v>0</v>
      </c>
      <c r="G1931" s="14" t="str">
        <f t="shared" si="19"/>
        <v>5.9.2.2.0</v>
      </c>
      <c r="H1931" s="21"/>
      <c r="I1931" s="135"/>
      <c r="J1931" s="14" t="s">
        <v>16</v>
      </c>
      <c r="K1931" s="422" t="s">
        <v>12893</v>
      </c>
      <c r="L1931" s="145" t="s">
        <v>10262</v>
      </c>
    </row>
    <row r="1932" spans="1:12" s="8" customFormat="1" ht="35" x14ac:dyDescent="0.35">
      <c r="A1932" s="271">
        <v>1690</v>
      </c>
      <c r="B1932" s="276">
        <v>5</v>
      </c>
      <c r="C1932" s="17">
        <v>9</v>
      </c>
      <c r="D1932" s="17">
        <v>2</v>
      </c>
      <c r="E1932" s="17">
        <v>2</v>
      </c>
      <c r="F1932" s="17">
        <v>1</v>
      </c>
      <c r="G1932" s="17" t="str">
        <f t="shared" si="19"/>
        <v>5.9.2.2.1</v>
      </c>
      <c r="H1932" s="119"/>
      <c r="I1932" s="120"/>
      <c r="J1932" s="17" t="s">
        <v>19</v>
      </c>
      <c r="K1932" s="431" t="s">
        <v>12894</v>
      </c>
      <c r="L1932" s="432" t="s">
        <v>10262</v>
      </c>
    </row>
    <row r="1933" spans="1:12" s="8" customFormat="1" ht="35" x14ac:dyDescent="0.35">
      <c r="A1933" s="271">
        <v>1691</v>
      </c>
      <c r="B1933" s="276">
        <v>5</v>
      </c>
      <c r="C1933" s="17">
        <v>9</v>
      </c>
      <c r="D1933" s="17">
        <v>2</v>
      </c>
      <c r="E1933" s="17">
        <v>2</v>
      </c>
      <c r="F1933" s="17">
        <v>2</v>
      </c>
      <c r="G1933" s="17" t="str">
        <f t="shared" si="19"/>
        <v>5.9.2.2.2</v>
      </c>
      <c r="H1933" s="119"/>
      <c r="I1933" s="120"/>
      <c r="J1933" s="17" t="s">
        <v>19</v>
      </c>
      <c r="K1933" s="431" t="s">
        <v>12895</v>
      </c>
      <c r="L1933" s="432" t="s">
        <v>10262</v>
      </c>
    </row>
    <row r="1934" spans="1:12" s="8" customFormat="1" ht="18.5" x14ac:dyDescent="0.35">
      <c r="A1934" s="271">
        <v>1692</v>
      </c>
      <c r="B1934" s="276">
        <v>5</v>
      </c>
      <c r="C1934" s="17">
        <v>9</v>
      </c>
      <c r="D1934" s="17">
        <v>2</v>
      </c>
      <c r="E1934" s="17">
        <v>2</v>
      </c>
      <c r="F1934" s="17">
        <v>3</v>
      </c>
      <c r="G1934" s="17" t="str">
        <f t="shared" si="19"/>
        <v>5.9.2.2.3</v>
      </c>
      <c r="H1934" s="119"/>
      <c r="I1934" s="120"/>
      <c r="J1934" s="17" t="s">
        <v>19</v>
      </c>
      <c r="K1934" s="431" t="s">
        <v>12896</v>
      </c>
      <c r="L1934" s="432" t="s">
        <v>10262</v>
      </c>
    </row>
    <row r="1935" spans="1:12" s="8" customFormat="1" ht="35" x14ac:dyDescent="0.35">
      <c r="A1935" s="271">
        <v>1693</v>
      </c>
      <c r="B1935" s="276">
        <v>5</v>
      </c>
      <c r="C1935" s="17">
        <v>9</v>
      </c>
      <c r="D1935" s="17">
        <v>2</v>
      </c>
      <c r="E1935" s="17">
        <v>2</v>
      </c>
      <c r="F1935" s="17">
        <v>4</v>
      </c>
      <c r="G1935" s="17" t="str">
        <f t="shared" si="19"/>
        <v>5.9.2.2.4</v>
      </c>
      <c r="H1935" s="119"/>
      <c r="I1935" s="120"/>
      <c r="J1935" s="17" t="s">
        <v>19</v>
      </c>
      <c r="K1935" s="431" t="s">
        <v>12897</v>
      </c>
      <c r="L1935" s="432" t="s">
        <v>10262</v>
      </c>
    </row>
    <row r="1936" spans="1:12" s="8" customFormat="1" ht="35" x14ac:dyDescent="0.35">
      <c r="A1936" s="271">
        <v>1694</v>
      </c>
      <c r="B1936" s="276">
        <v>5</v>
      </c>
      <c r="C1936" s="17">
        <v>9</v>
      </c>
      <c r="D1936" s="17">
        <v>2</v>
      </c>
      <c r="E1936" s="17">
        <v>2</v>
      </c>
      <c r="F1936" s="17">
        <v>5</v>
      </c>
      <c r="G1936" s="17" t="str">
        <f t="shared" si="19"/>
        <v>5.9.2.2.5</v>
      </c>
      <c r="H1936" s="119"/>
      <c r="I1936" s="120"/>
      <c r="J1936" s="17" t="s">
        <v>19</v>
      </c>
      <c r="K1936" s="431" t="s">
        <v>12898</v>
      </c>
      <c r="L1936" s="432" t="s">
        <v>10262</v>
      </c>
    </row>
    <row r="1937" spans="1:12" s="8" customFormat="1" ht="35" x14ac:dyDescent="0.35">
      <c r="A1937" s="271">
        <v>1695</v>
      </c>
      <c r="B1937" s="276">
        <v>5</v>
      </c>
      <c r="C1937" s="17">
        <v>9</v>
      </c>
      <c r="D1937" s="17">
        <v>2</v>
      </c>
      <c r="E1937" s="17">
        <v>2</v>
      </c>
      <c r="F1937" s="17">
        <v>6</v>
      </c>
      <c r="G1937" s="17" t="str">
        <f t="shared" si="19"/>
        <v>5.9.2.2.6</v>
      </c>
      <c r="H1937" s="119"/>
      <c r="I1937" s="120"/>
      <c r="J1937" s="17" t="s">
        <v>19</v>
      </c>
      <c r="K1937" s="431" t="s">
        <v>12899</v>
      </c>
      <c r="L1937" s="432" t="s">
        <v>10262</v>
      </c>
    </row>
    <row r="1938" spans="1:12" s="8" customFormat="1" ht="35" x14ac:dyDescent="0.35">
      <c r="A1938" s="271">
        <v>1696</v>
      </c>
      <c r="B1938" s="276">
        <v>5</v>
      </c>
      <c r="C1938" s="17">
        <v>9</v>
      </c>
      <c r="D1938" s="17">
        <v>2</v>
      </c>
      <c r="E1938" s="17">
        <v>2</v>
      </c>
      <c r="F1938" s="17">
        <v>7</v>
      </c>
      <c r="G1938" s="17" t="str">
        <f t="shared" si="19"/>
        <v>5.9.2.2.7</v>
      </c>
      <c r="H1938" s="119"/>
      <c r="I1938" s="120"/>
      <c r="J1938" s="17" t="s">
        <v>19</v>
      </c>
      <c r="K1938" s="431" t="s">
        <v>12900</v>
      </c>
      <c r="L1938" s="432" t="s">
        <v>10262</v>
      </c>
    </row>
    <row r="1939" spans="1:12" s="8" customFormat="1" ht="37" x14ac:dyDescent="0.35">
      <c r="A1939" s="271">
        <v>1697</v>
      </c>
      <c r="B1939" s="275">
        <v>5</v>
      </c>
      <c r="C1939" s="14">
        <v>9</v>
      </c>
      <c r="D1939" s="14">
        <v>2</v>
      </c>
      <c r="E1939" s="14">
        <v>3</v>
      </c>
      <c r="F1939" s="14">
        <v>0</v>
      </c>
      <c r="G1939" s="14" t="str">
        <f t="shared" si="19"/>
        <v>5.9.2.3.0</v>
      </c>
      <c r="H1939" s="21"/>
      <c r="I1939" s="135"/>
      <c r="J1939" s="14" t="s">
        <v>16</v>
      </c>
      <c r="K1939" s="422" t="s">
        <v>12901</v>
      </c>
      <c r="L1939" s="145" t="s">
        <v>10262</v>
      </c>
    </row>
    <row r="1940" spans="1:12" s="8" customFormat="1" ht="35" x14ac:dyDescent="0.35">
      <c r="A1940" s="271">
        <v>1698</v>
      </c>
      <c r="B1940" s="276">
        <v>5</v>
      </c>
      <c r="C1940" s="17">
        <v>9</v>
      </c>
      <c r="D1940" s="17">
        <v>2</v>
      </c>
      <c r="E1940" s="17">
        <v>3</v>
      </c>
      <c r="F1940" s="17">
        <v>1</v>
      </c>
      <c r="G1940" s="17" t="str">
        <f t="shared" si="19"/>
        <v>5.9.2.3.1</v>
      </c>
      <c r="H1940" s="119"/>
      <c r="I1940" s="120"/>
      <c r="J1940" s="17" t="s">
        <v>19</v>
      </c>
      <c r="K1940" s="431" t="s">
        <v>12902</v>
      </c>
      <c r="L1940" s="432" t="s">
        <v>10262</v>
      </c>
    </row>
    <row r="1941" spans="1:12" s="8" customFormat="1" ht="35" x14ac:dyDescent="0.35">
      <c r="A1941" s="271">
        <v>1699</v>
      </c>
      <c r="B1941" s="276">
        <v>5</v>
      </c>
      <c r="C1941" s="17">
        <v>9</v>
      </c>
      <c r="D1941" s="17">
        <v>2</v>
      </c>
      <c r="E1941" s="17">
        <v>3</v>
      </c>
      <c r="F1941" s="17">
        <v>2</v>
      </c>
      <c r="G1941" s="17" t="str">
        <f t="shared" si="19"/>
        <v>5.9.2.3.2</v>
      </c>
      <c r="H1941" s="119"/>
      <c r="I1941" s="120"/>
      <c r="J1941" s="17" t="s">
        <v>19</v>
      </c>
      <c r="K1941" s="431" t="s">
        <v>12903</v>
      </c>
      <c r="L1941" s="432" t="s">
        <v>10262</v>
      </c>
    </row>
    <row r="1942" spans="1:12" s="8" customFormat="1" ht="35" x14ac:dyDescent="0.35">
      <c r="A1942" s="271">
        <v>1700</v>
      </c>
      <c r="B1942" s="276">
        <v>5</v>
      </c>
      <c r="C1942" s="17">
        <v>9</v>
      </c>
      <c r="D1942" s="17">
        <v>2</v>
      </c>
      <c r="E1942" s="17">
        <v>3</v>
      </c>
      <c r="F1942" s="17">
        <v>3</v>
      </c>
      <c r="G1942" s="17" t="str">
        <f t="shared" si="19"/>
        <v>5.9.2.3.3</v>
      </c>
      <c r="H1942" s="119"/>
      <c r="I1942" s="120"/>
      <c r="J1942" s="17" t="s">
        <v>19</v>
      </c>
      <c r="K1942" s="431" t="s">
        <v>12904</v>
      </c>
      <c r="L1942" s="432" t="s">
        <v>10262</v>
      </c>
    </row>
    <row r="1943" spans="1:12" s="8" customFormat="1" ht="35" x14ac:dyDescent="0.35">
      <c r="A1943" s="271">
        <v>1701</v>
      </c>
      <c r="B1943" s="276">
        <v>5</v>
      </c>
      <c r="C1943" s="17">
        <v>9</v>
      </c>
      <c r="D1943" s="17">
        <v>2</v>
      </c>
      <c r="E1943" s="17">
        <v>3</v>
      </c>
      <c r="F1943" s="17">
        <v>4</v>
      </c>
      <c r="G1943" s="17" t="str">
        <f t="shared" si="19"/>
        <v>5.9.2.3.4</v>
      </c>
      <c r="H1943" s="119"/>
      <c r="I1943" s="120"/>
      <c r="J1943" s="17" t="s">
        <v>19</v>
      </c>
      <c r="K1943" s="431" t="s">
        <v>12905</v>
      </c>
      <c r="L1943" s="432" t="s">
        <v>10262</v>
      </c>
    </row>
    <row r="1944" spans="1:12" s="8" customFormat="1" ht="35" x14ac:dyDescent="0.35">
      <c r="A1944" s="271">
        <v>1702</v>
      </c>
      <c r="B1944" s="276">
        <v>5</v>
      </c>
      <c r="C1944" s="17">
        <v>9</v>
      </c>
      <c r="D1944" s="17">
        <v>2</v>
      </c>
      <c r="E1944" s="17">
        <v>3</v>
      </c>
      <c r="F1944" s="17">
        <v>5</v>
      </c>
      <c r="G1944" s="17" t="str">
        <f t="shared" si="19"/>
        <v>5.9.2.3.5</v>
      </c>
      <c r="H1944" s="119"/>
      <c r="I1944" s="120"/>
      <c r="J1944" s="17" t="s">
        <v>19</v>
      </c>
      <c r="K1944" s="431" t="s">
        <v>12906</v>
      </c>
      <c r="L1944" s="432" t="s">
        <v>10262</v>
      </c>
    </row>
    <row r="1945" spans="1:12" s="8" customFormat="1" ht="35" x14ac:dyDescent="0.35">
      <c r="A1945" s="271">
        <v>1703</v>
      </c>
      <c r="B1945" s="276">
        <v>5</v>
      </c>
      <c r="C1945" s="17">
        <v>9</v>
      </c>
      <c r="D1945" s="17">
        <v>2</v>
      </c>
      <c r="E1945" s="17">
        <v>3</v>
      </c>
      <c r="F1945" s="17">
        <v>6</v>
      </c>
      <c r="G1945" s="17" t="str">
        <f t="shared" si="19"/>
        <v>5.9.2.3.6</v>
      </c>
      <c r="H1945" s="119"/>
      <c r="I1945" s="120"/>
      <c r="J1945" s="17" t="s">
        <v>19</v>
      </c>
      <c r="K1945" s="431" t="s">
        <v>12907</v>
      </c>
      <c r="L1945" s="432" t="s">
        <v>10262</v>
      </c>
    </row>
    <row r="1946" spans="1:12" s="8" customFormat="1" ht="35" x14ac:dyDescent="0.35">
      <c r="A1946" s="271">
        <v>1704</v>
      </c>
      <c r="B1946" s="276">
        <v>5</v>
      </c>
      <c r="C1946" s="17">
        <v>9</v>
      </c>
      <c r="D1946" s="17">
        <v>2</v>
      </c>
      <c r="E1946" s="17">
        <v>3</v>
      </c>
      <c r="F1946" s="17">
        <v>7</v>
      </c>
      <c r="G1946" s="17" t="str">
        <f t="shared" si="19"/>
        <v>5.9.2.3.7</v>
      </c>
      <c r="H1946" s="119"/>
      <c r="I1946" s="120"/>
      <c r="J1946" s="17" t="s">
        <v>19</v>
      </c>
      <c r="K1946" s="431" t="s">
        <v>12908</v>
      </c>
      <c r="L1946" s="432" t="s">
        <v>10262</v>
      </c>
    </row>
    <row r="1947" spans="1:12" s="8" customFormat="1" ht="37" x14ac:dyDescent="0.35">
      <c r="A1947" s="271">
        <v>1705</v>
      </c>
      <c r="B1947" s="275">
        <v>5</v>
      </c>
      <c r="C1947" s="14">
        <v>9</v>
      </c>
      <c r="D1947" s="14">
        <v>2</v>
      </c>
      <c r="E1947" s="14">
        <v>4</v>
      </c>
      <c r="F1947" s="14">
        <v>0</v>
      </c>
      <c r="G1947" s="14" t="str">
        <f t="shared" si="19"/>
        <v>5.9.2.4.0</v>
      </c>
      <c r="H1947" s="21"/>
      <c r="I1947" s="135"/>
      <c r="J1947" s="14" t="s">
        <v>16</v>
      </c>
      <c r="K1947" s="422" t="s">
        <v>12909</v>
      </c>
      <c r="L1947" s="145" t="s">
        <v>10262</v>
      </c>
    </row>
    <row r="1948" spans="1:12" s="8" customFormat="1" ht="35" x14ac:dyDescent="0.35">
      <c r="A1948" s="271">
        <v>1706</v>
      </c>
      <c r="B1948" s="276">
        <v>5</v>
      </c>
      <c r="C1948" s="17">
        <v>9</v>
      </c>
      <c r="D1948" s="17">
        <v>2</v>
      </c>
      <c r="E1948" s="17">
        <v>4</v>
      </c>
      <c r="F1948" s="17">
        <v>1</v>
      </c>
      <c r="G1948" s="17" t="str">
        <f t="shared" si="19"/>
        <v>5.9.2.4.1</v>
      </c>
      <c r="H1948" s="119"/>
      <c r="I1948" s="120"/>
      <c r="J1948" s="17" t="s">
        <v>19</v>
      </c>
      <c r="K1948" s="431" t="s">
        <v>12910</v>
      </c>
      <c r="L1948" s="432" t="s">
        <v>10262</v>
      </c>
    </row>
    <row r="1949" spans="1:12" s="8" customFormat="1" ht="35" x14ac:dyDescent="0.35">
      <c r="A1949" s="271">
        <v>1707</v>
      </c>
      <c r="B1949" s="276">
        <v>5</v>
      </c>
      <c r="C1949" s="17">
        <v>9</v>
      </c>
      <c r="D1949" s="17">
        <v>2</v>
      </c>
      <c r="E1949" s="17">
        <v>4</v>
      </c>
      <c r="F1949" s="17">
        <v>2</v>
      </c>
      <c r="G1949" s="17" t="str">
        <f t="shared" si="19"/>
        <v>5.9.2.4.2</v>
      </c>
      <c r="H1949" s="119"/>
      <c r="I1949" s="120"/>
      <c r="J1949" s="17" t="s">
        <v>19</v>
      </c>
      <c r="K1949" s="431" t="s">
        <v>12911</v>
      </c>
      <c r="L1949" s="432" t="s">
        <v>10262</v>
      </c>
    </row>
    <row r="1950" spans="1:12" s="8" customFormat="1" ht="18.5" x14ac:dyDescent="0.35">
      <c r="A1950" s="271">
        <v>1708</v>
      </c>
      <c r="B1950" s="276">
        <v>5</v>
      </c>
      <c r="C1950" s="17">
        <v>9</v>
      </c>
      <c r="D1950" s="17">
        <v>2</v>
      </c>
      <c r="E1950" s="17">
        <v>4</v>
      </c>
      <c r="F1950" s="17">
        <v>3</v>
      </c>
      <c r="G1950" s="17" t="str">
        <f t="shared" si="19"/>
        <v>5.9.2.4.3</v>
      </c>
      <c r="H1950" s="119"/>
      <c r="I1950" s="120"/>
      <c r="J1950" s="17" t="s">
        <v>19</v>
      </c>
      <c r="K1950" s="431" t="s">
        <v>12912</v>
      </c>
      <c r="L1950" s="432" t="s">
        <v>10262</v>
      </c>
    </row>
    <row r="1951" spans="1:12" s="8" customFormat="1" ht="35" x14ac:dyDescent="0.35">
      <c r="A1951" s="271">
        <v>1709</v>
      </c>
      <c r="B1951" s="276">
        <v>5</v>
      </c>
      <c r="C1951" s="17">
        <v>9</v>
      </c>
      <c r="D1951" s="17">
        <v>2</v>
      </c>
      <c r="E1951" s="17">
        <v>4</v>
      </c>
      <c r="F1951" s="17">
        <v>4</v>
      </c>
      <c r="G1951" s="17" t="str">
        <f t="shared" si="19"/>
        <v>5.9.2.4.4</v>
      </c>
      <c r="H1951" s="119"/>
      <c r="I1951" s="120"/>
      <c r="J1951" s="17" t="s">
        <v>19</v>
      </c>
      <c r="K1951" s="431" t="s">
        <v>12913</v>
      </c>
      <c r="L1951" s="432" t="s">
        <v>10262</v>
      </c>
    </row>
    <row r="1952" spans="1:12" s="8" customFormat="1" ht="35" x14ac:dyDescent="0.35">
      <c r="A1952" s="271">
        <v>1710</v>
      </c>
      <c r="B1952" s="276">
        <v>5</v>
      </c>
      <c r="C1952" s="17">
        <v>9</v>
      </c>
      <c r="D1952" s="17">
        <v>2</v>
      </c>
      <c r="E1952" s="17">
        <v>4</v>
      </c>
      <c r="F1952" s="17">
        <v>5</v>
      </c>
      <c r="G1952" s="17" t="str">
        <f t="shared" si="19"/>
        <v>5.9.2.4.5</v>
      </c>
      <c r="H1952" s="119"/>
      <c r="I1952" s="120"/>
      <c r="J1952" s="17" t="s">
        <v>19</v>
      </c>
      <c r="K1952" s="431" t="s">
        <v>12914</v>
      </c>
      <c r="L1952" s="432" t="s">
        <v>10262</v>
      </c>
    </row>
    <row r="1953" spans="1:12" s="8" customFormat="1" ht="35" x14ac:dyDescent="0.35">
      <c r="A1953" s="271">
        <v>1711</v>
      </c>
      <c r="B1953" s="276">
        <v>5</v>
      </c>
      <c r="C1953" s="17">
        <v>9</v>
      </c>
      <c r="D1953" s="17">
        <v>2</v>
      </c>
      <c r="E1953" s="17">
        <v>4</v>
      </c>
      <c r="F1953" s="17">
        <v>6</v>
      </c>
      <c r="G1953" s="17" t="str">
        <f t="shared" si="19"/>
        <v>5.9.2.4.6</v>
      </c>
      <c r="H1953" s="119"/>
      <c r="I1953" s="120"/>
      <c r="J1953" s="17" t="s">
        <v>19</v>
      </c>
      <c r="K1953" s="431" t="s">
        <v>12915</v>
      </c>
      <c r="L1953" s="432" t="s">
        <v>10262</v>
      </c>
    </row>
    <row r="1954" spans="1:12" s="8" customFormat="1" ht="35" x14ac:dyDescent="0.35">
      <c r="A1954" s="271">
        <v>1712</v>
      </c>
      <c r="B1954" s="276">
        <v>5</v>
      </c>
      <c r="C1954" s="17">
        <v>9</v>
      </c>
      <c r="D1954" s="17">
        <v>2</v>
      </c>
      <c r="E1954" s="17">
        <v>4</v>
      </c>
      <c r="F1954" s="17">
        <v>7</v>
      </c>
      <c r="G1954" s="17" t="str">
        <f t="shared" si="19"/>
        <v>5.9.2.4.7</v>
      </c>
      <c r="H1954" s="119"/>
      <c r="I1954" s="120"/>
      <c r="J1954" s="17" t="s">
        <v>19</v>
      </c>
      <c r="K1954" s="431" t="s">
        <v>12916</v>
      </c>
      <c r="L1954" s="432" t="s">
        <v>10262</v>
      </c>
    </row>
    <row r="1955" spans="1:12" s="8" customFormat="1" ht="37" x14ac:dyDescent="0.35">
      <c r="A1955" s="271">
        <v>1713</v>
      </c>
      <c r="B1955" s="275">
        <v>5</v>
      </c>
      <c r="C1955" s="14">
        <v>9</v>
      </c>
      <c r="D1955" s="14">
        <v>2</v>
      </c>
      <c r="E1955" s="14">
        <v>5</v>
      </c>
      <c r="F1955" s="14">
        <v>0</v>
      </c>
      <c r="G1955" s="14" t="str">
        <f t="shared" si="19"/>
        <v>5.9.2.5.0</v>
      </c>
      <c r="H1955" s="21"/>
      <c r="I1955" s="135"/>
      <c r="J1955" s="14" t="s">
        <v>16</v>
      </c>
      <c r="K1955" s="422" t="s">
        <v>12917</v>
      </c>
      <c r="L1955" s="145" t="s">
        <v>10262</v>
      </c>
    </row>
    <row r="1956" spans="1:12" s="8" customFormat="1" ht="35" x14ac:dyDescent="0.35">
      <c r="A1956" s="271">
        <v>1714</v>
      </c>
      <c r="B1956" s="276">
        <v>5</v>
      </c>
      <c r="C1956" s="17">
        <v>9</v>
      </c>
      <c r="D1956" s="17">
        <v>2</v>
      </c>
      <c r="E1956" s="17">
        <v>5</v>
      </c>
      <c r="F1956" s="17">
        <v>1</v>
      </c>
      <c r="G1956" s="17" t="str">
        <f t="shared" si="19"/>
        <v>5.9.2.5.1</v>
      </c>
      <c r="H1956" s="119"/>
      <c r="I1956" s="120"/>
      <c r="J1956" s="17" t="s">
        <v>19</v>
      </c>
      <c r="K1956" s="431" t="s">
        <v>12918</v>
      </c>
      <c r="L1956" s="432" t="s">
        <v>10262</v>
      </c>
    </row>
    <row r="1957" spans="1:12" s="8" customFormat="1" ht="35" x14ac:dyDescent="0.35">
      <c r="A1957" s="271">
        <v>1715</v>
      </c>
      <c r="B1957" s="276">
        <v>5</v>
      </c>
      <c r="C1957" s="17">
        <v>9</v>
      </c>
      <c r="D1957" s="17">
        <v>2</v>
      </c>
      <c r="E1957" s="17">
        <v>5</v>
      </c>
      <c r="F1957" s="17">
        <v>2</v>
      </c>
      <c r="G1957" s="17" t="str">
        <f t="shared" si="19"/>
        <v>5.9.2.5.2</v>
      </c>
      <c r="H1957" s="119"/>
      <c r="I1957" s="120"/>
      <c r="J1957" s="17" t="s">
        <v>19</v>
      </c>
      <c r="K1957" s="431" t="s">
        <v>12919</v>
      </c>
      <c r="L1957" s="432" t="s">
        <v>10262</v>
      </c>
    </row>
    <row r="1958" spans="1:12" s="8" customFormat="1" ht="18.5" x14ac:dyDescent="0.35">
      <c r="A1958" s="271">
        <v>1716</v>
      </c>
      <c r="B1958" s="276">
        <v>5</v>
      </c>
      <c r="C1958" s="17">
        <v>9</v>
      </c>
      <c r="D1958" s="17">
        <v>2</v>
      </c>
      <c r="E1958" s="17">
        <v>5</v>
      </c>
      <c r="F1958" s="17">
        <v>3</v>
      </c>
      <c r="G1958" s="17" t="str">
        <f t="shared" si="19"/>
        <v>5.9.2.5.3</v>
      </c>
      <c r="H1958" s="119"/>
      <c r="I1958" s="120"/>
      <c r="J1958" s="17" t="s">
        <v>19</v>
      </c>
      <c r="K1958" s="431" t="s">
        <v>12920</v>
      </c>
      <c r="L1958" s="432" t="s">
        <v>10262</v>
      </c>
    </row>
    <row r="1959" spans="1:12" s="8" customFormat="1" ht="35" x14ac:dyDescent="0.35">
      <c r="A1959" s="271">
        <v>1717</v>
      </c>
      <c r="B1959" s="276">
        <v>5</v>
      </c>
      <c r="C1959" s="17">
        <v>9</v>
      </c>
      <c r="D1959" s="17">
        <v>2</v>
      </c>
      <c r="E1959" s="17">
        <v>5</v>
      </c>
      <c r="F1959" s="17">
        <v>4</v>
      </c>
      <c r="G1959" s="17" t="str">
        <f t="shared" si="19"/>
        <v>5.9.2.5.4</v>
      </c>
      <c r="H1959" s="119"/>
      <c r="I1959" s="120"/>
      <c r="J1959" s="17" t="s">
        <v>19</v>
      </c>
      <c r="K1959" s="431" t="s">
        <v>12921</v>
      </c>
      <c r="L1959" s="432" t="s">
        <v>10262</v>
      </c>
    </row>
    <row r="1960" spans="1:12" s="8" customFormat="1" ht="35" x14ac:dyDescent="0.35">
      <c r="A1960" s="271">
        <v>1718</v>
      </c>
      <c r="B1960" s="276">
        <v>5</v>
      </c>
      <c r="C1960" s="17">
        <v>9</v>
      </c>
      <c r="D1960" s="17">
        <v>2</v>
      </c>
      <c r="E1960" s="17">
        <v>5</v>
      </c>
      <c r="F1960" s="17">
        <v>5</v>
      </c>
      <c r="G1960" s="17" t="str">
        <f t="shared" si="19"/>
        <v>5.9.2.5.5</v>
      </c>
      <c r="H1960" s="119"/>
      <c r="I1960" s="120"/>
      <c r="J1960" s="17" t="s">
        <v>19</v>
      </c>
      <c r="K1960" s="431" t="s">
        <v>12922</v>
      </c>
      <c r="L1960" s="432" t="s">
        <v>10262</v>
      </c>
    </row>
    <row r="1961" spans="1:12" s="8" customFormat="1" ht="35" x14ac:dyDescent="0.35">
      <c r="A1961" s="271">
        <v>1719</v>
      </c>
      <c r="B1961" s="276">
        <v>5</v>
      </c>
      <c r="C1961" s="17">
        <v>9</v>
      </c>
      <c r="D1961" s="17">
        <v>2</v>
      </c>
      <c r="E1961" s="17">
        <v>5</v>
      </c>
      <c r="F1961" s="17">
        <v>6</v>
      </c>
      <c r="G1961" s="17" t="str">
        <f t="shared" si="19"/>
        <v>5.9.2.5.6</v>
      </c>
      <c r="H1961" s="119"/>
      <c r="I1961" s="120"/>
      <c r="J1961" s="17" t="s">
        <v>19</v>
      </c>
      <c r="K1961" s="431" t="s">
        <v>12923</v>
      </c>
      <c r="L1961" s="432" t="s">
        <v>10262</v>
      </c>
    </row>
    <row r="1962" spans="1:12" s="8" customFormat="1" ht="35" x14ac:dyDescent="0.35">
      <c r="A1962" s="271">
        <v>1720</v>
      </c>
      <c r="B1962" s="276">
        <v>5</v>
      </c>
      <c r="C1962" s="17">
        <v>9</v>
      </c>
      <c r="D1962" s="17">
        <v>2</v>
      </c>
      <c r="E1962" s="17">
        <v>5</v>
      </c>
      <c r="F1962" s="17">
        <v>7</v>
      </c>
      <c r="G1962" s="17" t="str">
        <f t="shared" si="19"/>
        <v>5.9.2.5.7</v>
      </c>
      <c r="H1962" s="119"/>
      <c r="I1962" s="120"/>
      <c r="J1962" s="17" t="s">
        <v>19</v>
      </c>
      <c r="K1962" s="431" t="s">
        <v>12924</v>
      </c>
      <c r="L1962" s="432" t="s">
        <v>10262</v>
      </c>
    </row>
    <row r="1963" spans="1:12" s="8" customFormat="1" ht="37" x14ac:dyDescent="0.35">
      <c r="A1963" s="271">
        <v>1721</v>
      </c>
      <c r="B1963" s="275">
        <v>5</v>
      </c>
      <c r="C1963" s="14">
        <v>9</v>
      </c>
      <c r="D1963" s="14">
        <v>2</v>
      </c>
      <c r="E1963" s="14">
        <v>6</v>
      </c>
      <c r="F1963" s="14">
        <v>0</v>
      </c>
      <c r="G1963" s="14" t="str">
        <f t="shared" si="19"/>
        <v>5.9.2.6.0</v>
      </c>
      <c r="H1963" s="21"/>
      <c r="I1963" s="135"/>
      <c r="J1963" s="14" t="s">
        <v>16</v>
      </c>
      <c r="K1963" s="422" t="s">
        <v>12925</v>
      </c>
      <c r="L1963" s="145" t="s">
        <v>10262</v>
      </c>
    </row>
    <row r="1964" spans="1:12" s="8" customFormat="1" ht="35" x14ac:dyDescent="0.35">
      <c r="A1964" s="271">
        <v>1722</v>
      </c>
      <c r="B1964" s="276">
        <v>5</v>
      </c>
      <c r="C1964" s="17">
        <v>9</v>
      </c>
      <c r="D1964" s="17">
        <v>2</v>
      </c>
      <c r="E1964" s="17">
        <v>6</v>
      </c>
      <c r="F1964" s="17">
        <v>1</v>
      </c>
      <c r="G1964" s="17" t="str">
        <f t="shared" si="19"/>
        <v>5.9.2.6.1</v>
      </c>
      <c r="H1964" s="119"/>
      <c r="I1964" s="120"/>
      <c r="J1964" s="17" t="s">
        <v>19</v>
      </c>
      <c r="K1964" s="431" t="s">
        <v>12926</v>
      </c>
      <c r="L1964" s="432" t="s">
        <v>10262</v>
      </c>
    </row>
    <row r="1965" spans="1:12" s="8" customFormat="1" ht="35" x14ac:dyDescent="0.35">
      <c r="A1965" s="271">
        <v>1723</v>
      </c>
      <c r="B1965" s="276">
        <v>5</v>
      </c>
      <c r="C1965" s="17">
        <v>9</v>
      </c>
      <c r="D1965" s="17">
        <v>2</v>
      </c>
      <c r="E1965" s="17">
        <v>6</v>
      </c>
      <c r="F1965" s="17">
        <v>2</v>
      </c>
      <c r="G1965" s="17" t="str">
        <f t="shared" si="19"/>
        <v>5.9.2.6.2</v>
      </c>
      <c r="H1965" s="119"/>
      <c r="I1965" s="120"/>
      <c r="J1965" s="17" t="s">
        <v>19</v>
      </c>
      <c r="K1965" s="431" t="s">
        <v>12927</v>
      </c>
      <c r="L1965" s="432" t="s">
        <v>10262</v>
      </c>
    </row>
    <row r="1966" spans="1:12" s="8" customFormat="1" ht="18.5" x14ac:dyDescent="0.35">
      <c r="A1966" s="271">
        <v>1724</v>
      </c>
      <c r="B1966" s="276">
        <v>5</v>
      </c>
      <c r="C1966" s="17">
        <v>9</v>
      </c>
      <c r="D1966" s="17">
        <v>2</v>
      </c>
      <c r="E1966" s="17">
        <v>6</v>
      </c>
      <c r="F1966" s="17">
        <v>3</v>
      </c>
      <c r="G1966" s="17" t="str">
        <f t="shared" si="19"/>
        <v>5.9.2.6.3</v>
      </c>
      <c r="H1966" s="119"/>
      <c r="I1966" s="120"/>
      <c r="J1966" s="17" t="s">
        <v>19</v>
      </c>
      <c r="K1966" s="431" t="s">
        <v>12928</v>
      </c>
      <c r="L1966" s="432" t="s">
        <v>10262</v>
      </c>
    </row>
    <row r="1967" spans="1:12" s="8" customFormat="1" ht="35" x14ac:dyDescent="0.35">
      <c r="A1967" s="271">
        <v>1725</v>
      </c>
      <c r="B1967" s="276">
        <v>5</v>
      </c>
      <c r="C1967" s="17">
        <v>9</v>
      </c>
      <c r="D1967" s="17">
        <v>2</v>
      </c>
      <c r="E1967" s="17">
        <v>6</v>
      </c>
      <c r="F1967" s="17">
        <v>4</v>
      </c>
      <c r="G1967" s="17" t="str">
        <f t="shared" si="19"/>
        <v>5.9.2.6.4</v>
      </c>
      <c r="H1967" s="119"/>
      <c r="I1967" s="120"/>
      <c r="J1967" s="17" t="s">
        <v>19</v>
      </c>
      <c r="K1967" s="431" t="s">
        <v>12929</v>
      </c>
      <c r="L1967" s="432" t="s">
        <v>10262</v>
      </c>
    </row>
    <row r="1968" spans="1:12" s="8" customFormat="1" ht="35" x14ac:dyDescent="0.35">
      <c r="A1968" s="271">
        <v>1726</v>
      </c>
      <c r="B1968" s="276">
        <v>5</v>
      </c>
      <c r="C1968" s="17">
        <v>9</v>
      </c>
      <c r="D1968" s="17">
        <v>2</v>
      </c>
      <c r="E1968" s="17">
        <v>6</v>
      </c>
      <c r="F1968" s="17">
        <v>5</v>
      </c>
      <c r="G1968" s="17" t="str">
        <f t="shared" si="19"/>
        <v>5.9.2.6.5</v>
      </c>
      <c r="H1968" s="119"/>
      <c r="I1968" s="120"/>
      <c r="J1968" s="17" t="s">
        <v>19</v>
      </c>
      <c r="K1968" s="431" t="s">
        <v>12930</v>
      </c>
      <c r="L1968" s="432" t="s">
        <v>10262</v>
      </c>
    </row>
    <row r="1969" spans="1:12" s="8" customFormat="1" ht="35" x14ac:dyDescent="0.35">
      <c r="A1969" s="271">
        <v>1727</v>
      </c>
      <c r="B1969" s="276">
        <v>5</v>
      </c>
      <c r="C1969" s="17">
        <v>9</v>
      </c>
      <c r="D1969" s="17">
        <v>2</v>
      </c>
      <c r="E1969" s="17">
        <v>6</v>
      </c>
      <c r="F1969" s="17">
        <v>6</v>
      </c>
      <c r="G1969" s="17" t="str">
        <f t="shared" si="19"/>
        <v>5.9.2.6.6</v>
      </c>
      <c r="H1969" s="119"/>
      <c r="I1969" s="120"/>
      <c r="J1969" s="17" t="s">
        <v>19</v>
      </c>
      <c r="K1969" s="431" t="s">
        <v>12931</v>
      </c>
      <c r="L1969" s="432" t="s">
        <v>10262</v>
      </c>
    </row>
    <row r="1970" spans="1:12" s="8" customFormat="1" ht="18.5" x14ac:dyDescent="0.35">
      <c r="A1970" s="271">
        <v>1728</v>
      </c>
      <c r="B1970" s="276">
        <v>5</v>
      </c>
      <c r="C1970" s="17">
        <v>9</v>
      </c>
      <c r="D1970" s="17">
        <v>2</v>
      </c>
      <c r="E1970" s="17">
        <v>6</v>
      </c>
      <c r="F1970" s="17">
        <v>7</v>
      </c>
      <c r="G1970" s="17" t="str">
        <f t="shared" si="19"/>
        <v>5.9.2.6.7</v>
      </c>
      <c r="H1970" s="119"/>
      <c r="I1970" s="120"/>
      <c r="J1970" s="17" t="s">
        <v>19</v>
      </c>
      <c r="K1970" s="431" t="s">
        <v>12932</v>
      </c>
      <c r="L1970" s="432" t="s">
        <v>10262</v>
      </c>
    </row>
    <row r="1971" spans="1:12" s="8" customFormat="1" ht="23.5" x14ac:dyDescent="0.35">
      <c r="A1971" s="271">
        <v>1729</v>
      </c>
      <c r="B1971" s="277">
        <v>5</v>
      </c>
      <c r="C1971" s="19">
        <v>9</v>
      </c>
      <c r="D1971" s="19">
        <v>3</v>
      </c>
      <c r="E1971" s="19">
        <v>0</v>
      </c>
      <c r="F1971" s="19">
        <v>0</v>
      </c>
      <c r="G1971" s="19" t="str">
        <f t="shared" si="19"/>
        <v>5.9.3.0.0</v>
      </c>
      <c r="H1971" s="19"/>
      <c r="I1971" s="133"/>
      <c r="J1971" s="19" t="s">
        <v>13</v>
      </c>
      <c r="K1971" s="434" t="s">
        <v>12933</v>
      </c>
      <c r="L1971" s="19" t="s">
        <v>10262</v>
      </c>
    </row>
    <row r="1972" spans="1:12" s="8" customFormat="1" ht="37" x14ac:dyDescent="0.35">
      <c r="A1972" s="271">
        <v>1730</v>
      </c>
      <c r="B1972" s="275">
        <v>5</v>
      </c>
      <c r="C1972" s="14">
        <v>9</v>
      </c>
      <c r="D1972" s="14">
        <v>3</v>
      </c>
      <c r="E1972" s="14">
        <v>1</v>
      </c>
      <c r="F1972" s="14">
        <v>0</v>
      </c>
      <c r="G1972" s="14" t="str">
        <f t="shared" si="19"/>
        <v>5.9.3.1.0</v>
      </c>
      <c r="H1972" s="21"/>
      <c r="I1972" s="135"/>
      <c r="J1972" s="14" t="s">
        <v>16</v>
      </c>
      <c r="K1972" s="422" t="s">
        <v>12934</v>
      </c>
      <c r="L1972" s="145" t="s">
        <v>10262</v>
      </c>
    </row>
    <row r="1973" spans="1:12" s="8" customFormat="1" ht="18.5" x14ac:dyDescent="0.35">
      <c r="A1973" s="271">
        <v>1731</v>
      </c>
      <c r="B1973" s="275">
        <v>5</v>
      </c>
      <c r="C1973" s="14">
        <v>9</v>
      </c>
      <c r="D1973" s="14">
        <v>3</v>
      </c>
      <c r="E1973" s="14">
        <v>2</v>
      </c>
      <c r="F1973" s="14">
        <v>0</v>
      </c>
      <c r="G1973" s="14" t="str">
        <f t="shared" si="19"/>
        <v>5.9.3.2.0</v>
      </c>
      <c r="H1973" s="21"/>
      <c r="I1973" s="135"/>
      <c r="J1973" s="14" t="s">
        <v>16</v>
      </c>
      <c r="K1973" s="422" t="s">
        <v>12935</v>
      </c>
      <c r="L1973" s="145" t="s">
        <v>10262</v>
      </c>
    </row>
    <row r="1974" spans="1:12" s="8" customFormat="1" ht="18.5" x14ac:dyDescent="0.35">
      <c r="A1974" s="271">
        <v>1732</v>
      </c>
      <c r="B1974" s="276">
        <v>5</v>
      </c>
      <c r="C1974" s="17">
        <v>9</v>
      </c>
      <c r="D1974" s="17">
        <v>3</v>
      </c>
      <c r="E1974" s="17">
        <v>2</v>
      </c>
      <c r="F1974" s="17">
        <v>1</v>
      </c>
      <c r="G1974" s="17" t="str">
        <f t="shared" si="19"/>
        <v>5.9.3.2.1</v>
      </c>
      <c r="H1974" s="119"/>
      <c r="I1974" s="120"/>
      <c r="J1974" s="17" t="s">
        <v>19</v>
      </c>
      <c r="K1974" s="431" t="s">
        <v>12936</v>
      </c>
      <c r="L1974" s="432" t="s">
        <v>10262</v>
      </c>
    </row>
    <row r="1975" spans="1:12" s="8" customFormat="1" ht="35" x14ac:dyDescent="0.35">
      <c r="A1975" s="271">
        <v>1733</v>
      </c>
      <c r="B1975" s="276">
        <v>5</v>
      </c>
      <c r="C1975" s="17">
        <v>9</v>
      </c>
      <c r="D1975" s="17">
        <v>3</v>
      </c>
      <c r="E1975" s="17">
        <v>2</v>
      </c>
      <c r="F1975" s="17">
        <v>2</v>
      </c>
      <c r="G1975" s="17" t="str">
        <f t="shared" si="19"/>
        <v>5.9.3.2.2</v>
      </c>
      <c r="H1975" s="119"/>
      <c r="I1975" s="120"/>
      <c r="J1975" s="17" t="s">
        <v>19</v>
      </c>
      <c r="K1975" s="431" t="s">
        <v>12937</v>
      </c>
      <c r="L1975" s="432" t="s">
        <v>10262</v>
      </c>
    </row>
    <row r="1976" spans="1:12" s="8" customFormat="1" ht="18.5" x14ac:dyDescent="0.35">
      <c r="A1976" s="271">
        <v>1734</v>
      </c>
      <c r="B1976" s="276">
        <v>5</v>
      </c>
      <c r="C1976" s="17">
        <v>9</v>
      </c>
      <c r="D1976" s="17">
        <v>3</v>
      </c>
      <c r="E1976" s="17">
        <v>2</v>
      </c>
      <c r="F1976" s="17">
        <v>3</v>
      </c>
      <c r="G1976" s="17" t="str">
        <f t="shared" si="19"/>
        <v>5.9.3.2.3</v>
      </c>
      <c r="H1976" s="119"/>
      <c r="I1976" s="120"/>
      <c r="J1976" s="17" t="s">
        <v>19</v>
      </c>
      <c r="K1976" s="431" t="s">
        <v>12938</v>
      </c>
      <c r="L1976" s="432" t="s">
        <v>10262</v>
      </c>
    </row>
    <row r="1977" spans="1:12" s="8" customFormat="1" ht="37" x14ac:dyDescent="0.35">
      <c r="A1977" s="271">
        <v>1735</v>
      </c>
      <c r="B1977" s="275">
        <v>5</v>
      </c>
      <c r="C1977" s="14">
        <v>9</v>
      </c>
      <c r="D1977" s="14">
        <v>3</v>
      </c>
      <c r="E1977" s="14">
        <v>3</v>
      </c>
      <c r="F1977" s="14">
        <v>0</v>
      </c>
      <c r="G1977" s="14" t="str">
        <f t="shared" si="19"/>
        <v>5.9.3.3.0</v>
      </c>
      <c r="H1977" s="21"/>
      <c r="I1977" s="135"/>
      <c r="J1977" s="14" t="s">
        <v>16</v>
      </c>
      <c r="K1977" s="422" t="s">
        <v>12939</v>
      </c>
      <c r="L1977" s="145" t="s">
        <v>10262</v>
      </c>
    </row>
    <row r="1978" spans="1:12" s="8" customFormat="1" ht="18.5" x14ac:dyDescent="0.35">
      <c r="A1978" s="271">
        <v>1736</v>
      </c>
      <c r="B1978" s="276">
        <v>5</v>
      </c>
      <c r="C1978" s="17">
        <v>9</v>
      </c>
      <c r="D1978" s="17">
        <v>3</v>
      </c>
      <c r="E1978" s="17">
        <v>3</v>
      </c>
      <c r="F1978" s="17">
        <v>1</v>
      </c>
      <c r="G1978" s="17" t="str">
        <f t="shared" si="19"/>
        <v>5.9.3.3.1</v>
      </c>
      <c r="H1978" s="119"/>
      <c r="I1978" s="120"/>
      <c r="J1978" s="17" t="s">
        <v>19</v>
      </c>
      <c r="K1978" s="431" t="s">
        <v>12940</v>
      </c>
      <c r="L1978" s="432" t="s">
        <v>10262</v>
      </c>
    </row>
    <row r="1979" spans="1:12" s="8" customFormat="1" ht="35" x14ac:dyDescent="0.35">
      <c r="A1979" s="271">
        <v>1737</v>
      </c>
      <c r="B1979" s="276">
        <v>5</v>
      </c>
      <c r="C1979" s="17">
        <v>9</v>
      </c>
      <c r="D1979" s="17">
        <v>3</v>
      </c>
      <c r="E1979" s="17">
        <v>3</v>
      </c>
      <c r="F1979" s="17">
        <v>2</v>
      </c>
      <c r="G1979" s="17" t="str">
        <f t="shared" si="19"/>
        <v>5.9.3.3.2</v>
      </c>
      <c r="H1979" s="119"/>
      <c r="I1979" s="120"/>
      <c r="J1979" s="17" t="s">
        <v>19</v>
      </c>
      <c r="K1979" s="431" t="s">
        <v>12941</v>
      </c>
      <c r="L1979" s="432" t="s">
        <v>10262</v>
      </c>
    </row>
    <row r="1980" spans="1:12" s="8" customFormat="1" ht="18.5" x14ac:dyDescent="0.35">
      <c r="A1980" s="271">
        <v>1738</v>
      </c>
      <c r="B1980" s="276">
        <v>5</v>
      </c>
      <c r="C1980" s="17">
        <v>9</v>
      </c>
      <c r="D1980" s="17">
        <v>3</v>
      </c>
      <c r="E1980" s="17">
        <v>3</v>
      </c>
      <c r="F1980" s="17">
        <v>3</v>
      </c>
      <c r="G1980" s="17" t="str">
        <f t="shared" si="19"/>
        <v>5.9.3.3.3</v>
      </c>
      <c r="H1980" s="119"/>
      <c r="I1980" s="120"/>
      <c r="J1980" s="17" t="s">
        <v>19</v>
      </c>
      <c r="K1980" s="431" t="s">
        <v>12942</v>
      </c>
      <c r="L1980" s="432" t="s">
        <v>10262</v>
      </c>
    </row>
    <row r="1981" spans="1:12" s="8" customFormat="1" ht="18.5" x14ac:dyDescent="0.35">
      <c r="A1981" s="271">
        <v>1739</v>
      </c>
      <c r="B1981" s="276">
        <v>5</v>
      </c>
      <c r="C1981" s="17">
        <v>9</v>
      </c>
      <c r="D1981" s="17">
        <v>3</v>
      </c>
      <c r="E1981" s="17">
        <v>3</v>
      </c>
      <c r="F1981" s="17">
        <v>4</v>
      </c>
      <c r="G1981" s="17" t="str">
        <f t="shared" si="19"/>
        <v>5.9.3.3.4</v>
      </c>
      <c r="H1981" s="119"/>
      <c r="I1981" s="120"/>
      <c r="J1981" s="17" t="s">
        <v>19</v>
      </c>
      <c r="K1981" s="431" t="s">
        <v>12943</v>
      </c>
      <c r="L1981" s="432" t="s">
        <v>10262</v>
      </c>
    </row>
    <row r="1982" spans="1:12" s="8" customFormat="1" ht="18.5" x14ac:dyDescent="0.35">
      <c r="A1982" s="271">
        <v>1740</v>
      </c>
      <c r="B1982" s="276">
        <v>5</v>
      </c>
      <c r="C1982" s="17">
        <v>9</v>
      </c>
      <c r="D1982" s="17">
        <v>3</v>
      </c>
      <c r="E1982" s="17">
        <v>3</v>
      </c>
      <c r="F1982" s="17">
        <v>5</v>
      </c>
      <c r="G1982" s="17" t="str">
        <f t="shared" si="19"/>
        <v>5.9.3.3.5</v>
      </c>
      <c r="H1982" s="119"/>
      <c r="I1982" s="120"/>
      <c r="J1982" s="17" t="s">
        <v>19</v>
      </c>
      <c r="K1982" s="431" t="s">
        <v>12944</v>
      </c>
      <c r="L1982" s="432" t="s">
        <v>10262</v>
      </c>
    </row>
    <row r="1983" spans="1:12" s="8" customFormat="1" ht="18.5" x14ac:dyDescent="0.35">
      <c r="A1983" s="271">
        <v>1741</v>
      </c>
      <c r="B1983" s="276">
        <v>5</v>
      </c>
      <c r="C1983" s="17">
        <v>9</v>
      </c>
      <c r="D1983" s="17">
        <v>3</v>
      </c>
      <c r="E1983" s="17">
        <v>3</v>
      </c>
      <c r="F1983" s="17">
        <v>6</v>
      </c>
      <c r="G1983" s="17" t="str">
        <f t="shared" si="19"/>
        <v>5.9.3.3.6</v>
      </c>
      <c r="H1983" s="119"/>
      <c r="I1983" s="120"/>
      <c r="J1983" s="17" t="s">
        <v>19</v>
      </c>
      <c r="K1983" s="431" t="s">
        <v>12945</v>
      </c>
      <c r="L1983" s="432" t="s">
        <v>10262</v>
      </c>
    </row>
    <row r="1984" spans="1:12" s="8" customFormat="1" ht="18.5" x14ac:dyDescent="0.35">
      <c r="A1984" s="271">
        <v>1742</v>
      </c>
      <c r="B1984" s="275">
        <v>5</v>
      </c>
      <c r="C1984" s="14">
        <v>9</v>
      </c>
      <c r="D1984" s="14">
        <v>3</v>
      </c>
      <c r="E1984" s="14">
        <v>4</v>
      </c>
      <c r="F1984" s="14">
        <v>0</v>
      </c>
      <c r="G1984" s="14" t="str">
        <f t="shared" si="19"/>
        <v>5.9.3.4.0</v>
      </c>
      <c r="H1984" s="21"/>
      <c r="I1984" s="140"/>
      <c r="J1984" s="14" t="s">
        <v>16</v>
      </c>
      <c r="K1984" s="422" t="s">
        <v>12946</v>
      </c>
      <c r="L1984" s="145" t="s">
        <v>10262</v>
      </c>
    </row>
    <row r="1985" spans="1:12" s="8" customFormat="1" ht="18.5" x14ac:dyDescent="0.35">
      <c r="A1985" s="271">
        <v>1743</v>
      </c>
      <c r="B1985" s="275">
        <v>5</v>
      </c>
      <c r="C1985" s="14">
        <v>9</v>
      </c>
      <c r="D1985" s="14">
        <v>3</v>
      </c>
      <c r="E1985" s="14">
        <v>5</v>
      </c>
      <c r="F1985" s="14">
        <v>0</v>
      </c>
      <c r="G1985" s="14" t="str">
        <f t="shared" si="19"/>
        <v>5.9.3.5.0</v>
      </c>
      <c r="H1985" s="21"/>
      <c r="I1985" s="140"/>
      <c r="J1985" s="14" t="s">
        <v>16</v>
      </c>
      <c r="K1985" s="422" t="s">
        <v>12947</v>
      </c>
      <c r="L1985" s="145" t="s">
        <v>10262</v>
      </c>
    </row>
    <row r="1986" spans="1:12" s="8" customFormat="1" ht="37" x14ac:dyDescent="0.35">
      <c r="A1986" s="271">
        <v>1745</v>
      </c>
      <c r="B1986" s="275">
        <v>5</v>
      </c>
      <c r="C1986" s="14">
        <v>9</v>
      </c>
      <c r="D1986" s="14">
        <v>3</v>
      </c>
      <c r="E1986" s="14">
        <v>6</v>
      </c>
      <c r="F1986" s="14">
        <v>0</v>
      </c>
      <c r="G1986" s="14" t="str">
        <f t="shared" si="19"/>
        <v>5.9.3.6.0</v>
      </c>
      <c r="H1986" s="21"/>
      <c r="I1986" s="135"/>
      <c r="J1986" s="14" t="s">
        <v>16</v>
      </c>
      <c r="K1986" s="422" t="s">
        <v>12948</v>
      </c>
      <c r="L1986" s="145" t="s">
        <v>10262</v>
      </c>
    </row>
    <row r="1987" spans="1:12" ht="18.5" x14ac:dyDescent="0.25">
      <c r="A1987" s="271">
        <v>1746</v>
      </c>
      <c r="B1987" s="275">
        <v>5</v>
      </c>
      <c r="C1987" s="14">
        <v>9</v>
      </c>
      <c r="D1987" s="14">
        <v>3</v>
      </c>
      <c r="E1987" s="14">
        <v>7</v>
      </c>
      <c r="F1987" s="14">
        <v>0</v>
      </c>
      <c r="G1987" s="14" t="str">
        <f t="shared" si="19"/>
        <v>5.9.3.7.0</v>
      </c>
      <c r="I1987" s="135"/>
      <c r="J1987" s="14" t="s">
        <v>16</v>
      </c>
      <c r="K1987" s="422" t="s">
        <v>12949</v>
      </c>
      <c r="L1987" s="145" t="s">
        <v>10262</v>
      </c>
    </row>
    <row r="1988" spans="1:12" ht="18.5" x14ac:dyDescent="0.25">
      <c r="A1988" s="271">
        <v>1747</v>
      </c>
      <c r="B1988" s="275">
        <v>5</v>
      </c>
      <c r="C1988" s="14">
        <v>9</v>
      </c>
      <c r="D1988" s="14">
        <v>3</v>
      </c>
      <c r="E1988" s="14">
        <v>8</v>
      </c>
      <c r="F1988" s="14">
        <v>0</v>
      </c>
      <c r="G1988" s="14" t="str">
        <f t="shared" si="19"/>
        <v>5.9.3.8.0</v>
      </c>
      <c r="I1988" s="135"/>
      <c r="J1988" s="14" t="s">
        <v>16</v>
      </c>
      <c r="K1988" s="422" t="s">
        <v>12950</v>
      </c>
      <c r="L1988" s="145" t="s">
        <v>10262</v>
      </c>
    </row>
    <row r="1989" spans="1:12" ht="37" x14ac:dyDescent="0.25">
      <c r="A1989" s="271">
        <v>1749</v>
      </c>
      <c r="B1989" s="275">
        <v>5</v>
      </c>
      <c r="C1989" s="14">
        <v>9</v>
      </c>
      <c r="D1989" s="14">
        <v>3</v>
      </c>
      <c r="E1989" s="14">
        <v>9</v>
      </c>
      <c r="F1989" s="14">
        <v>0</v>
      </c>
      <c r="G1989" s="14" t="str">
        <f t="shared" si="19"/>
        <v>5.9.3.9.0</v>
      </c>
      <c r="I1989" s="135"/>
      <c r="J1989" s="14" t="s">
        <v>16</v>
      </c>
      <c r="K1989" s="422" t="s">
        <v>12951</v>
      </c>
      <c r="L1989" s="145" t="s">
        <v>10262</v>
      </c>
    </row>
    <row r="1990" spans="1:12" ht="18.5" x14ac:dyDescent="0.25">
      <c r="A1990" s="271">
        <v>1750</v>
      </c>
      <c r="B1990" s="275">
        <v>5</v>
      </c>
      <c r="C1990" s="14">
        <v>9</v>
      </c>
      <c r="D1990" s="14">
        <v>3</v>
      </c>
      <c r="E1990" s="14">
        <v>10</v>
      </c>
      <c r="F1990" s="14">
        <v>0</v>
      </c>
      <c r="G1990" s="14" t="str">
        <f t="shared" si="19"/>
        <v>5.9.3.10.0</v>
      </c>
      <c r="I1990" s="135"/>
      <c r="J1990" s="14" t="s">
        <v>16</v>
      </c>
      <c r="K1990" s="422" t="s">
        <v>12952</v>
      </c>
      <c r="L1990" s="145" t="s">
        <v>10262</v>
      </c>
    </row>
    <row r="1991" spans="1:12" ht="26" x14ac:dyDescent="0.25">
      <c r="A1991" s="271">
        <v>1751</v>
      </c>
      <c r="B1991" s="279">
        <v>5</v>
      </c>
      <c r="C1991" s="16">
        <v>10</v>
      </c>
      <c r="D1991" s="16">
        <v>0</v>
      </c>
      <c r="E1991" s="16">
        <v>0</v>
      </c>
      <c r="F1991" s="16">
        <v>0</v>
      </c>
      <c r="G1991" s="16" t="str">
        <f t="shared" si="19"/>
        <v>5.10.0.0.0</v>
      </c>
      <c r="H1991" s="11" t="s">
        <v>10</v>
      </c>
      <c r="I1991" s="12" t="s">
        <v>10884</v>
      </c>
      <c r="J1991" s="16"/>
      <c r="K1991" s="423"/>
      <c r="L1991" s="416" t="s">
        <v>12953</v>
      </c>
    </row>
    <row r="1992" spans="1:12" ht="23.5" x14ac:dyDescent="0.25">
      <c r="A1992" s="271">
        <v>1752</v>
      </c>
      <c r="B1992" s="274">
        <v>5</v>
      </c>
      <c r="C1992" s="13">
        <v>10</v>
      </c>
      <c r="D1992" s="13">
        <v>1</v>
      </c>
      <c r="E1992" s="13">
        <v>0</v>
      </c>
      <c r="F1992" s="13">
        <v>0</v>
      </c>
      <c r="G1992" s="13" t="str">
        <f t="shared" si="19"/>
        <v>5.10.1.0.0</v>
      </c>
      <c r="H1992" s="13" t="s">
        <v>13</v>
      </c>
      <c r="I1992" s="117" t="s">
        <v>10885</v>
      </c>
      <c r="J1992" s="118"/>
      <c r="K1992" s="417"/>
      <c r="L1992" s="418" t="s">
        <v>10886</v>
      </c>
    </row>
    <row r="1993" spans="1:12" ht="23.5" x14ac:dyDescent="0.25">
      <c r="A1993" s="271">
        <v>1753</v>
      </c>
      <c r="B1993" s="274">
        <v>5</v>
      </c>
      <c r="C1993" s="13">
        <v>10</v>
      </c>
      <c r="D1993" s="13">
        <v>2</v>
      </c>
      <c r="E1993" s="13">
        <v>0</v>
      </c>
      <c r="F1993" s="13">
        <v>0</v>
      </c>
      <c r="G1993" s="13" t="str">
        <f t="shared" si="19"/>
        <v>5.10.2.0.0</v>
      </c>
      <c r="H1993" s="13" t="s">
        <v>13</v>
      </c>
      <c r="I1993" s="117" t="s">
        <v>10887</v>
      </c>
      <c r="J1993" s="118"/>
      <c r="K1993" s="417"/>
      <c r="L1993" s="418" t="s">
        <v>10888</v>
      </c>
    </row>
    <row r="1994" spans="1:12" ht="23.5" x14ac:dyDescent="0.25">
      <c r="A1994" s="271">
        <v>1755</v>
      </c>
      <c r="B1994" s="274">
        <v>5</v>
      </c>
      <c r="C1994" s="13">
        <v>10</v>
      </c>
      <c r="D1994" s="13">
        <v>3</v>
      </c>
      <c r="E1994" s="13">
        <v>0</v>
      </c>
      <c r="F1994" s="13">
        <v>0</v>
      </c>
      <c r="G1994" s="13" t="str">
        <f t="shared" si="19"/>
        <v>5.10.3.0.0</v>
      </c>
      <c r="H1994" s="13" t="s">
        <v>13</v>
      </c>
      <c r="I1994" s="117" t="s">
        <v>10889</v>
      </c>
      <c r="J1994" s="118"/>
      <c r="K1994" s="417"/>
      <c r="L1994" s="418" t="s">
        <v>10890</v>
      </c>
    </row>
    <row r="1995" spans="1:12" ht="18.5" x14ac:dyDescent="0.25">
      <c r="A1995" s="271">
        <v>1756</v>
      </c>
      <c r="B1995" s="275">
        <v>5</v>
      </c>
      <c r="C1995" s="14">
        <v>10</v>
      </c>
      <c r="D1995" s="14">
        <v>3</v>
      </c>
      <c r="E1995" s="14">
        <v>1</v>
      </c>
      <c r="F1995" s="14">
        <v>0</v>
      </c>
      <c r="G1995" s="14" t="str">
        <f t="shared" si="19"/>
        <v>5.10.3.1.0</v>
      </c>
      <c r="J1995" s="14" t="s">
        <v>16</v>
      </c>
      <c r="K1995" s="422" t="s">
        <v>12954</v>
      </c>
      <c r="L1995" s="145" t="s">
        <v>10262</v>
      </c>
    </row>
    <row r="1996" spans="1:12" ht="18.5" x14ac:dyDescent="0.25">
      <c r="A1996" s="271">
        <v>1757</v>
      </c>
      <c r="B1996" s="275">
        <v>5</v>
      </c>
      <c r="C1996" s="14">
        <v>10</v>
      </c>
      <c r="D1996" s="14">
        <v>3</v>
      </c>
      <c r="E1996" s="14">
        <v>2</v>
      </c>
      <c r="F1996" s="14">
        <v>0</v>
      </c>
      <c r="G1996" s="14" t="str">
        <f t="shared" si="19"/>
        <v>5.10.3.2.0</v>
      </c>
      <c r="J1996" s="14" t="s">
        <v>16</v>
      </c>
      <c r="K1996" s="422" t="s">
        <v>12955</v>
      </c>
      <c r="L1996" s="145" t="s">
        <v>10262</v>
      </c>
    </row>
    <row r="1997" spans="1:12" ht="18.5" x14ac:dyDescent="0.25">
      <c r="A1997" s="271">
        <v>1758</v>
      </c>
      <c r="B1997" s="275">
        <v>5</v>
      </c>
      <c r="C1997" s="14">
        <v>10</v>
      </c>
      <c r="D1997" s="14">
        <v>3</v>
      </c>
      <c r="E1997" s="14">
        <v>3</v>
      </c>
      <c r="F1997" s="14">
        <v>0</v>
      </c>
      <c r="G1997" s="14" t="str">
        <f t="shared" si="19"/>
        <v>5.10.3.3.0</v>
      </c>
      <c r="J1997" s="14" t="s">
        <v>16</v>
      </c>
      <c r="K1997" s="422" t="s">
        <v>12956</v>
      </c>
      <c r="L1997" s="145" t="s">
        <v>10262</v>
      </c>
    </row>
    <row r="1998" spans="1:12" ht="18.5" x14ac:dyDescent="0.25">
      <c r="A1998" s="271">
        <v>1759</v>
      </c>
      <c r="B1998" s="275">
        <v>5</v>
      </c>
      <c r="C1998" s="14">
        <v>10</v>
      </c>
      <c r="D1998" s="14">
        <v>3</v>
      </c>
      <c r="E1998" s="14">
        <v>4</v>
      </c>
      <c r="F1998" s="14">
        <v>0</v>
      </c>
      <c r="G1998" s="14" t="str">
        <f t="shared" si="19"/>
        <v>5.10.3.4.0</v>
      </c>
      <c r="J1998" s="14" t="s">
        <v>16</v>
      </c>
      <c r="K1998" s="422" t="s">
        <v>12957</v>
      </c>
      <c r="L1998" s="145" t="s">
        <v>10262</v>
      </c>
    </row>
    <row r="1999" spans="1:12" ht="18.5" x14ac:dyDescent="0.25">
      <c r="A1999" s="271">
        <v>1760</v>
      </c>
      <c r="B1999" s="275">
        <v>5</v>
      </c>
      <c r="C1999" s="14">
        <v>10</v>
      </c>
      <c r="D1999" s="14">
        <v>3</v>
      </c>
      <c r="E1999" s="14">
        <v>5</v>
      </c>
      <c r="F1999" s="14">
        <v>0</v>
      </c>
      <c r="G1999" s="14" t="str">
        <f t="shared" si="19"/>
        <v>5.10.3.5.0</v>
      </c>
      <c r="J1999" s="14" t="s">
        <v>16</v>
      </c>
      <c r="K1999" s="422" t="s">
        <v>12958</v>
      </c>
      <c r="L1999" s="145" t="s">
        <v>10262</v>
      </c>
    </row>
    <row r="2000" spans="1:12" ht="18.5" x14ac:dyDescent="0.25">
      <c r="A2000" s="271"/>
      <c r="B2000" s="275">
        <v>5</v>
      </c>
      <c r="C2000" s="14">
        <v>10</v>
      </c>
      <c r="D2000" s="14">
        <v>3</v>
      </c>
      <c r="E2000" s="14">
        <v>6</v>
      </c>
      <c r="F2000" s="14">
        <v>0</v>
      </c>
      <c r="G2000" s="14" t="str">
        <f t="shared" si="19"/>
        <v>5.10.3.6.0</v>
      </c>
      <c r="J2000" s="14" t="s">
        <v>16</v>
      </c>
      <c r="K2000" s="422" t="s">
        <v>12959</v>
      </c>
      <c r="L2000" s="145" t="s">
        <v>10262</v>
      </c>
    </row>
    <row r="2001" spans="1:12" ht="18.5" x14ac:dyDescent="0.25">
      <c r="A2001" s="271"/>
      <c r="B2001" s="275">
        <v>5</v>
      </c>
      <c r="C2001" s="14">
        <v>10</v>
      </c>
      <c r="D2001" s="14">
        <v>3</v>
      </c>
      <c r="E2001" s="14">
        <v>7</v>
      </c>
      <c r="F2001" s="14">
        <v>0</v>
      </c>
      <c r="G2001" s="14" t="str">
        <f t="shared" ref="G2001:G2257" si="26">CONCATENATE(B2001,".",C2001,".",D2001,".",E2001,".",F2001)</f>
        <v>5.10.3.7.0</v>
      </c>
      <c r="J2001" s="14" t="s">
        <v>16</v>
      </c>
      <c r="K2001" s="422" t="s">
        <v>10889</v>
      </c>
      <c r="L2001" s="145" t="s">
        <v>10262</v>
      </c>
    </row>
    <row r="2002" spans="1:12" ht="26" x14ac:dyDescent="0.25">
      <c r="A2002" s="271">
        <v>1761</v>
      </c>
      <c r="B2002" s="279">
        <v>5</v>
      </c>
      <c r="C2002" s="16">
        <v>11</v>
      </c>
      <c r="D2002" s="16">
        <v>0</v>
      </c>
      <c r="E2002" s="16">
        <v>0</v>
      </c>
      <c r="F2002" s="16">
        <v>0</v>
      </c>
      <c r="G2002" s="16" t="str">
        <f t="shared" si="26"/>
        <v>5.11.0.0.0</v>
      </c>
      <c r="H2002" s="11" t="s">
        <v>10</v>
      </c>
      <c r="I2002" s="12" t="s">
        <v>10891</v>
      </c>
      <c r="J2002" s="16"/>
      <c r="K2002" s="423"/>
      <c r="L2002" s="416" t="s">
        <v>12960</v>
      </c>
    </row>
    <row r="2003" spans="1:12" ht="23.5" x14ac:dyDescent="0.25">
      <c r="A2003" s="271">
        <v>1762</v>
      </c>
      <c r="B2003" s="274">
        <v>5</v>
      </c>
      <c r="C2003" s="13">
        <v>11</v>
      </c>
      <c r="D2003" s="13">
        <v>1</v>
      </c>
      <c r="E2003" s="13">
        <v>0</v>
      </c>
      <c r="F2003" s="13">
        <v>0</v>
      </c>
      <c r="G2003" s="13" t="str">
        <f t="shared" si="26"/>
        <v>5.11.1.0.0</v>
      </c>
      <c r="H2003" s="13" t="s">
        <v>13</v>
      </c>
      <c r="I2003" s="117" t="s">
        <v>9861</v>
      </c>
      <c r="J2003" s="118"/>
      <c r="K2003" s="417"/>
      <c r="L2003" s="418" t="s">
        <v>10892</v>
      </c>
    </row>
    <row r="2004" spans="1:12" s="8" customFormat="1" ht="18.5" x14ac:dyDescent="0.35">
      <c r="A2004" s="271">
        <v>1763</v>
      </c>
      <c r="B2004" s="275">
        <v>5</v>
      </c>
      <c r="C2004" s="14">
        <v>11</v>
      </c>
      <c r="D2004" s="14">
        <v>1</v>
      </c>
      <c r="E2004" s="14">
        <v>1</v>
      </c>
      <c r="F2004" s="14">
        <v>0</v>
      </c>
      <c r="G2004" s="14" t="str">
        <f t="shared" si="26"/>
        <v>5.11.1.1.0</v>
      </c>
      <c r="H2004" s="21"/>
      <c r="I2004" s="25"/>
      <c r="J2004" s="14" t="s">
        <v>16</v>
      </c>
      <c r="K2004" s="422" t="s">
        <v>12961</v>
      </c>
      <c r="L2004" s="145" t="s">
        <v>10262</v>
      </c>
    </row>
    <row r="2005" spans="1:12" ht="18.5" x14ac:dyDescent="0.25">
      <c r="A2005" s="271">
        <v>1764</v>
      </c>
      <c r="B2005" s="275">
        <v>5</v>
      </c>
      <c r="C2005" s="14">
        <v>11</v>
      </c>
      <c r="D2005" s="14">
        <v>1</v>
      </c>
      <c r="E2005" s="14">
        <v>2</v>
      </c>
      <c r="F2005" s="14">
        <v>0</v>
      </c>
      <c r="G2005" s="14" t="str">
        <f t="shared" si="26"/>
        <v>5.11.1.2.0</v>
      </c>
      <c r="J2005" s="14" t="s">
        <v>16</v>
      </c>
      <c r="K2005" s="422" t="s">
        <v>12962</v>
      </c>
      <c r="L2005" s="145" t="s">
        <v>10262</v>
      </c>
    </row>
    <row r="2006" spans="1:12" ht="23.5" x14ac:dyDescent="0.25">
      <c r="A2006" s="271">
        <v>1765</v>
      </c>
      <c r="B2006" s="274">
        <v>5</v>
      </c>
      <c r="C2006" s="13">
        <v>11</v>
      </c>
      <c r="D2006" s="13">
        <v>2</v>
      </c>
      <c r="E2006" s="13">
        <v>0</v>
      </c>
      <c r="F2006" s="13">
        <v>0</v>
      </c>
      <c r="G2006" s="13" t="str">
        <f t="shared" si="26"/>
        <v>5.11.2.0.0</v>
      </c>
      <c r="H2006" s="13" t="s">
        <v>13</v>
      </c>
      <c r="I2006" s="117" t="s">
        <v>10893</v>
      </c>
      <c r="J2006" s="118"/>
      <c r="K2006" s="417"/>
      <c r="L2006" s="418" t="s">
        <v>10894</v>
      </c>
    </row>
    <row r="2007" spans="1:12" ht="23.5" x14ac:dyDescent="0.25">
      <c r="A2007" s="271">
        <v>1766</v>
      </c>
      <c r="B2007" s="274">
        <v>5</v>
      </c>
      <c r="C2007" s="13">
        <v>11</v>
      </c>
      <c r="D2007" s="13">
        <v>3</v>
      </c>
      <c r="E2007" s="13">
        <v>0</v>
      </c>
      <c r="F2007" s="13">
        <v>0</v>
      </c>
      <c r="G2007" s="13" t="str">
        <f t="shared" si="26"/>
        <v>5.11.3.0.0</v>
      </c>
      <c r="H2007" s="13" t="s">
        <v>13</v>
      </c>
      <c r="I2007" s="117" t="s">
        <v>10895</v>
      </c>
      <c r="J2007" s="118"/>
      <c r="K2007" s="417"/>
      <c r="L2007" s="418" t="s">
        <v>10896</v>
      </c>
    </row>
    <row r="2008" spans="1:12" ht="67" x14ac:dyDescent="0.25">
      <c r="A2008" s="271">
        <v>1767</v>
      </c>
      <c r="B2008" s="280">
        <v>6</v>
      </c>
      <c r="C2008" s="7">
        <v>0</v>
      </c>
      <c r="D2008" s="7">
        <v>0</v>
      </c>
      <c r="E2008" s="7">
        <v>0</v>
      </c>
      <c r="F2008" s="7">
        <v>0</v>
      </c>
      <c r="G2008" s="7" t="str">
        <f t="shared" si="26"/>
        <v>6.0.0.0.0</v>
      </c>
      <c r="H2008" s="5" t="s">
        <v>8</v>
      </c>
      <c r="I2008" s="6" t="s">
        <v>10897</v>
      </c>
      <c r="J2008" s="7"/>
      <c r="K2008" s="414"/>
      <c r="L2008" s="443" t="s">
        <v>12963</v>
      </c>
    </row>
    <row r="2009" spans="1:12" ht="26" x14ac:dyDescent="0.25">
      <c r="A2009" s="271">
        <v>1768</v>
      </c>
      <c r="B2009" s="279">
        <v>6</v>
      </c>
      <c r="C2009" s="16">
        <v>1</v>
      </c>
      <c r="D2009" s="16">
        <v>0</v>
      </c>
      <c r="E2009" s="16">
        <v>0</v>
      </c>
      <c r="F2009" s="16">
        <v>0</v>
      </c>
      <c r="G2009" s="16" t="str">
        <f t="shared" si="26"/>
        <v>6.1.0.0.0</v>
      </c>
      <c r="H2009" s="11" t="s">
        <v>10</v>
      </c>
      <c r="I2009" s="12" t="s">
        <v>10898</v>
      </c>
      <c r="J2009" s="16"/>
      <c r="K2009" s="423"/>
      <c r="L2009" s="416" t="s">
        <v>10899</v>
      </c>
    </row>
    <row r="2010" spans="1:12" ht="18.5" x14ac:dyDescent="0.25">
      <c r="A2010" s="271">
        <v>1769</v>
      </c>
      <c r="B2010" s="277">
        <v>6</v>
      </c>
      <c r="C2010" s="19">
        <v>1</v>
      </c>
      <c r="D2010" s="19">
        <v>1</v>
      </c>
      <c r="E2010" s="19">
        <v>0</v>
      </c>
      <c r="F2010" s="19">
        <v>0</v>
      </c>
      <c r="G2010" s="19" t="str">
        <f t="shared" si="26"/>
        <v>6.1.1.0.0</v>
      </c>
      <c r="H2010" s="136"/>
      <c r="I2010" s="137"/>
      <c r="J2010" s="19" t="s">
        <v>13</v>
      </c>
      <c r="K2010" s="434" t="s">
        <v>12964</v>
      </c>
      <c r="L2010" s="19" t="s">
        <v>10262</v>
      </c>
    </row>
    <row r="2011" spans="1:12" ht="18.5" x14ac:dyDescent="0.25">
      <c r="A2011" s="271">
        <v>1770</v>
      </c>
      <c r="B2011" s="275">
        <v>6</v>
      </c>
      <c r="C2011" s="14">
        <v>1</v>
      </c>
      <c r="D2011" s="14">
        <v>1</v>
      </c>
      <c r="E2011" s="14">
        <v>1</v>
      </c>
      <c r="F2011" s="14">
        <v>0</v>
      </c>
      <c r="G2011" s="14" t="str">
        <f t="shared" si="26"/>
        <v>6.1.1.1.0</v>
      </c>
      <c r="H2011" s="136"/>
      <c r="I2011" s="27"/>
      <c r="J2011" s="14" t="s">
        <v>16</v>
      </c>
      <c r="K2011" s="422" t="s">
        <v>12965</v>
      </c>
      <c r="L2011" s="145" t="s">
        <v>10262</v>
      </c>
    </row>
    <row r="2012" spans="1:12" ht="18.5" x14ac:dyDescent="0.25">
      <c r="A2012" s="271">
        <v>1771</v>
      </c>
      <c r="B2012" s="275">
        <v>6</v>
      </c>
      <c r="C2012" s="14">
        <v>1</v>
      </c>
      <c r="D2012" s="14">
        <v>1</v>
      </c>
      <c r="E2012" s="14">
        <v>2</v>
      </c>
      <c r="F2012" s="14">
        <v>0</v>
      </c>
      <c r="G2012" s="14" t="str">
        <f t="shared" si="26"/>
        <v>6.1.1.2.0</v>
      </c>
      <c r="H2012" s="136"/>
      <c r="I2012" s="27"/>
      <c r="J2012" s="14" t="s">
        <v>16</v>
      </c>
      <c r="K2012" s="422" t="s">
        <v>12966</v>
      </c>
      <c r="L2012" s="145" t="s">
        <v>10262</v>
      </c>
    </row>
    <row r="2013" spans="1:12" ht="18.5" x14ac:dyDescent="0.25">
      <c r="A2013" s="271">
        <v>1772</v>
      </c>
      <c r="B2013" s="275">
        <v>6</v>
      </c>
      <c r="C2013" s="14">
        <v>1</v>
      </c>
      <c r="D2013" s="14">
        <v>1</v>
      </c>
      <c r="E2013" s="14">
        <v>3</v>
      </c>
      <c r="F2013" s="14">
        <v>0</v>
      </c>
      <c r="G2013" s="14" t="str">
        <f t="shared" si="26"/>
        <v>6.1.1.3.0</v>
      </c>
      <c r="H2013" s="136"/>
      <c r="I2013" s="27"/>
      <c r="J2013" s="14" t="s">
        <v>16</v>
      </c>
      <c r="K2013" s="422" t="s">
        <v>12967</v>
      </c>
      <c r="L2013" s="145" t="s">
        <v>10262</v>
      </c>
    </row>
    <row r="2014" spans="1:12" ht="18.5" x14ac:dyDescent="0.25">
      <c r="A2014" s="271">
        <v>1773</v>
      </c>
      <c r="B2014" s="276">
        <v>6</v>
      </c>
      <c r="C2014" s="17">
        <v>1</v>
      </c>
      <c r="D2014" s="17">
        <v>1</v>
      </c>
      <c r="E2014" s="17">
        <v>3</v>
      </c>
      <c r="F2014" s="17">
        <v>1</v>
      </c>
      <c r="G2014" s="17" t="str">
        <f t="shared" si="26"/>
        <v>6.1.1.3.1</v>
      </c>
      <c r="H2014" s="136"/>
      <c r="I2014" s="28"/>
      <c r="J2014" s="17" t="s">
        <v>19</v>
      </c>
      <c r="K2014" s="431" t="s">
        <v>12968</v>
      </c>
      <c r="L2014" s="432" t="s">
        <v>10262</v>
      </c>
    </row>
    <row r="2015" spans="1:12" ht="18.5" x14ac:dyDescent="0.25">
      <c r="A2015" s="271">
        <v>1774</v>
      </c>
      <c r="B2015" s="276">
        <v>6</v>
      </c>
      <c r="C2015" s="17">
        <v>1</v>
      </c>
      <c r="D2015" s="17">
        <v>1</v>
      </c>
      <c r="E2015" s="17">
        <v>3</v>
      </c>
      <c r="F2015" s="17">
        <v>2</v>
      </c>
      <c r="G2015" s="17" t="str">
        <f t="shared" si="26"/>
        <v>6.1.1.3.2</v>
      </c>
      <c r="H2015" s="136"/>
      <c r="I2015" s="28"/>
      <c r="J2015" s="17" t="s">
        <v>19</v>
      </c>
      <c r="K2015" s="431" t="s">
        <v>12969</v>
      </c>
      <c r="L2015" s="432" t="s">
        <v>10262</v>
      </c>
    </row>
    <row r="2016" spans="1:12" ht="18.5" x14ac:dyDescent="0.25">
      <c r="A2016" s="271">
        <v>1775</v>
      </c>
      <c r="B2016" s="276">
        <v>6</v>
      </c>
      <c r="C2016" s="17">
        <v>1</v>
      </c>
      <c r="D2016" s="17">
        <v>1</v>
      </c>
      <c r="E2016" s="17">
        <v>3</v>
      </c>
      <c r="F2016" s="17">
        <v>3</v>
      </c>
      <c r="G2016" s="17" t="str">
        <f t="shared" si="26"/>
        <v>6.1.1.3.3</v>
      </c>
      <c r="H2016" s="136"/>
      <c r="I2016" s="28"/>
      <c r="J2016" s="17" t="s">
        <v>19</v>
      </c>
      <c r="K2016" s="431" t="s">
        <v>12970</v>
      </c>
      <c r="L2016" s="432" t="s">
        <v>10262</v>
      </c>
    </row>
    <row r="2017" spans="1:12" ht="35" x14ac:dyDescent="0.25">
      <c r="A2017" s="271">
        <v>1776</v>
      </c>
      <c r="B2017" s="276">
        <v>6</v>
      </c>
      <c r="C2017" s="17">
        <v>1</v>
      </c>
      <c r="D2017" s="17">
        <v>1</v>
      </c>
      <c r="E2017" s="17">
        <v>3</v>
      </c>
      <c r="F2017" s="17">
        <v>4</v>
      </c>
      <c r="G2017" s="17" t="str">
        <f t="shared" si="26"/>
        <v>6.1.1.3.4</v>
      </c>
      <c r="H2017" s="136"/>
      <c r="I2017" s="28"/>
      <c r="J2017" s="17" t="s">
        <v>19</v>
      </c>
      <c r="K2017" s="431" t="s">
        <v>12971</v>
      </c>
      <c r="L2017" s="432" t="s">
        <v>10262</v>
      </c>
    </row>
    <row r="2018" spans="1:12" ht="18.5" x14ac:dyDescent="0.25">
      <c r="A2018" s="271">
        <v>1777</v>
      </c>
      <c r="B2018" s="275">
        <v>6</v>
      </c>
      <c r="C2018" s="14">
        <v>1</v>
      </c>
      <c r="D2018" s="14">
        <v>1</v>
      </c>
      <c r="E2018" s="14">
        <v>4</v>
      </c>
      <c r="F2018" s="14">
        <v>0</v>
      </c>
      <c r="G2018" s="14" t="str">
        <f t="shared" si="26"/>
        <v>6.1.1.4.0</v>
      </c>
      <c r="H2018" s="136"/>
      <c r="I2018" s="27"/>
      <c r="J2018" s="14" t="s">
        <v>16</v>
      </c>
      <c r="K2018" s="422" t="s">
        <v>12972</v>
      </c>
      <c r="L2018" s="145" t="s">
        <v>10262</v>
      </c>
    </row>
    <row r="2019" spans="1:12" ht="18.5" x14ac:dyDescent="0.25">
      <c r="A2019" s="271">
        <v>1778</v>
      </c>
      <c r="B2019" s="277">
        <v>6</v>
      </c>
      <c r="C2019" s="19">
        <v>1</v>
      </c>
      <c r="D2019" s="19">
        <v>2</v>
      </c>
      <c r="E2019" s="19">
        <v>0</v>
      </c>
      <c r="F2019" s="19">
        <v>0</v>
      </c>
      <c r="G2019" s="19" t="str">
        <f t="shared" si="26"/>
        <v>6.1.2.0.0</v>
      </c>
      <c r="I2019" s="29"/>
      <c r="J2019" s="19" t="s">
        <v>13</v>
      </c>
      <c r="K2019" s="434" t="s">
        <v>12973</v>
      </c>
      <c r="L2019" s="19" t="s">
        <v>10262</v>
      </c>
    </row>
    <row r="2020" spans="1:12" ht="18.5" x14ac:dyDescent="0.25">
      <c r="A2020" s="271">
        <v>1779</v>
      </c>
      <c r="B2020" s="275">
        <v>6</v>
      </c>
      <c r="C2020" s="14">
        <v>1</v>
      </c>
      <c r="D2020" s="14">
        <v>2</v>
      </c>
      <c r="E2020" s="14">
        <v>1</v>
      </c>
      <c r="F2020" s="14">
        <v>0</v>
      </c>
      <c r="G2020" s="14" t="str">
        <f t="shared" si="26"/>
        <v>6.1.2.1.0</v>
      </c>
      <c r="I2020" s="27"/>
      <c r="J2020" s="14" t="s">
        <v>16</v>
      </c>
      <c r="K2020" s="422" t="s">
        <v>12974</v>
      </c>
      <c r="L2020" s="145" t="s">
        <v>10262</v>
      </c>
    </row>
    <row r="2021" spans="1:12" ht="18.5" x14ac:dyDescent="0.25">
      <c r="A2021" s="271">
        <v>1780</v>
      </c>
      <c r="B2021" s="275">
        <v>6</v>
      </c>
      <c r="C2021" s="14">
        <v>1</v>
      </c>
      <c r="D2021" s="14">
        <v>2</v>
      </c>
      <c r="E2021" s="14">
        <v>2</v>
      </c>
      <c r="F2021" s="14">
        <v>0</v>
      </c>
      <c r="G2021" s="14" t="str">
        <f t="shared" si="26"/>
        <v>6.1.2.2.0</v>
      </c>
      <c r="I2021" s="27"/>
      <c r="J2021" s="14" t="s">
        <v>16</v>
      </c>
      <c r="K2021" s="422" t="s">
        <v>12975</v>
      </c>
      <c r="L2021" s="145" t="s">
        <v>10262</v>
      </c>
    </row>
    <row r="2022" spans="1:12" ht="18.5" x14ac:dyDescent="0.25">
      <c r="A2022" s="271">
        <v>1780</v>
      </c>
      <c r="B2022" s="276">
        <v>6</v>
      </c>
      <c r="C2022" s="17">
        <v>1</v>
      </c>
      <c r="D2022" s="17">
        <v>2</v>
      </c>
      <c r="E2022" s="17">
        <v>2</v>
      </c>
      <c r="F2022" s="17">
        <v>1</v>
      </c>
      <c r="G2022" s="17" t="str">
        <f t="shared" si="26"/>
        <v>6.1.2.2.1</v>
      </c>
      <c r="I2022" s="27"/>
      <c r="J2022" s="17" t="s">
        <v>19</v>
      </c>
      <c r="K2022" s="431" t="s">
        <v>12976</v>
      </c>
      <c r="L2022" s="432" t="s">
        <v>10262</v>
      </c>
    </row>
    <row r="2023" spans="1:12" ht="18.5" x14ac:dyDescent="0.25">
      <c r="A2023" s="271">
        <v>1780</v>
      </c>
      <c r="B2023" s="276">
        <v>6</v>
      </c>
      <c r="C2023" s="17">
        <v>1</v>
      </c>
      <c r="D2023" s="17">
        <v>2</v>
      </c>
      <c r="E2023" s="17">
        <v>2</v>
      </c>
      <c r="F2023" s="17">
        <v>2</v>
      </c>
      <c r="G2023" s="17" t="str">
        <f t="shared" si="26"/>
        <v>6.1.2.2.2</v>
      </c>
      <c r="I2023" s="27"/>
      <c r="J2023" s="17" t="s">
        <v>19</v>
      </c>
      <c r="K2023" s="431" t="s">
        <v>12977</v>
      </c>
      <c r="L2023" s="432" t="s">
        <v>10262</v>
      </c>
    </row>
    <row r="2024" spans="1:12" ht="35" x14ac:dyDescent="0.25">
      <c r="A2024" s="271">
        <v>1780</v>
      </c>
      <c r="B2024" s="276">
        <v>6</v>
      </c>
      <c r="C2024" s="17">
        <v>1</v>
      </c>
      <c r="D2024" s="17">
        <v>2</v>
      </c>
      <c r="E2024" s="17">
        <v>2</v>
      </c>
      <c r="F2024" s="17">
        <v>3</v>
      </c>
      <c r="G2024" s="17" t="str">
        <f t="shared" si="26"/>
        <v>6.1.2.2.3</v>
      </c>
      <c r="I2024" s="28"/>
      <c r="J2024" s="17" t="s">
        <v>19</v>
      </c>
      <c r="K2024" s="431" t="s">
        <v>12978</v>
      </c>
      <c r="L2024" s="432" t="s">
        <v>10262</v>
      </c>
    </row>
    <row r="2025" spans="1:12" ht="18.5" x14ac:dyDescent="0.25">
      <c r="A2025" s="271">
        <v>1781</v>
      </c>
      <c r="B2025" s="275">
        <v>6</v>
      </c>
      <c r="C2025" s="14">
        <v>1</v>
      </c>
      <c r="D2025" s="14">
        <v>2</v>
      </c>
      <c r="E2025" s="14">
        <v>3</v>
      </c>
      <c r="F2025" s="14">
        <v>0</v>
      </c>
      <c r="G2025" s="14" t="str">
        <f t="shared" si="26"/>
        <v>6.1.2.3.0</v>
      </c>
      <c r="I2025" s="27"/>
      <c r="J2025" s="14" t="s">
        <v>16</v>
      </c>
      <c r="K2025" s="422" t="s">
        <v>12979</v>
      </c>
      <c r="L2025" s="145" t="s">
        <v>10262</v>
      </c>
    </row>
    <row r="2026" spans="1:12" ht="18.5" x14ac:dyDescent="0.25">
      <c r="A2026" s="271">
        <v>1782</v>
      </c>
      <c r="B2026" s="275">
        <v>6</v>
      </c>
      <c r="C2026" s="14">
        <v>1</v>
      </c>
      <c r="D2026" s="14">
        <v>2</v>
      </c>
      <c r="E2026" s="14">
        <v>4</v>
      </c>
      <c r="F2026" s="14">
        <v>0</v>
      </c>
      <c r="G2026" s="14" t="str">
        <f t="shared" si="26"/>
        <v>6.1.2.4.0</v>
      </c>
      <c r="I2026" s="27"/>
      <c r="J2026" s="14" t="s">
        <v>16</v>
      </c>
      <c r="K2026" s="422" t="s">
        <v>12980</v>
      </c>
      <c r="L2026" s="145" t="s">
        <v>10262</v>
      </c>
    </row>
    <row r="2027" spans="1:12" ht="18.5" x14ac:dyDescent="0.25">
      <c r="A2027" s="271">
        <v>1783</v>
      </c>
      <c r="B2027" s="275">
        <v>6</v>
      </c>
      <c r="C2027" s="14">
        <v>1</v>
      </c>
      <c r="D2027" s="14">
        <v>2</v>
      </c>
      <c r="E2027" s="14">
        <v>5</v>
      </c>
      <c r="F2027" s="14">
        <v>0</v>
      </c>
      <c r="G2027" s="14" t="str">
        <f t="shared" si="26"/>
        <v>6.1.2.5.0</v>
      </c>
      <c r="I2027" s="27"/>
      <c r="J2027" s="14" t="s">
        <v>16</v>
      </c>
      <c r="K2027" s="422" t="s">
        <v>12981</v>
      </c>
      <c r="L2027" s="145" t="s">
        <v>10262</v>
      </c>
    </row>
    <row r="2028" spans="1:12" ht="18.5" x14ac:dyDescent="0.25">
      <c r="A2028" s="271">
        <v>1784</v>
      </c>
      <c r="B2028" s="275">
        <v>6</v>
      </c>
      <c r="C2028" s="14">
        <v>1</v>
      </c>
      <c r="D2028" s="14">
        <v>2</v>
      </c>
      <c r="E2028" s="14">
        <v>6</v>
      </c>
      <c r="F2028" s="14">
        <v>0</v>
      </c>
      <c r="G2028" s="14" t="str">
        <f t="shared" si="26"/>
        <v>6.1.2.6.0</v>
      </c>
      <c r="I2028" s="27"/>
      <c r="J2028" s="14" t="s">
        <v>16</v>
      </c>
      <c r="K2028" s="422" t="s">
        <v>12982</v>
      </c>
      <c r="L2028" s="145" t="s">
        <v>10262</v>
      </c>
    </row>
    <row r="2029" spans="1:12" ht="18.5" x14ac:dyDescent="0.25">
      <c r="A2029" s="271">
        <v>1785</v>
      </c>
      <c r="B2029" s="277">
        <v>6</v>
      </c>
      <c r="C2029" s="19">
        <v>1</v>
      </c>
      <c r="D2029" s="19">
        <v>3</v>
      </c>
      <c r="E2029" s="19">
        <v>0</v>
      </c>
      <c r="F2029" s="19">
        <v>0</v>
      </c>
      <c r="G2029" s="19" t="str">
        <f t="shared" si="26"/>
        <v>6.1.3.0.0</v>
      </c>
      <c r="H2029" s="136"/>
      <c r="I2029" s="29"/>
      <c r="J2029" s="19" t="s">
        <v>13</v>
      </c>
      <c r="K2029" s="434" t="s">
        <v>12983</v>
      </c>
      <c r="L2029" s="19" t="s">
        <v>10262</v>
      </c>
    </row>
    <row r="2030" spans="1:12" ht="18.5" x14ac:dyDescent="0.25">
      <c r="A2030" s="271">
        <v>1789</v>
      </c>
      <c r="B2030" s="275">
        <v>6</v>
      </c>
      <c r="C2030" s="14">
        <v>1</v>
      </c>
      <c r="D2030" s="14">
        <v>3</v>
      </c>
      <c r="E2030" s="14">
        <v>1</v>
      </c>
      <c r="F2030" s="14">
        <v>0</v>
      </c>
      <c r="G2030" s="14" t="str">
        <f t="shared" si="26"/>
        <v>6.1.3.1.0</v>
      </c>
      <c r="H2030" s="136"/>
      <c r="I2030" s="27"/>
      <c r="J2030" s="14" t="s">
        <v>16</v>
      </c>
      <c r="K2030" s="422" t="s">
        <v>12984</v>
      </c>
      <c r="L2030" s="145" t="s">
        <v>10262</v>
      </c>
    </row>
    <row r="2031" spans="1:12" ht="18.5" x14ac:dyDescent="0.25">
      <c r="A2031" s="271">
        <v>1790</v>
      </c>
      <c r="B2031" s="275">
        <v>6</v>
      </c>
      <c r="C2031" s="14">
        <v>1</v>
      </c>
      <c r="D2031" s="14">
        <v>3</v>
      </c>
      <c r="E2031" s="14">
        <v>2</v>
      </c>
      <c r="F2031" s="14">
        <v>0</v>
      </c>
      <c r="G2031" s="14" t="str">
        <f t="shared" si="26"/>
        <v>6.1.3.2.0</v>
      </c>
      <c r="H2031" s="136"/>
      <c r="I2031" s="27"/>
      <c r="J2031" s="14" t="s">
        <v>16</v>
      </c>
      <c r="K2031" s="422" t="s">
        <v>12985</v>
      </c>
      <c r="L2031" s="145" t="s">
        <v>10262</v>
      </c>
    </row>
    <row r="2032" spans="1:12" ht="18.5" x14ac:dyDescent="0.25">
      <c r="A2032" s="271">
        <v>1791</v>
      </c>
      <c r="B2032" s="275">
        <v>6</v>
      </c>
      <c r="C2032" s="14">
        <v>1</v>
      </c>
      <c r="D2032" s="14">
        <v>3</v>
      </c>
      <c r="E2032" s="14">
        <v>3</v>
      </c>
      <c r="F2032" s="14">
        <v>0</v>
      </c>
      <c r="G2032" s="14" t="str">
        <f t="shared" si="26"/>
        <v>6.1.3.3.0</v>
      </c>
      <c r="H2032" s="136"/>
      <c r="I2032" s="27"/>
      <c r="J2032" s="14" t="s">
        <v>16</v>
      </c>
      <c r="K2032" s="422" t="s">
        <v>12986</v>
      </c>
      <c r="L2032" s="145" t="s">
        <v>10262</v>
      </c>
    </row>
    <row r="2033" spans="1:12" ht="18.5" x14ac:dyDescent="0.25">
      <c r="A2033" s="271">
        <v>1792</v>
      </c>
      <c r="B2033" s="275">
        <v>6</v>
      </c>
      <c r="C2033" s="14">
        <v>1</v>
      </c>
      <c r="D2033" s="14">
        <v>3</v>
      </c>
      <c r="E2033" s="14">
        <v>4</v>
      </c>
      <c r="F2033" s="14">
        <v>0</v>
      </c>
      <c r="G2033" s="14" t="str">
        <f t="shared" si="26"/>
        <v>6.1.3.4.0</v>
      </c>
      <c r="I2033" s="27"/>
      <c r="J2033" s="14" t="s">
        <v>16</v>
      </c>
      <c r="K2033" s="422" t="s">
        <v>12987</v>
      </c>
      <c r="L2033" s="145" t="s">
        <v>10262</v>
      </c>
    </row>
    <row r="2034" spans="1:12" ht="26" x14ac:dyDescent="0.25">
      <c r="A2034" s="271">
        <v>1793</v>
      </c>
      <c r="B2034" s="279">
        <v>6</v>
      </c>
      <c r="C2034" s="16">
        <v>2</v>
      </c>
      <c r="D2034" s="16">
        <v>0</v>
      </c>
      <c r="E2034" s="16">
        <v>0</v>
      </c>
      <c r="F2034" s="16">
        <v>0</v>
      </c>
      <c r="G2034" s="16" t="str">
        <f t="shared" si="26"/>
        <v>6.2.0.0.0</v>
      </c>
      <c r="H2034" s="11" t="s">
        <v>10</v>
      </c>
      <c r="I2034" s="12" t="s">
        <v>10900</v>
      </c>
      <c r="J2034" s="16"/>
      <c r="K2034" s="423"/>
      <c r="L2034" s="416" t="s">
        <v>10901</v>
      </c>
    </row>
    <row r="2035" spans="1:12" ht="18.5" x14ac:dyDescent="0.25">
      <c r="A2035" s="271">
        <v>1794</v>
      </c>
      <c r="B2035" s="277">
        <v>6</v>
      </c>
      <c r="C2035" s="19">
        <v>2</v>
      </c>
      <c r="D2035" s="19">
        <v>1</v>
      </c>
      <c r="E2035" s="19">
        <v>0</v>
      </c>
      <c r="F2035" s="19">
        <v>0</v>
      </c>
      <c r="G2035" s="19" t="str">
        <f>CONCATENATE(B2035,".",C2035,".",D2035,".",E2035,".",F2035)</f>
        <v>6.2.1.0.0</v>
      </c>
      <c r="H2035" s="19"/>
      <c r="I2035" s="24"/>
      <c r="J2035" s="19" t="s">
        <v>13</v>
      </c>
      <c r="K2035" s="434" t="s">
        <v>12988</v>
      </c>
      <c r="L2035" s="19" t="s">
        <v>10262</v>
      </c>
    </row>
    <row r="2036" spans="1:12" ht="18.5" x14ac:dyDescent="0.25">
      <c r="A2036" s="271">
        <v>1795</v>
      </c>
      <c r="B2036" s="277">
        <v>6</v>
      </c>
      <c r="C2036" s="19">
        <v>2</v>
      </c>
      <c r="D2036" s="19">
        <v>2</v>
      </c>
      <c r="E2036" s="19">
        <v>0</v>
      </c>
      <c r="F2036" s="19">
        <v>0</v>
      </c>
      <c r="G2036" s="19" t="str">
        <f>CONCATENATE(B2036,".",C2036,".",D2036,".",E2036,".",F2036)</f>
        <v>6.2.2.0.0</v>
      </c>
      <c r="H2036" s="19"/>
      <c r="I2036" s="24"/>
      <c r="J2036" s="19" t="s">
        <v>13</v>
      </c>
      <c r="K2036" s="434" t="s">
        <v>12989</v>
      </c>
      <c r="L2036" s="19" t="s">
        <v>10262</v>
      </c>
    </row>
    <row r="2037" spans="1:12" ht="26" x14ac:dyDescent="0.25">
      <c r="A2037" s="271">
        <v>1796</v>
      </c>
      <c r="B2037" s="279">
        <v>6</v>
      </c>
      <c r="C2037" s="16">
        <v>3</v>
      </c>
      <c r="D2037" s="16">
        <v>0</v>
      </c>
      <c r="E2037" s="16">
        <v>0</v>
      </c>
      <c r="F2037" s="16">
        <v>0</v>
      </c>
      <c r="G2037" s="16" t="str">
        <f t="shared" si="26"/>
        <v>6.3.0.0.0</v>
      </c>
      <c r="H2037" s="11" t="s">
        <v>10</v>
      </c>
      <c r="I2037" s="12" t="s">
        <v>10902</v>
      </c>
      <c r="J2037" s="16"/>
      <c r="K2037" s="423"/>
      <c r="L2037" s="416" t="s">
        <v>12990</v>
      </c>
    </row>
    <row r="2038" spans="1:12" ht="23.5" x14ac:dyDescent="0.25">
      <c r="A2038" s="271">
        <v>1797</v>
      </c>
      <c r="B2038" s="274">
        <v>6</v>
      </c>
      <c r="C2038" s="13">
        <v>3</v>
      </c>
      <c r="D2038" s="13">
        <v>1</v>
      </c>
      <c r="E2038" s="13">
        <v>0</v>
      </c>
      <c r="F2038" s="13">
        <v>0</v>
      </c>
      <c r="G2038" s="13" t="str">
        <f t="shared" si="26"/>
        <v>6.3.1.0.0</v>
      </c>
      <c r="H2038" s="13" t="s">
        <v>13</v>
      </c>
      <c r="I2038" s="117" t="s">
        <v>10903</v>
      </c>
      <c r="J2038" s="118"/>
      <c r="K2038" s="417"/>
      <c r="L2038" s="418" t="s">
        <v>10904</v>
      </c>
    </row>
    <row r="2039" spans="1:12" ht="18.5" x14ac:dyDescent="0.25">
      <c r="A2039" s="271">
        <v>1798</v>
      </c>
      <c r="B2039" s="275">
        <v>6</v>
      </c>
      <c r="C2039" s="14">
        <v>3</v>
      </c>
      <c r="D2039" s="14">
        <v>1</v>
      </c>
      <c r="E2039" s="14">
        <v>1</v>
      </c>
      <c r="F2039" s="14">
        <v>0</v>
      </c>
      <c r="G2039" s="14" t="str">
        <f t="shared" si="26"/>
        <v>6.3.1.1.0</v>
      </c>
      <c r="I2039" s="23"/>
      <c r="J2039" s="14" t="s">
        <v>16</v>
      </c>
      <c r="K2039" s="422" t="s">
        <v>12991</v>
      </c>
      <c r="L2039" s="145" t="s">
        <v>10262</v>
      </c>
    </row>
    <row r="2040" spans="1:12" ht="52.5" x14ac:dyDescent="0.25">
      <c r="A2040" s="271">
        <v>1799</v>
      </c>
      <c r="B2040" s="276">
        <v>6</v>
      </c>
      <c r="C2040" s="17">
        <v>3</v>
      </c>
      <c r="D2040" s="17">
        <v>1</v>
      </c>
      <c r="E2040" s="17">
        <v>1</v>
      </c>
      <c r="F2040" s="17">
        <v>1</v>
      </c>
      <c r="G2040" s="17" t="str">
        <f t="shared" si="26"/>
        <v>6.3.1.1.1</v>
      </c>
      <c r="J2040" s="17" t="s">
        <v>19</v>
      </c>
      <c r="K2040" s="431" t="s">
        <v>12992</v>
      </c>
      <c r="L2040" s="432" t="s">
        <v>10262</v>
      </c>
    </row>
    <row r="2041" spans="1:12" ht="35" x14ac:dyDescent="0.25">
      <c r="A2041" s="271">
        <v>1800</v>
      </c>
      <c r="B2041" s="276">
        <v>6</v>
      </c>
      <c r="C2041" s="17">
        <v>3</v>
      </c>
      <c r="D2041" s="17">
        <v>1</v>
      </c>
      <c r="E2041" s="17">
        <v>1</v>
      </c>
      <c r="F2041" s="17">
        <v>2</v>
      </c>
      <c r="G2041" s="17" t="str">
        <f t="shared" si="26"/>
        <v>6.3.1.1.2</v>
      </c>
      <c r="J2041" s="17" t="s">
        <v>19</v>
      </c>
      <c r="K2041" s="431" t="s">
        <v>12993</v>
      </c>
      <c r="L2041" s="432" t="s">
        <v>10262</v>
      </c>
    </row>
    <row r="2042" spans="1:12" ht="18.5" x14ac:dyDescent="0.25">
      <c r="A2042" s="271">
        <v>1801</v>
      </c>
      <c r="B2042" s="275">
        <v>6</v>
      </c>
      <c r="C2042" s="14">
        <v>3</v>
      </c>
      <c r="D2042" s="14">
        <v>1</v>
      </c>
      <c r="E2042" s="14">
        <v>2</v>
      </c>
      <c r="F2042" s="14">
        <v>0</v>
      </c>
      <c r="G2042" s="14" t="str">
        <f t="shared" si="26"/>
        <v>6.3.1.2.0</v>
      </c>
      <c r="J2042" s="14" t="s">
        <v>16</v>
      </c>
      <c r="K2042" s="422" t="s">
        <v>12994</v>
      </c>
      <c r="L2042" s="145" t="s">
        <v>10262</v>
      </c>
    </row>
    <row r="2043" spans="1:12" ht="35" x14ac:dyDescent="0.25">
      <c r="A2043" s="271">
        <v>1802</v>
      </c>
      <c r="B2043" s="276">
        <v>6</v>
      </c>
      <c r="C2043" s="17">
        <v>3</v>
      </c>
      <c r="D2043" s="17">
        <v>1</v>
      </c>
      <c r="E2043" s="17">
        <v>2</v>
      </c>
      <c r="F2043" s="17">
        <v>1</v>
      </c>
      <c r="G2043" s="17" t="str">
        <f t="shared" si="26"/>
        <v>6.3.1.2.1</v>
      </c>
      <c r="J2043" s="17" t="s">
        <v>19</v>
      </c>
      <c r="K2043" s="431" t="s">
        <v>12995</v>
      </c>
      <c r="L2043" s="432" t="s">
        <v>10262</v>
      </c>
    </row>
    <row r="2044" spans="1:12" ht="35" x14ac:dyDescent="0.25">
      <c r="A2044" s="271">
        <v>1803</v>
      </c>
      <c r="B2044" s="276">
        <v>6</v>
      </c>
      <c r="C2044" s="17">
        <v>3</v>
      </c>
      <c r="D2044" s="17">
        <v>1</v>
      </c>
      <c r="E2044" s="17">
        <v>2</v>
      </c>
      <c r="F2044" s="17">
        <v>2</v>
      </c>
      <c r="G2044" s="17" t="str">
        <f t="shared" si="26"/>
        <v>6.3.1.2.2</v>
      </c>
      <c r="J2044" s="17" t="s">
        <v>19</v>
      </c>
      <c r="K2044" s="431" t="s">
        <v>12996</v>
      </c>
      <c r="L2044" s="432" t="s">
        <v>10262</v>
      </c>
    </row>
    <row r="2045" spans="1:12" ht="35" x14ac:dyDescent="0.25">
      <c r="A2045" s="271">
        <v>1804</v>
      </c>
      <c r="B2045" s="276">
        <v>6</v>
      </c>
      <c r="C2045" s="17">
        <v>3</v>
      </c>
      <c r="D2045" s="17">
        <v>1</v>
      </c>
      <c r="E2045" s="17">
        <v>2</v>
      </c>
      <c r="F2045" s="17">
        <v>3</v>
      </c>
      <c r="G2045" s="17" t="str">
        <f t="shared" si="26"/>
        <v>6.3.1.2.3</v>
      </c>
      <c r="J2045" s="17" t="s">
        <v>19</v>
      </c>
      <c r="K2045" s="431" t="s">
        <v>12997</v>
      </c>
      <c r="L2045" s="432" t="s">
        <v>10262</v>
      </c>
    </row>
    <row r="2046" spans="1:12" ht="18.5" x14ac:dyDescent="0.25">
      <c r="A2046" s="271">
        <v>1805</v>
      </c>
      <c r="B2046" s="276">
        <v>6</v>
      </c>
      <c r="C2046" s="17">
        <v>3</v>
      </c>
      <c r="D2046" s="17">
        <v>1</v>
      </c>
      <c r="E2046" s="17">
        <v>2</v>
      </c>
      <c r="F2046" s="17">
        <v>4</v>
      </c>
      <c r="G2046" s="17" t="str">
        <f t="shared" si="26"/>
        <v>6.3.1.2.4</v>
      </c>
      <c r="J2046" s="17" t="s">
        <v>19</v>
      </c>
      <c r="K2046" s="431" t="s">
        <v>12998</v>
      </c>
      <c r="L2046" s="432" t="s">
        <v>10262</v>
      </c>
    </row>
    <row r="2047" spans="1:12" ht="18.5" x14ac:dyDescent="0.25">
      <c r="A2047" s="271">
        <v>1806</v>
      </c>
      <c r="B2047" s="275">
        <v>6</v>
      </c>
      <c r="C2047" s="14">
        <v>3</v>
      </c>
      <c r="D2047" s="14">
        <v>1</v>
      </c>
      <c r="E2047" s="14">
        <v>3</v>
      </c>
      <c r="F2047" s="14">
        <v>0</v>
      </c>
      <c r="G2047" s="14" t="str">
        <f t="shared" si="26"/>
        <v>6.3.1.3.0</v>
      </c>
      <c r="J2047" s="14" t="s">
        <v>16</v>
      </c>
      <c r="K2047" s="422" t="s">
        <v>12999</v>
      </c>
      <c r="L2047" s="145" t="s">
        <v>10262</v>
      </c>
    </row>
    <row r="2048" spans="1:12" ht="37" x14ac:dyDescent="0.25">
      <c r="A2048" s="271">
        <v>1807</v>
      </c>
      <c r="B2048" s="275">
        <v>6</v>
      </c>
      <c r="C2048" s="14">
        <v>3</v>
      </c>
      <c r="D2048" s="14">
        <v>1</v>
      </c>
      <c r="E2048" s="14">
        <v>4</v>
      </c>
      <c r="F2048" s="14">
        <v>0</v>
      </c>
      <c r="G2048" s="14" t="str">
        <f t="shared" si="26"/>
        <v>6.3.1.4.0</v>
      </c>
      <c r="J2048" s="14" t="s">
        <v>16</v>
      </c>
      <c r="K2048" s="422" t="s">
        <v>13000</v>
      </c>
      <c r="L2048" s="145" t="s">
        <v>10262</v>
      </c>
    </row>
    <row r="2049" spans="1:12" ht="18.5" x14ac:dyDescent="0.25">
      <c r="A2049" s="271">
        <v>1808</v>
      </c>
      <c r="B2049" s="275">
        <v>6</v>
      </c>
      <c r="C2049" s="14">
        <v>3</v>
      </c>
      <c r="D2049" s="14">
        <v>1</v>
      </c>
      <c r="E2049" s="14">
        <v>5</v>
      </c>
      <c r="F2049" s="14">
        <v>0</v>
      </c>
      <c r="G2049" s="14" t="str">
        <f t="shared" si="26"/>
        <v>6.3.1.5.0</v>
      </c>
      <c r="J2049" s="14" t="s">
        <v>16</v>
      </c>
      <c r="K2049" s="422" t="s">
        <v>13001</v>
      </c>
      <c r="L2049" s="145" t="s">
        <v>10262</v>
      </c>
    </row>
    <row r="2050" spans="1:12" ht="18.5" x14ac:dyDescent="0.25">
      <c r="A2050" s="271">
        <v>1809</v>
      </c>
      <c r="B2050" s="275">
        <v>6</v>
      </c>
      <c r="C2050" s="14">
        <v>3</v>
      </c>
      <c r="D2050" s="14">
        <v>1</v>
      </c>
      <c r="E2050" s="14">
        <v>6</v>
      </c>
      <c r="F2050" s="14">
        <v>0</v>
      </c>
      <c r="G2050" s="14" t="str">
        <f t="shared" si="26"/>
        <v>6.3.1.6.0</v>
      </c>
      <c r="J2050" s="14" t="s">
        <v>16</v>
      </c>
      <c r="K2050" s="422" t="s">
        <v>13002</v>
      </c>
      <c r="L2050" s="145" t="s">
        <v>10262</v>
      </c>
    </row>
    <row r="2051" spans="1:12" ht="18.5" x14ac:dyDescent="0.25">
      <c r="A2051" s="271">
        <v>1810</v>
      </c>
      <c r="B2051" s="275">
        <v>6</v>
      </c>
      <c r="C2051" s="14">
        <v>3</v>
      </c>
      <c r="D2051" s="14">
        <v>1</v>
      </c>
      <c r="E2051" s="14">
        <v>7</v>
      </c>
      <c r="F2051" s="14">
        <v>0</v>
      </c>
      <c r="G2051" s="14" t="str">
        <f t="shared" si="26"/>
        <v>6.3.1.7.0</v>
      </c>
      <c r="J2051" s="14" t="s">
        <v>16</v>
      </c>
      <c r="K2051" s="422" t="s">
        <v>13003</v>
      </c>
      <c r="L2051" s="145" t="s">
        <v>10262</v>
      </c>
    </row>
    <row r="2052" spans="1:12" ht="18.5" x14ac:dyDescent="0.25">
      <c r="A2052" s="271">
        <v>1811</v>
      </c>
      <c r="B2052" s="275">
        <v>6</v>
      </c>
      <c r="C2052" s="14">
        <v>3</v>
      </c>
      <c r="D2052" s="14">
        <v>1</v>
      </c>
      <c r="E2052" s="14">
        <v>8</v>
      </c>
      <c r="F2052" s="14">
        <v>0</v>
      </c>
      <c r="G2052" s="14" t="str">
        <f t="shared" si="26"/>
        <v>6.3.1.8.0</v>
      </c>
      <c r="J2052" s="14" t="s">
        <v>16</v>
      </c>
      <c r="K2052" s="422" t="s">
        <v>13004</v>
      </c>
      <c r="L2052" s="145" t="s">
        <v>10262</v>
      </c>
    </row>
    <row r="2053" spans="1:12" ht="22.4" customHeight="1" x14ac:dyDescent="0.25">
      <c r="A2053" s="271">
        <v>1812</v>
      </c>
      <c r="B2053" s="275">
        <v>6</v>
      </c>
      <c r="C2053" s="14">
        <v>3</v>
      </c>
      <c r="D2053" s="14">
        <v>1</v>
      </c>
      <c r="E2053" s="14">
        <v>9</v>
      </c>
      <c r="F2053" s="14">
        <v>0</v>
      </c>
      <c r="G2053" s="14" t="str">
        <f t="shared" si="26"/>
        <v>6.3.1.9.0</v>
      </c>
      <c r="J2053" s="14" t="s">
        <v>16</v>
      </c>
      <c r="K2053" s="422" t="s">
        <v>13005</v>
      </c>
      <c r="L2053" s="145" t="s">
        <v>10262</v>
      </c>
    </row>
    <row r="2054" spans="1:12" ht="18.5" x14ac:dyDescent="0.25">
      <c r="A2054" s="271">
        <v>1813</v>
      </c>
      <c r="B2054" s="275">
        <v>6</v>
      </c>
      <c r="C2054" s="14">
        <v>3</v>
      </c>
      <c r="D2054" s="14">
        <v>1</v>
      </c>
      <c r="E2054" s="14">
        <v>10</v>
      </c>
      <c r="F2054" s="14">
        <v>0</v>
      </c>
      <c r="G2054" s="14" t="str">
        <f t="shared" si="26"/>
        <v>6.3.1.10.0</v>
      </c>
      <c r="J2054" s="14" t="s">
        <v>16</v>
      </c>
      <c r="K2054" s="422" t="s">
        <v>13006</v>
      </c>
      <c r="L2054" s="145" t="s">
        <v>10262</v>
      </c>
    </row>
    <row r="2055" spans="1:12" ht="18.5" x14ac:dyDescent="0.25">
      <c r="A2055" s="271">
        <v>1814</v>
      </c>
      <c r="B2055" s="275">
        <v>6</v>
      </c>
      <c r="C2055" s="14">
        <v>3</v>
      </c>
      <c r="D2055" s="14">
        <v>1</v>
      </c>
      <c r="E2055" s="14">
        <v>11</v>
      </c>
      <c r="F2055" s="14">
        <v>0</v>
      </c>
      <c r="G2055" s="14" t="str">
        <f t="shared" si="26"/>
        <v>6.3.1.11.0</v>
      </c>
      <c r="J2055" s="14" t="s">
        <v>16</v>
      </c>
      <c r="K2055" s="422" t="s">
        <v>13007</v>
      </c>
      <c r="L2055" s="145" t="s">
        <v>10262</v>
      </c>
    </row>
    <row r="2056" spans="1:12" ht="24.65" customHeight="1" x14ac:dyDescent="0.25">
      <c r="A2056" s="271">
        <v>1815</v>
      </c>
      <c r="B2056" s="275">
        <v>6</v>
      </c>
      <c r="C2056" s="14">
        <v>3</v>
      </c>
      <c r="D2056" s="14">
        <v>1</v>
      </c>
      <c r="E2056" s="14">
        <v>12</v>
      </c>
      <c r="F2056" s="14">
        <v>0</v>
      </c>
      <c r="G2056" s="14" t="str">
        <f t="shared" si="26"/>
        <v>6.3.1.12.0</v>
      </c>
      <c r="J2056" s="14" t="s">
        <v>16</v>
      </c>
      <c r="K2056" s="422" t="s">
        <v>13008</v>
      </c>
      <c r="L2056" s="145" t="s">
        <v>10262</v>
      </c>
    </row>
    <row r="2057" spans="1:12" ht="24.65" customHeight="1" x14ac:dyDescent="0.25">
      <c r="A2057" s="271">
        <v>1816</v>
      </c>
      <c r="B2057" s="276">
        <v>6</v>
      </c>
      <c r="C2057" s="17">
        <v>3</v>
      </c>
      <c r="D2057" s="17">
        <v>1</v>
      </c>
      <c r="E2057" s="17">
        <v>12</v>
      </c>
      <c r="F2057" s="17">
        <v>1</v>
      </c>
      <c r="G2057" s="17" t="str">
        <f t="shared" si="26"/>
        <v>6.3.1.12.1</v>
      </c>
      <c r="J2057" s="17" t="s">
        <v>19</v>
      </c>
      <c r="K2057" s="431" t="s">
        <v>13009</v>
      </c>
      <c r="L2057" s="432" t="s">
        <v>10262</v>
      </c>
    </row>
    <row r="2058" spans="1:12" ht="24.65" customHeight="1" x14ac:dyDescent="0.25">
      <c r="A2058" s="271">
        <v>1817</v>
      </c>
      <c r="B2058" s="276">
        <v>6</v>
      </c>
      <c r="C2058" s="17">
        <v>3</v>
      </c>
      <c r="D2058" s="17">
        <v>1</v>
      </c>
      <c r="E2058" s="17">
        <v>12</v>
      </c>
      <c r="F2058" s="17">
        <v>2</v>
      </c>
      <c r="G2058" s="17" t="str">
        <f t="shared" si="26"/>
        <v>6.3.1.12.2</v>
      </c>
      <c r="J2058" s="17" t="s">
        <v>19</v>
      </c>
      <c r="K2058" s="431" t="s">
        <v>13010</v>
      </c>
      <c r="L2058" s="432" t="s">
        <v>10262</v>
      </c>
    </row>
    <row r="2059" spans="1:12" ht="37" x14ac:dyDescent="0.25">
      <c r="A2059" s="271">
        <v>1818</v>
      </c>
      <c r="B2059" s="275">
        <v>6</v>
      </c>
      <c r="C2059" s="14">
        <v>3</v>
      </c>
      <c r="D2059" s="14">
        <v>1</v>
      </c>
      <c r="E2059" s="14">
        <v>13</v>
      </c>
      <c r="F2059" s="14">
        <v>0</v>
      </c>
      <c r="G2059" s="14" t="str">
        <f t="shared" si="26"/>
        <v>6.3.1.13.0</v>
      </c>
      <c r="J2059" s="14" t="s">
        <v>16</v>
      </c>
      <c r="K2059" s="422" t="s">
        <v>13011</v>
      </c>
      <c r="L2059" s="145" t="s">
        <v>10262</v>
      </c>
    </row>
    <row r="2060" spans="1:12" ht="35" x14ac:dyDescent="0.25">
      <c r="A2060" s="271">
        <v>1819</v>
      </c>
      <c r="B2060" s="276">
        <v>6</v>
      </c>
      <c r="C2060" s="17">
        <v>3</v>
      </c>
      <c r="D2060" s="17">
        <v>1</v>
      </c>
      <c r="E2060" s="17">
        <v>13</v>
      </c>
      <c r="F2060" s="17">
        <v>1</v>
      </c>
      <c r="G2060" s="17" t="str">
        <f t="shared" si="26"/>
        <v>6.3.1.13.1</v>
      </c>
      <c r="J2060" s="17" t="s">
        <v>19</v>
      </c>
      <c r="K2060" s="431" t="s">
        <v>13012</v>
      </c>
      <c r="L2060" s="432" t="s">
        <v>10262</v>
      </c>
    </row>
    <row r="2061" spans="1:12" ht="52.5" x14ac:dyDescent="0.25">
      <c r="A2061" s="271">
        <v>1820</v>
      </c>
      <c r="B2061" s="276">
        <v>6</v>
      </c>
      <c r="C2061" s="17">
        <v>3</v>
      </c>
      <c r="D2061" s="17">
        <v>1</v>
      </c>
      <c r="E2061" s="17">
        <v>13</v>
      </c>
      <c r="F2061" s="17">
        <v>2</v>
      </c>
      <c r="G2061" s="17" t="str">
        <f t="shared" si="26"/>
        <v>6.3.1.13.2</v>
      </c>
      <c r="J2061" s="17" t="s">
        <v>19</v>
      </c>
      <c r="K2061" s="431" t="s">
        <v>13013</v>
      </c>
      <c r="L2061" s="432" t="s">
        <v>10262</v>
      </c>
    </row>
    <row r="2062" spans="1:12" ht="35" x14ac:dyDescent="0.25">
      <c r="A2062" s="271">
        <v>1821</v>
      </c>
      <c r="B2062" s="276">
        <v>6</v>
      </c>
      <c r="C2062" s="17">
        <v>3</v>
      </c>
      <c r="D2062" s="17">
        <v>1</v>
      </c>
      <c r="E2062" s="17">
        <v>13</v>
      </c>
      <c r="F2062" s="17">
        <v>3</v>
      </c>
      <c r="G2062" s="17" t="str">
        <f t="shared" si="26"/>
        <v>6.3.1.13.3</v>
      </c>
      <c r="J2062" s="17" t="s">
        <v>19</v>
      </c>
      <c r="K2062" s="431" t="s">
        <v>13014</v>
      </c>
      <c r="L2062" s="432" t="s">
        <v>10262</v>
      </c>
    </row>
    <row r="2063" spans="1:12" ht="35" x14ac:dyDescent="0.25">
      <c r="A2063" s="271">
        <v>1822</v>
      </c>
      <c r="B2063" s="276">
        <v>6</v>
      </c>
      <c r="C2063" s="17">
        <v>3</v>
      </c>
      <c r="D2063" s="17">
        <v>1</v>
      </c>
      <c r="E2063" s="17">
        <v>13</v>
      </c>
      <c r="F2063" s="17">
        <v>4</v>
      </c>
      <c r="G2063" s="17" t="str">
        <f t="shared" si="26"/>
        <v>6.3.1.13.4</v>
      </c>
      <c r="J2063" s="17" t="s">
        <v>19</v>
      </c>
      <c r="K2063" s="431" t="s">
        <v>13015</v>
      </c>
      <c r="L2063" s="432" t="s">
        <v>10262</v>
      </c>
    </row>
    <row r="2064" spans="1:12" ht="37" x14ac:dyDescent="0.25">
      <c r="A2064" s="271">
        <v>1823</v>
      </c>
      <c r="B2064" s="275">
        <v>6</v>
      </c>
      <c r="C2064" s="14">
        <v>3</v>
      </c>
      <c r="D2064" s="14">
        <v>1</v>
      </c>
      <c r="E2064" s="14">
        <v>14</v>
      </c>
      <c r="F2064" s="14">
        <v>0</v>
      </c>
      <c r="G2064" s="14" t="str">
        <f t="shared" si="26"/>
        <v>6.3.1.14.0</v>
      </c>
      <c r="J2064" s="14" t="s">
        <v>16</v>
      </c>
      <c r="K2064" s="422" t="s">
        <v>13016</v>
      </c>
      <c r="L2064" s="145" t="s">
        <v>10262</v>
      </c>
    </row>
    <row r="2065" spans="1:12" ht="37" x14ac:dyDescent="0.25">
      <c r="A2065" s="271">
        <v>1824</v>
      </c>
      <c r="B2065" s="275">
        <v>6</v>
      </c>
      <c r="C2065" s="14">
        <v>3</v>
      </c>
      <c r="D2065" s="14">
        <v>1</v>
      </c>
      <c r="E2065" s="14">
        <v>15</v>
      </c>
      <c r="F2065" s="14">
        <v>0</v>
      </c>
      <c r="G2065" s="14" t="str">
        <f t="shared" si="26"/>
        <v>6.3.1.15.0</v>
      </c>
      <c r="J2065" s="14" t="s">
        <v>16</v>
      </c>
      <c r="K2065" s="422" t="s">
        <v>13017</v>
      </c>
      <c r="L2065" s="145" t="s">
        <v>10262</v>
      </c>
    </row>
    <row r="2066" spans="1:12" ht="18.5" x14ac:dyDescent="0.25">
      <c r="A2066" s="271">
        <v>1825</v>
      </c>
      <c r="B2066" s="275">
        <v>6</v>
      </c>
      <c r="C2066" s="14">
        <v>3</v>
      </c>
      <c r="D2066" s="14">
        <v>1</v>
      </c>
      <c r="E2066" s="14">
        <v>16</v>
      </c>
      <c r="F2066" s="14">
        <v>0</v>
      </c>
      <c r="G2066" s="14" t="str">
        <f t="shared" si="26"/>
        <v>6.3.1.16.0</v>
      </c>
      <c r="J2066" s="14" t="s">
        <v>16</v>
      </c>
      <c r="K2066" s="422" t="s">
        <v>13018</v>
      </c>
      <c r="L2066" s="145" t="s">
        <v>10262</v>
      </c>
    </row>
    <row r="2067" spans="1:12" ht="37" x14ac:dyDescent="0.25">
      <c r="A2067" s="271">
        <v>1826</v>
      </c>
      <c r="B2067" s="275">
        <v>6</v>
      </c>
      <c r="C2067" s="14">
        <v>3</v>
      </c>
      <c r="D2067" s="14">
        <v>1</v>
      </c>
      <c r="E2067" s="14">
        <v>17</v>
      </c>
      <c r="F2067" s="14">
        <v>0</v>
      </c>
      <c r="G2067" s="14" t="str">
        <f t="shared" si="26"/>
        <v>6.3.1.17.0</v>
      </c>
      <c r="J2067" s="14" t="s">
        <v>16</v>
      </c>
      <c r="K2067" s="422" t="s">
        <v>13019</v>
      </c>
      <c r="L2067" s="145" t="s">
        <v>10262</v>
      </c>
    </row>
    <row r="2068" spans="1:12" ht="37" x14ac:dyDescent="0.25">
      <c r="A2068" s="271">
        <v>1827</v>
      </c>
      <c r="B2068" s="275">
        <v>6</v>
      </c>
      <c r="C2068" s="14">
        <v>3</v>
      </c>
      <c r="D2068" s="14">
        <v>1</v>
      </c>
      <c r="E2068" s="14">
        <v>18</v>
      </c>
      <c r="F2068" s="14">
        <v>0</v>
      </c>
      <c r="G2068" s="14" t="str">
        <f t="shared" si="26"/>
        <v>6.3.1.18.0</v>
      </c>
      <c r="J2068" s="14" t="s">
        <v>16</v>
      </c>
      <c r="K2068" s="422" t="s">
        <v>13020</v>
      </c>
      <c r="L2068" s="145" t="s">
        <v>10262</v>
      </c>
    </row>
    <row r="2069" spans="1:12" ht="37" x14ac:dyDescent="0.25">
      <c r="A2069" s="271">
        <v>1828</v>
      </c>
      <c r="B2069" s="275">
        <v>6</v>
      </c>
      <c r="C2069" s="14">
        <v>3</v>
      </c>
      <c r="D2069" s="14">
        <v>1</v>
      </c>
      <c r="E2069" s="14">
        <v>19</v>
      </c>
      <c r="F2069" s="14">
        <v>0</v>
      </c>
      <c r="G2069" s="14" t="str">
        <f t="shared" si="26"/>
        <v>6.3.1.19.0</v>
      </c>
      <c r="J2069" s="14" t="s">
        <v>16</v>
      </c>
      <c r="K2069" s="422" t="s">
        <v>13021</v>
      </c>
      <c r="L2069" s="145" t="s">
        <v>10262</v>
      </c>
    </row>
    <row r="2070" spans="1:12" ht="37" x14ac:dyDescent="0.25">
      <c r="A2070" s="271">
        <v>1829</v>
      </c>
      <c r="B2070" s="275">
        <v>6</v>
      </c>
      <c r="C2070" s="14">
        <v>3</v>
      </c>
      <c r="D2070" s="14">
        <v>1</v>
      </c>
      <c r="E2070" s="14">
        <v>20</v>
      </c>
      <c r="F2070" s="14">
        <v>0</v>
      </c>
      <c r="G2070" s="14" t="str">
        <f t="shared" si="26"/>
        <v>6.3.1.20.0</v>
      </c>
      <c r="J2070" s="14" t="s">
        <v>16</v>
      </c>
      <c r="K2070" s="422" t="s">
        <v>13022</v>
      </c>
      <c r="L2070" s="145" t="s">
        <v>10262</v>
      </c>
    </row>
    <row r="2071" spans="1:12" ht="37" x14ac:dyDescent="0.25">
      <c r="A2071" s="271">
        <v>1830</v>
      </c>
      <c r="B2071" s="275">
        <v>6</v>
      </c>
      <c r="C2071" s="14">
        <v>3</v>
      </c>
      <c r="D2071" s="14">
        <v>1</v>
      </c>
      <c r="E2071" s="14">
        <v>21</v>
      </c>
      <c r="F2071" s="14">
        <v>0</v>
      </c>
      <c r="G2071" s="14" t="str">
        <f t="shared" si="26"/>
        <v>6.3.1.21.0</v>
      </c>
      <c r="J2071" s="14" t="s">
        <v>16</v>
      </c>
      <c r="K2071" s="422" t="s">
        <v>13022</v>
      </c>
      <c r="L2071" s="145" t="s">
        <v>10262</v>
      </c>
    </row>
    <row r="2072" spans="1:12" ht="37" x14ac:dyDescent="0.25">
      <c r="A2072" s="271">
        <v>1831</v>
      </c>
      <c r="B2072" s="275">
        <v>6</v>
      </c>
      <c r="C2072" s="14">
        <v>3</v>
      </c>
      <c r="D2072" s="14">
        <v>1</v>
      </c>
      <c r="E2072" s="14">
        <v>22</v>
      </c>
      <c r="F2072" s="14">
        <v>0</v>
      </c>
      <c r="G2072" s="14" t="str">
        <f t="shared" si="26"/>
        <v>6.3.1.22.0</v>
      </c>
      <c r="J2072" s="14" t="s">
        <v>16</v>
      </c>
      <c r="K2072" s="422" t="s">
        <v>13023</v>
      </c>
      <c r="L2072" s="145" t="s">
        <v>10262</v>
      </c>
    </row>
    <row r="2073" spans="1:12" ht="18.5" x14ac:dyDescent="0.25">
      <c r="A2073" s="271">
        <v>1832</v>
      </c>
      <c r="B2073" s="275">
        <v>6</v>
      </c>
      <c r="C2073" s="14">
        <v>3</v>
      </c>
      <c r="D2073" s="14">
        <v>1</v>
      </c>
      <c r="E2073" s="14">
        <v>23</v>
      </c>
      <c r="F2073" s="14">
        <v>0</v>
      </c>
      <c r="G2073" s="14" t="str">
        <f t="shared" si="26"/>
        <v>6.3.1.23.0</v>
      </c>
      <c r="J2073" s="14" t="s">
        <v>16</v>
      </c>
      <c r="K2073" s="422" t="s">
        <v>13024</v>
      </c>
      <c r="L2073" s="145" t="s">
        <v>10262</v>
      </c>
    </row>
    <row r="2074" spans="1:12" ht="52.5" x14ac:dyDescent="0.25">
      <c r="A2074" s="271">
        <v>1833</v>
      </c>
      <c r="B2074" s="276">
        <v>6</v>
      </c>
      <c r="C2074" s="17">
        <v>3</v>
      </c>
      <c r="D2074" s="17">
        <v>1</v>
      </c>
      <c r="E2074" s="17">
        <v>23</v>
      </c>
      <c r="F2074" s="17">
        <v>1</v>
      </c>
      <c r="G2074" s="17" t="str">
        <f t="shared" si="26"/>
        <v>6.3.1.23.1</v>
      </c>
      <c r="J2074" s="17" t="s">
        <v>19</v>
      </c>
      <c r="K2074" s="431" t="s">
        <v>13025</v>
      </c>
      <c r="L2074" s="432" t="s">
        <v>10262</v>
      </c>
    </row>
    <row r="2075" spans="1:12" ht="35" x14ac:dyDescent="0.25">
      <c r="A2075" s="271">
        <v>1834</v>
      </c>
      <c r="B2075" s="276">
        <v>6</v>
      </c>
      <c r="C2075" s="17">
        <v>3</v>
      </c>
      <c r="D2075" s="17">
        <v>1</v>
      </c>
      <c r="E2075" s="17">
        <v>23</v>
      </c>
      <c r="F2075" s="17">
        <v>2</v>
      </c>
      <c r="G2075" s="17" t="str">
        <f t="shared" si="26"/>
        <v>6.3.1.23.2</v>
      </c>
      <c r="J2075" s="17" t="s">
        <v>19</v>
      </c>
      <c r="K2075" s="431" t="s">
        <v>13026</v>
      </c>
      <c r="L2075" s="432" t="s">
        <v>10262</v>
      </c>
    </row>
    <row r="2076" spans="1:12" ht="18.5" x14ac:dyDescent="0.25">
      <c r="A2076" s="271">
        <v>1835</v>
      </c>
      <c r="B2076" s="275">
        <v>6</v>
      </c>
      <c r="C2076" s="14">
        <v>3</v>
      </c>
      <c r="D2076" s="14">
        <v>1</v>
      </c>
      <c r="E2076" s="14">
        <v>24</v>
      </c>
      <c r="F2076" s="14">
        <v>0</v>
      </c>
      <c r="G2076" s="14" t="str">
        <f t="shared" si="26"/>
        <v>6.3.1.24.0</v>
      </c>
      <c r="J2076" s="14" t="s">
        <v>16</v>
      </c>
      <c r="K2076" s="422" t="s">
        <v>13027</v>
      </c>
      <c r="L2076" s="145" t="s">
        <v>10262</v>
      </c>
    </row>
    <row r="2077" spans="1:12" ht="35" x14ac:dyDescent="0.25">
      <c r="A2077" s="271">
        <v>1836</v>
      </c>
      <c r="B2077" s="276">
        <v>6</v>
      </c>
      <c r="C2077" s="17">
        <v>3</v>
      </c>
      <c r="D2077" s="17">
        <v>1</v>
      </c>
      <c r="E2077" s="17">
        <v>24</v>
      </c>
      <c r="F2077" s="17">
        <v>1</v>
      </c>
      <c r="G2077" s="17" t="str">
        <f t="shared" si="26"/>
        <v>6.3.1.24.1</v>
      </c>
      <c r="J2077" s="17" t="s">
        <v>19</v>
      </c>
      <c r="K2077" s="431" t="s">
        <v>13028</v>
      </c>
      <c r="L2077" s="432" t="s">
        <v>10262</v>
      </c>
    </row>
    <row r="2078" spans="1:12" ht="35" x14ac:dyDescent="0.25">
      <c r="A2078" s="271">
        <v>1837</v>
      </c>
      <c r="B2078" s="276">
        <v>6</v>
      </c>
      <c r="C2078" s="17">
        <v>3</v>
      </c>
      <c r="D2078" s="17">
        <v>1</v>
      </c>
      <c r="E2078" s="17">
        <v>24</v>
      </c>
      <c r="F2078" s="17">
        <v>2</v>
      </c>
      <c r="G2078" s="17" t="str">
        <f t="shared" si="26"/>
        <v>6.3.1.24.2</v>
      </c>
      <c r="J2078" s="17" t="s">
        <v>19</v>
      </c>
      <c r="K2078" s="431" t="s">
        <v>13029</v>
      </c>
      <c r="L2078" s="432" t="s">
        <v>10262</v>
      </c>
    </row>
    <row r="2079" spans="1:12" ht="35" x14ac:dyDescent="0.25">
      <c r="A2079" s="271">
        <v>1838</v>
      </c>
      <c r="B2079" s="276">
        <v>6</v>
      </c>
      <c r="C2079" s="17">
        <v>3</v>
      </c>
      <c r="D2079" s="17">
        <v>1</v>
      </c>
      <c r="E2079" s="17">
        <v>24</v>
      </c>
      <c r="F2079" s="17">
        <v>3</v>
      </c>
      <c r="G2079" s="17" t="str">
        <f t="shared" si="26"/>
        <v>6.3.1.24.3</v>
      </c>
      <c r="J2079" s="17" t="s">
        <v>19</v>
      </c>
      <c r="K2079" s="431" t="s">
        <v>13030</v>
      </c>
      <c r="L2079" s="432" t="s">
        <v>10262</v>
      </c>
    </row>
    <row r="2080" spans="1:12" ht="18.5" x14ac:dyDescent="0.25">
      <c r="A2080" s="271">
        <v>1839</v>
      </c>
      <c r="B2080" s="276">
        <v>6</v>
      </c>
      <c r="C2080" s="17">
        <v>3</v>
      </c>
      <c r="D2080" s="17">
        <v>1</v>
      </c>
      <c r="E2080" s="17">
        <v>24</v>
      </c>
      <c r="F2080" s="17">
        <v>4</v>
      </c>
      <c r="G2080" s="17" t="str">
        <f t="shared" si="26"/>
        <v>6.3.1.24.4</v>
      </c>
      <c r="J2080" s="17" t="s">
        <v>19</v>
      </c>
      <c r="K2080" s="431" t="s">
        <v>13031</v>
      </c>
      <c r="L2080" s="432" t="s">
        <v>10262</v>
      </c>
    </row>
    <row r="2081" spans="1:12" ht="37" x14ac:dyDescent="0.25">
      <c r="A2081" s="271">
        <v>1840</v>
      </c>
      <c r="B2081" s="275">
        <v>6</v>
      </c>
      <c r="C2081" s="14">
        <v>3</v>
      </c>
      <c r="D2081" s="14">
        <v>1</v>
      </c>
      <c r="E2081" s="14">
        <v>25</v>
      </c>
      <c r="F2081" s="14">
        <v>0</v>
      </c>
      <c r="G2081" s="14" t="str">
        <f t="shared" si="26"/>
        <v>6.3.1.25.0</v>
      </c>
      <c r="J2081" s="14" t="s">
        <v>16</v>
      </c>
      <c r="K2081" s="422" t="s">
        <v>13032</v>
      </c>
      <c r="L2081" s="145" t="s">
        <v>10262</v>
      </c>
    </row>
    <row r="2082" spans="1:12" ht="37" x14ac:dyDescent="0.25">
      <c r="A2082" s="271">
        <v>1841</v>
      </c>
      <c r="B2082" s="275">
        <v>6</v>
      </c>
      <c r="C2082" s="14">
        <v>3</v>
      </c>
      <c r="D2082" s="14">
        <v>1</v>
      </c>
      <c r="E2082" s="14">
        <v>26</v>
      </c>
      <c r="F2082" s="14">
        <v>0</v>
      </c>
      <c r="G2082" s="14" t="str">
        <f t="shared" si="26"/>
        <v>6.3.1.26.0</v>
      </c>
      <c r="J2082" s="14" t="s">
        <v>16</v>
      </c>
      <c r="K2082" s="422" t="s">
        <v>13033</v>
      </c>
      <c r="L2082" s="145" t="s">
        <v>10262</v>
      </c>
    </row>
    <row r="2083" spans="1:12" ht="18.5" x14ac:dyDescent="0.25">
      <c r="A2083" s="271">
        <v>1842</v>
      </c>
      <c r="B2083" s="275">
        <v>6</v>
      </c>
      <c r="C2083" s="14">
        <v>3</v>
      </c>
      <c r="D2083" s="14">
        <v>1</v>
      </c>
      <c r="E2083" s="14">
        <v>27</v>
      </c>
      <c r="F2083" s="14">
        <v>0</v>
      </c>
      <c r="G2083" s="14" t="str">
        <f t="shared" si="26"/>
        <v>6.3.1.27.0</v>
      </c>
      <c r="J2083" s="14" t="s">
        <v>16</v>
      </c>
      <c r="K2083" s="422" t="s">
        <v>13034</v>
      </c>
      <c r="L2083" s="145" t="s">
        <v>10262</v>
      </c>
    </row>
    <row r="2084" spans="1:12" ht="18.5" x14ac:dyDescent="0.25">
      <c r="A2084" s="271">
        <v>1843</v>
      </c>
      <c r="B2084" s="275">
        <v>6</v>
      </c>
      <c r="C2084" s="14">
        <v>3</v>
      </c>
      <c r="D2084" s="14">
        <v>1</v>
      </c>
      <c r="E2084" s="14">
        <v>28</v>
      </c>
      <c r="F2084" s="14">
        <v>0</v>
      </c>
      <c r="G2084" s="14" t="str">
        <f t="shared" si="26"/>
        <v>6.3.1.28.0</v>
      </c>
      <c r="J2084" s="14" t="s">
        <v>16</v>
      </c>
      <c r="K2084" s="422" t="s">
        <v>13035</v>
      </c>
      <c r="L2084" s="145" t="s">
        <v>10262</v>
      </c>
    </row>
    <row r="2085" spans="1:12" ht="18.5" x14ac:dyDescent="0.25">
      <c r="A2085" s="271">
        <v>1844</v>
      </c>
      <c r="B2085" s="275">
        <v>6</v>
      </c>
      <c r="C2085" s="14">
        <v>3</v>
      </c>
      <c r="D2085" s="14">
        <v>1</v>
      </c>
      <c r="E2085" s="14">
        <v>29</v>
      </c>
      <c r="F2085" s="14">
        <v>0</v>
      </c>
      <c r="G2085" s="14" t="str">
        <f t="shared" si="26"/>
        <v>6.3.1.29.0</v>
      </c>
      <c r="J2085" s="14" t="s">
        <v>16</v>
      </c>
      <c r="K2085" s="422" t="s">
        <v>13036</v>
      </c>
      <c r="L2085" s="145" t="s">
        <v>10262</v>
      </c>
    </row>
    <row r="2086" spans="1:12" ht="18.5" x14ac:dyDescent="0.25">
      <c r="A2086" s="271">
        <v>1881</v>
      </c>
      <c r="B2086" s="275">
        <v>6</v>
      </c>
      <c r="C2086" s="14">
        <v>3</v>
      </c>
      <c r="D2086" s="14">
        <v>1</v>
      </c>
      <c r="E2086" s="14">
        <v>30</v>
      </c>
      <c r="F2086" s="14">
        <v>0</v>
      </c>
      <c r="G2086" s="14" t="str">
        <f t="shared" si="26"/>
        <v>6.3.1.30.0</v>
      </c>
      <c r="J2086" s="14" t="s">
        <v>16</v>
      </c>
      <c r="K2086" s="422" t="s">
        <v>13037</v>
      </c>
      <c r="L2086" s="145" t="s">
        <v>10262</v>
      </c>
    </row>
    <row r="2087" spans="1:12" ht="18.5" x14ac:dyDescent="0.25">
      <c r="A2087" s="271">
        <v>1882</v>
      </c>
      <c r="B2087" s="275">
        <v>6</v>
      </c>
      <c r="C2087" s="14">
        <v>3</v>
      </c>
      <c r="D2087" s="14">
        <v>1</v>
      </c>
      <c r="E2087" s="14">
        <v>31</v>
      </c>
      <c r="F2087" s="14">
        <v>0</v>
      </c>
      <c r="G2087" s="14" t="str">
        <f t="shared" si="26"/>
        <v>6.3.1.31.0</v>
      </c>
      <c r="J2087" s="14" t="s">
        <v>16</v>
      </c>
      <c r="K2087" s="422" t="s">
        <v>13038</v>
      </c>
      <c r="L2087" s="145" t="s">
        <v>10262</v>
      </c>
    </row>
    <row r="2088" spans="1:12" ht="18.5" x14ac:dyDescent="0.25">
      <c r="A2088" s="271">
        <v>1883</v>
      </c>
      <c r="B2088" s="275">
        <v>6</v>
      </c>
      <c r="C2088" s="14">
        <v>3</v>
      </c>
      <c r="D2088" s="14">
        <v>1</v>
      </c>
      <c r="E2088" s="14">
        <v>32</v>
      </c>
      <c r="F2088" s="14">
        <v>0</v>
      </c>
      <c r="G2088" s="14" t="str">
        <f t="shared" si="26"/>
        <v>6.3.1.32.0</v>
      </c>
      <c r="J2088" s="14" t="s">
        <v>16</v>
      </c>
      <c r="K2088" s="422" t="s">
        <v>13039</v>
      </c>
      <c r="L2088" s="145" t="s">
        <v>10262</v>
      </c>
    </row>
    <row r="2089" spans="1:12" ht="18.5" x14ac:dyDescent="0.25">
      <c r="A2089" s="271">
        <v>1884</v>
      </c>
      <c r="B2089" s="275">
        <v>6</v>
      </c>
      <c r="C2089" s="14">
        <v>3</v>
      </c>
      <c r="D2089" s="14">
        <v>1</v>
      </c>
      <c r="E2089" s="14">
        <v>33</v>
      </c>
      <c r="F2089" s="14">
        <v>0</v>
      </c>
      <c r="G2089" s="14" t="str">
        <f t="shared" si="26"/>
        <v>6.3.1.33.0</v>
      </c>
      <c r="J2089" s="14" t="s">
        <v>16</v>
      </c>
      <c r="K2089" s="422" t="s">
        <v>13040</v>
      </c>
      <c r="L2089" s="145" t="s">
        <v>10262</v>
      </c>
    </row>
    <row r="2090" spans="1:12" ht="47" x14ac:dyDescent="0.25">
      <c r="A2090" s="271">
        <v>1885</v>
      </c>
      <c r="B2090" s="274">
        <v>6</v>
      </c>
      <c r="C2090" s="13">
        <v>3</v>
      </c>
      <c r="D2090" s="13">
        <v>2</v>
      </c>
      <c r="E2090" s="13">
        <v>0</v>
      </c>
      <c r="F2090" s="13">
        <v>0</v>
      </c>
      <c r="G2090" s="13" t="str">
        <f t="shared" si="26"/>
        <v>6.3.2.0.0</v>
      </c>
      <c r="H2090" s="13" t="s">
        <v>13</v>
      </c>
      <c r="I2090" s="117" t="s">
        <v>10905</v>
      </c>
      <c r="J2090" s="118"/>
      <c r="K2090" s="417"/>
      <c r="L2090" s="418" t="s">
        <v>10904</v>
      </c>
    </row>
    <row r="2091" spans="1:12" ht="18.5" x14ac:dyDescent="0.25">
      <c r="A2091" s="271">
        <v>1886</v>
      </c>
      <c r="B2091" s="275">
        <v>6</v>
      </c>
      <c r="C2091" s="14">
        <v>3</v>
      </c>
      <c r="D2091" s="14">
        <v>2</v>
      </c>
      <c r="E2091" s="14">
        <v>1</v>
      </c>
      <c r="F2091" s="14">
        <v>0</v>
      </c>
      <c r="G2091" s="14" t="str">
        <f t="shared" si="26"/>
        <v>6.3.2.1.0</v>
      </c>
      <c r="I2091" s="27"/>
      <c r="J2091" s="14" t="s">
        <v>16</v>
      </c>
      <c r="K2091" s="422" t="s">
        <v>13041</v>
      </c>
      <c r="L2091" s="145" t="s">
        <v>10262</v>
      </c>
    </row>
    <row r="2092" spans="1:12" ht="18.5" x14ac:dyDescent="0.25">
      <c r="A2092" s="271">
        <v>1887</v>
      </c>
      <c r="B2092" s="276">
        <v>6</v>
      </c>
      <c r="C2092" s="17">
        <v>3</v>
      </c>
      <c r="D2092" s="17">
        <v>2</v>
      </c>
      <c r="E2092" s="17">
        <v>1</v>
      </c>
      <c r="F2092" s="17">
        <v>1</v>
      </c>
      <c r="G2092" s="17" t="str">
        <f t="shared" si="26"/>
        <v>6.3.2.1.1</v>
      </c>
      <c r="I2092" s="27"/>
      <c r="J2092" s="17" t="s">
        <v>19</v>
      </c>
      <c r="K2092" s="431" t="s">
        <v>13042</v>
      </c>
      <c r="L2092" s="432" t="s">
        <v>10262</v>
      </c>
    </row>
    <row r="2093" spans="1:12" ht="18.5" x14ac:dyDescent="0.25">
      <c r="A2093" s="271">
        <v>1888</v>
      </c>
      <c r="B2093" s="276">
        <v>6</v>
      </c>
      <c r="C2093" s="17">
        <v>3</v>
      </c>
      <c r="D2093" s="17">
        <v>2</v>
      </c>
      <c r="E2093" s="17">
        <v>1</v>
      </c>
      <c r="F2093" s="17">
        <v>2</v>
      </c>
      <c r="G2093" s="17" t="str">
        <f t="shared" si="26"/>
        <v>6.3.2.1.2</v>
      </c>
      <c r="I2093" s="27"/>
      <c r="J2093" s="17" t="s">
        <v>19</v>
      </c>
      <c r="K2093" s="431" t="s">
        <v>13043</v>
      </c>
      <c r="L2093" s="432" t="s">
        <v>10262</v>
      </c>
    </row>
    <row r="2094" spans="1:12" ht="18.5" x14ac:dyDescent="0.25">
      <c r="A2094" s="271">
        <v>1889</v>
      </c>
      <c r="B2094" s="276">
        <v>6</v>
      </c>
      <c r="C2094" s="17">
        <v>3</v>
      </c>
      <c r="D2094" s="17">
        <v>2</v>
      </c>
      <c r="E2094" s="17">
        <v>1</v>
      </c>
      <c r="F2094" s="17">
        <v>3</v>
      </c>
      <c r="G2094" s="17" t="str">
        <f t="shared" si="26"/>
        <v>6.3.2.1.3</v>
      </c>
      <c r="I2094" s="27"/>
      <c r="J2094" s="17" t="s">
        <v>19</v>
      </c>
      <c r="K2094" s="431" t="s">
        <v>13044</v>
      </c>
      <c r="L2094" s="432" t="s">
        <v>10262</v>
      </c>
    </row>
    <row r="2095" spans="1:12" ht="18.5" x14ac:dyDescent="0.25">
      <c r="A2095" s="271">
        <v>1890</v>
      </c>
      <c r="B2095" s="275">
        <v>6</v>
      </c>
      <c r="C2095" s="14">
        <v>3</v>
      </c>
      <c r="D2095" s="14">
        <v>2</v>
      </c>
      <c r="E2095" s="14">
        <v>2</v>
      </c>
      <c r="F2095" s="14">
        <v>0</v>
      </c>
      <c r="G2095" s="14" t="str">
        <f t="shared" si="26"/>
        <v>6.3.2.2.0</v>
      </c>
      <c r="I2095" s="27"/>
      <c r="J2095" s="14" t="s">
        <v>16</v>
      </c>
      <c r="K2095" s="422" t="s">
        <v>13045</v>
      </c>
      <c r="L2095" s="145" t="s">
        <v>10262</v>
      </c>
    </row>
    <row r="2096" spans="1:12" ht="18.5" x14ac:dyDescent="0.25">
      <c r="A2096" s="271">
        <v>1891</v>
      </c>
      <c r="B2096" s="276">
        <v>6</v>
      </c>
      <c r="C2096" s="17">
        <v>3</v>
      </c>
      <c r="D2096" s="17">
        <v>2</v>
      </c>
      <c r="E2096" s="17">
        <v>2</v>
      </c>
      <c r="F2096" s="17">
        <v>1</v>
      </c>
      <c r="G2096" s="17" t="str">
        <f t="shared" si="26"/>
        <v>6.3.2.2.1</v>
      </c>
      <c r="I2096" s="27"/>
      <c r="J2096" s="17" t="s">
        <v>19</v>
      </c>
      <c r="K2096" s="431" t="s">
        <v>13046</v>
      </c>
      <c r="L2096" s="432" t="s">
        <v>10262</v>
      </c>
    </row>
    <row r="2097" spans="1:12" ht="18.5" x14ac:dyDescent="0.25">
      <c r="A2097" s="271">
        <v>1892</v>
      </c>
      <c r="B2097" s="276">
        <v>6</v>
      </c>
      <c r="C2097" s="17">
        <v>3</v>
      </c>
      <c r="D2097" s="17">
        <v>2</v>
      </c>
      <c r="E2097" s="17">
        <v>2</v>
      </c>
      <c r="F2097" s="17">
        <v>2</v>
      </c>
      <c r="G2097" s="17" t="str">
        <f t="shared" si="26"/>
        <v>6.3.2.2.2</v>
      </c>
      <c r="I2097" s="27"/>
      <c r="J2097" s="17" t="s">
        <v>19</v>
      </c>
      <c r="K2097" s="431" t="s">
        <v>13047</v>
      </c>
      <c r="L2097" s="432" t="s">
        <v>10262</v>
      </c>
    </row>
    <row r="2098" spans="1:12" ht="35" x14ac:dyDescent="0.25">
      <c r="A2098" s="271">
        <v>1893</v>
      </c>
      <c r="B2098" s="276">
        <v>6</v>
      </c>
      <c r="C2098" s="17">
        <v>3</v>
      </c>
      <c r="D2098" s="17">
        <v>2</v>
      </c>
      <c r="E2098" s="17">
        <v>2</v>
      </c>
      <c r="F2098" s="17">
        <v>3</v>
      </c>
      <c r="G2098" s="17" t="str">
        <f t="shared" si="26"/>
        <v>6.3.2.2.3</v>
      </c>
      <c r="I2098" s="27"/>
      <c r="J2098" s="17" t="s">
        <v>19</v>
      </c>
      <c r="K2098" s="431" t="s">
        <v>13048</v>
      </c>
      <c r="L2098" s="432" t="s">
        <v>10262</v>
      </c>
    </row>
    <row r="2099" spans="1:12" ht="18.5" x14ac:dyDescent="0.25">
      <c r="A2099" s="271">
        <v>1894</v>
      </c>
      <c r="B2099" s="275">
        <v>6</v>
      </c>
      <c r="C2099" s="14">
        <v>3</v>
      </c>
      <c r="D2099" s="14">
        <v>2</v>
      </c>
      <c r="E2099" s="14">
        <v>3</v>
      </c>
      <c r="F2099" s="14">
        <v>0</v>
      </c>
      <c r="G2099" s="14" t="str">
        <f t="shared" si="26"/>
        <v>6.3.2.3.0</v>
      </c>
      <c r="I2099" s="27"/>
      <c r="J2099" s="14" t="s">
        <v>16</v>
      </c>
      <c r="K2099" s="422" t="s">
        <v>13049</v>
      </c>
      <c r="L2099" s="145" t="s">
        <v>10262</v>
      </c>
    </row>
    <row r="2100" spans="1:12" ht="18.5" x14ac:dyDescent="0.25">
      <c r="A2100" s="271">
        <v>1895</v>
      </c>
      <c r="B2100" s="276">
        <v>6</v>
      </c>
      <c r="C2100" s="17">
        <v>3</v>
      </c>
      <c r="D2100" s="17">
        <v>2</v>
      </c>
      <c r="E2100" s="17">
        <v>3</v>
      </c>
      <c r="F2100" s="17">
        <v>1</v>
      </c>
      <c r="G2100" s="17" t="str">
        <f t="shared" si="26"/>
        <v>6.3.2.3.1</v>
      </c>
      <c r="I2100" s="27"/>
      <c r="J2100" s="17" t="s">
        <v>19</v>
      </c>
      <c r="K2100" s="431" t="s">
        <v>13050</v>
      </c>
      <c r="L2100" s="432" t="s">
        <v>10262</v>
      </c>
    </row>
    <row r="2101" spans="1:12" ht="35" x14ac:dyDescent="0.25">
      <c r="A2101" s="271">
        <v>1896</v>
      </c>
      <c r="B2101" s="276">
        <v>6</v>
      </c>
      <c r="C2101" s="17">
        <v>3</v>
      </c>
      <c r="D2101" s="17">
        <v>2</v>
      </c>
      <c r="E2101" s="17">
        <v>3</v>
      </c>
      <c r="F2101" s="17">
        <v>2</v>
      </c>
      <c r="G2101" s="17" t="str">
        <f t="shared" si="26"/>
        <v>6.3.2.3.2</v>
      </c>
      <c r="I2101" s="27"/>
      <c r="J2101" s="17" t="s">
        <v>19</v>
      </c>
      <c r="K2101" s="431" t="s">
        <v>13051</v>
      </c>
      <c r="L2101" s="432" t="s">
        <v>10262</v>
      </c>
    </row>
    <row r="2102" spans="1:12" ht="18.5" x14ac:dyDescent="0.25">
      <c r="A2102" s="271">
        <v>1897</v>
      </c>
      <c r="B2102" s="275">
        <v>6</v>
      </c>
      <c r="C2102" s="14">
        <v>3</v>
      </c>
      <c r="D2102" s="14">
        <v>2</v>
      </c>
      <c r="E2102" s="14">
        <v>4</v>
      </c>
      <c r="F2102" s="14">
        <v>0</v>
      </c>
      <c r="G2102" s="14" t="str">
        <f t="shared" si="26"/>
        <v>6.3.2.4.0</v>
      </c>
      <c r="I2102" s="27"/>
      <c r="J2102" s="14" t="s">
        <v>16</v>
      </c>
      <c r="K2102" s="422" t="s">
        <v>13052</v>
      </c>
      <c r="L2102" s="145" t="s">
        <v>10262</v>
      </c>
    </row>
    <row r="2103" spans="1:12" ht="18.5" x14ac:dyDescent="0.25">
      <c r="A2103" s="271">
        <v>1898</v>
      </c>
      <c r="B2103" s="276">
        <v>6</v>
      </c>
      <c r="C2103" s="17">
        <v>3</v>
      </c>
      <c r="D2103" s="17">
        <v>2</v>
      </c>
      <c r="E2103" s="17">
        <v>4</v>
      </c>
      <c r="F2103" s="17">
        <v>1</v>
      </c>
      <c r="G2103" s="17" t="str">
        <f t="shared" si="26"/>
        <v>6.3.2.4.1</v>
      </c>
      <c r="I2103" s="27"/>
      <c r="J2103" s="17" t="s">
        <v>19</v>
      </c>
      <c r="K2103" s="431" t="s">
        <v>13053</v>
      </c>
      <c r="L2103" s="432" t="s">
        <v>10262</v>
      </c>
    </row>
    <row r="2104" spans="1:12" ht="35" x14ac:dyDescent="0.25">
      <c r="A2104" s="271">
        <v>1899</v>
      </c>
      <c r="B2104" s="276">
        <v>6</v>
      </c>
      <c r="C2104" s="17">
        <v>3</v>
      </c>
      <c r="D2104" s="17">
        <v>2</v>
      </c>
      <c r="E2104" s="17">
        <v>4</v>
      </c>
      <c r="F2104" s="17">
        <v>2</v>
      </c>
      <c r="G2104" s="17" t="str">
        <f t="shared" si="26"/>
        <v>6.3.2.4.2</v>
      </c>
      <c r="I2104" s="27"/>
      <c r="J2104" s="17" t="s">
        <v>19</v>
      </c>
      <c r="K2104" s="431" t="s">
        <v>13054</v>
      </c>
      <c r="L2104" s="432" t="s">
        <v>10262</v>
      </c>
    </row>
    <row r="2105" spans="1:12" ht="18.5" x14ac:dyDescent="0.25">
      <c r="A2105" s="271">
        <v>1900</v>
      </c>
      <c r="B2105" s="275">
        <v>6</v>
      </c>
      <c r="C2105" s="14">
        <v>3</v>
      </c>
      <c r="D2105" s="14">
        <v>2</v>
      </c>
      <c r="E2105" s="14">
        <v>5</v>
      </c>
      <c r="F2105" s="14">
        <v>0</v>
      </c>
      <c r="G2105" s="14" t="str">
        <f t="shared" si="26"/>
        <v>6.3.2.5.0</v>
      </c>
      <c r="H2105" s="136"/>
      <c r="I2105" s="27"/>
      <c r="J2105" s="14" t="s">
        <v>16</v>
      </c>
      <c r="K2105" s="422" t="s">
        <v>13055</v>
      </c>
      <c r="L2105" s="145" t="s">
        <v>10262</v>
      </c>
    </row>
    <row r="2106" spans="1:12" ht="18.5" x14ac:dyDescent="0.25">
      <c r="A2106" s="271">
        <v>1845</v>
      </c>
      <c r="B2106" s="275">
        <v>6</v>
      </c>
      <c r="C2106" s="14">
        <v>3</v>
      </c>
      <c r="D2106" s="14">
        <v>2</v>
      </c>
      <c r="E2106" s="14">
        <v>6</v>
      </c>
      <c r="F2106" s="14">
        <v>0</v>
      </c>
      <c r="G2106" s="14" t="str">
        <f t="shared" si="26"/>
        <v>6.3.2.6.0</v>
      </c>
      <c r="H2106" s="136"/>
      <c r="I2106" s="27"/>
      <c r="J2106" s="14" t="s">
        <v>16</v>
      </c>
      <c r="K2106" s="422" t="s">
        <v>13056</v>
      </c>
      <c r="L2106" s="145" t="s">
        <v>10262</v>
      </c>
    </row>
    <row r="2107" spans="1:12" ht="18.5" x14ac:dyDescent="0.25">
      <c r="A2107" s="271">
        <v>1846</v>
      </c>
      <c r="B2107" s="275">
        <v>6</v>
      </c>
      <c r="C2107" s="14">
        <v>3</v>
      </c>
      <c r="D2107" s="14">
        <v>2</v>
      </c>
      <c r="E2107" s="14">
        <v>7</v>
      </c>
      <c r="F2107" s="14">
        <v>0</v>
      </c>
      <c r="G2107" s="14" t="str">
        <f t="shared" si="26"/>
        <v>6.3.2.7.0</v>
      </c>
      <c r="I2107" s="27"/>
      <c r="J2107" s="14" t="s">
        <v>16</v>
      </c>
      <c r="K2107" s="422" t="s">
        <v>13057</v>
      </c>
      <c r="L2107" s="145" t="s">
        <v>10262</v>
      </c>
    </row>
    <row r="2108" spans="1:12" ht="18.5" x14ac:dyDescent="0.25">
      <c r="A2108" s="271">
        <v>1847</v>
      </c>
      <c r="B2108" s="276">
        <v>6</v>
      </c>
      <c r="C2108" s="17">
        <v>3</v>
      </c>
      <c r="D2108" s="17">
        <v>2</v>
      </c>
      <c r="E2108" s="17">
        <v>7</v>
      </c>
      <c r="F2108" s="17">
        <v>1</v>
      </c>
      <c r="G2108" s="17" t="str">
        <f t="shared" si="26"/>
        <v>6.3.2.7.1</v>
      </c>
      <c r="I2108" s="27"/>
      <c r="J2108" s="17" t="s">
        <v>19</v>
      </c>
      <c r="K2108" s="431" t="s">
        <v>13058</v>
      </c>
      <c r="L2108" s="432" t="s">
        <v>10262</v>
      </c>
    </row>
    <row r="2109" spans="1:12" ht="18.5" x14ac:dyDescent="0.25">
      <c r="A2109" s="271">
        <v>1848</v>
      </c>
      <c r="B2109" s="276">
        <v>6</v>
      </c>
      <c r="C2109" s="17">
        <v>3</v>
      </c>
      <c r="D2109" s="17">
        <v>2</v>
      </c>
      <c r="E2109" s="17">
        <v>7</v>
      </c>
      <c r="F2109" s="17">
        <v>2</v>
      </c>
      <c r="G2109" s="17" t="str">
        <f t="shared" si="26"/>
        <v>6.3.2.7.2</v>
      </c>
      <c r="I2109" s="27"/>
      <c r="J2109" s="17" t="s">
        <v>19</v>
      </c>
      <c r="K2109" s="431" t="s">
        <v>13059</v>
      </c>
      <c r="L2109" s="432" t="s">
        <v>10262</v>
      </c>
    </row>
    <row r="2110" spans="1:12" ht="23.5" x14ac:dyDescent="0.25">
      <c r="A2110" s="271">
        <v>1849</v>
      </c>
      <c r="B2110" s="274">
        <v>6</v>
      </c>
      <c r="C2110" s="13">
        <v>3</v>
      </c>
      <c r="D2110" s="13">
        <v>3</v>
      </c>
      <c r="E2110" s="13">
        <v>0</v>
      </c>
      <c r="F2110" s="13">
        <v>0</v>
      </c>
      <c r="G2110" s="13" t="str">
        <f t="shared" si="26"/>
        <v>6.3.3.0.0</v>
      </c>
      <c r="H2110" s="13" t="s">
        <v>13</v>
      </c>
      <c r="I2110" s="117" t="s">
        <v>10906</v>
      </c>
      <c r="J2110" s="118"/>
      <c r="K2110" s="417"/>
      <c r="L2110" s="418" t="s">
        <v>10907</v>
      </c>
    </row>
    <row r="2111" spans="1:12" ht="18.5" x14ac:dyDescent="0.25">
      <c r="A2111" s="271">
        <v>1850</v>
      </c>
      <c r="B2111" s="275">
        <v>6</v>
      </c>
      <c r="C2111" s="14">
        <v>3</v>
      </c>
      <c r="D2111" s="14">
        <v>3</v>
      </c>
      <c r="E2111" s="14">
        <v>1</v>
      </c>
      <c r="F2111" s="14">
        <v>0</v>
      </c>
      <c r="G2111" s="14" t="str">
        <f t="shared" si="26"/>
        <v>6.3.3.1.0</v>
      </c>
      <c r="J2111" s="14" t="s">
        <v>16</v>
      </c>
      <c r="K2111" s="422" t="s">
        <v>13060</v>
      </c>
      <c r="L2111" s="145" t="s">
        <v>10262</v>
      </c>
    </row>
    <row r="2112" spans="1:12" ht="35" x14ac:dyDescent="0.25">
      <c r="A2112" s="271">
        <v>1851</v>
      </c>
      <c r="B2112" s="276">
        <v>6</v>
      </c>
      <c r="C2112" s="17">
        <v>3</v>
      </c>
      <c r="D2112" s="17">
        <v>3</v>
      </c>
      <c r="E2112" s="17">
        <v>1</v>
      </c>
      <c r="F2112" s="17">
        <v>1</v>
      </c>
      <c r="G2112" s="17" t="str">
        <f t="shared" si="26"/>
        <v>6.3.3.1.1</v>
      </c>
      <c r="J2112" s="17" t="s">
        <v>19</v>
      </c>
      <c r="K2112" s="431" t="s">
        <v>13061</v>
      </c>
      <c r="L2112" s="432" t="s">
        <v>10262</v>
      </c>
    </row>
    <row r="2113" spans="1:12" ht="18.5" x14ac:dyDescent="0.25">
      <c r="A2113" s="271">
        <v>1852</v>
      </c>
      <c r="B2113" s="276">
        <v>6</v>
      </c>
      <c r="C2113" s="17">
        <v>3</v>
      </c>
      <c r="D2113" s="17">
        <v>3</v>
      </c>
      <c r="E2113" s="17">
        <v>1</v>
      </c>
      <c r="F2113" s="17">
        <v>2</v>
      </c>
      <c r="G2113" s="17" t="str">
        <f t="shared" si="26"/>
        <v>6.3.3.1.2</v>
      </c>
      <c r="J2113" s="17" t="s">
        <v>19</v>
      </c>
      <c r="K2113" s="431" t="s">
        <v>13062</v>
      </c>
      <c r="L2113" s="432" t="s">
        <v>10262</v>
      </c>
    </row>
    <row r="2114" spans="1:12" ht="18.5" x14ac:dyDescent="0.25">
      <c r="A2114" s="271">
        <v>1853</v>
      </c>
      <c r="B2114" s="275">
        <v>6</v>
      </c>
      <c r="C2114" s="14">
        <v>3</v>
      </c>
      <c r="D2114" s="14">
        <v>3</v>
      </c>
      <c r="E2114" s="14">
        <v>2</v>
      </c>
      <c r="F2114" s="14">
        <v>0</v>
      </c>
      <c r="G2114" s="14" t="str">
        <f t="shared" si="26"/>
        <v>6.3.3.2.0</v>
      </c>
      <c r="J2114" s="14" t="s">
        <v>16</v>
      </c>
      <c r="K2114" s="422" t="s">
        <v>13063</v>
      </c>
      <c r="L2114" s="145" t="s">
        <v>10262</v>
      </c>
    </row>
    <row r="2115" spans="1:12" ht="18.5" x14ac:dyDescent="0.25">
      <c r="A2115" s="271">
        <v>1854</v>
      </c>
      <c r="B2115" s="276">
        <v>6</v>
      </c>
      <c r="C2115" s="17">
        <v>3</v>
      </c>
      <c r="D2115" s="17">
        <v>3</v>
      </c>
      <c r="E2115" s="17">
        <v>2</v>
      </c>
      <c r="F2115" s="17">
        <v>1</v>
      </c>
      <c r="G2115" s="17" t="str">
        <f t="shared" si="26"/>
        <v>6.3.3.2.1</v>
      </c>
      <c r="J2115" s="17" t="s">
        <v>19</v>
      </c>
      <c r="K2115" s="431" t="s">
        <v>13064</v>
      </c>
      <c r="L2115" s="432" t="s">
        <v>10262</v>
      </c>
    </row>
    <row r="2116" spans="1:12" ht="35" x14ac:dyDescent="0.25">
      <c r="A2116" s="271">
        <v>1855</v>
      </c>
      <c r="B2116" s="276">
        <v>6</v>
      </c>
      <c r="C2116" s="17">
        <v>3</v>
      </c>
      <c r="D2116" s="17">
        <v>3</v>
      </c>
      <c r="E2116" s="17">
        <v>2</v>
      </c>
      <c r="F2116" s="17">
        <v>2</v>
      </c>
      <c r="G2116" s="17" t="str">
        <f t="shared" si="26"/>
        <v>6.3.3.2.2</v>
      </c>
      <c r="J2116" s="17" t="s">
        <v>19</v>
      </c>
      <c r="K2116" s="431" t="s">
        <v>13065</v>
      </c>
      <c r="L2116" s="432" t="s">
        <v>10262</v>
      </c>
    </row>
    <row r="2117" spans="1:12" ht="18.5" x14ac:dyDescent="0.25">
      <c r="A2117" s="271">
        <v>1856</v>
      </c>
      <c r="B2117" s="276">
        <v>6</v>
      </c>
      <c r="C2117" s="17">
        <v>3</v>
      </c>
      <c r="D2117" s="17">
        <v>3</v>
      </c>
      <c r="E2117" s="17">
        <v>2</v>
      </c>
      <c r="F2117" s="17">
        <v>3</v>
      </c>
      <c r="G2117" s="17" t="str">
        <f t="shared" si="26"/>
        <v>6.3.3.2.3</v>
      </c>
      <c r="J2117" s="17" t="s">
        <v>19</v>
      </c>
      <c r="K2117" s="431" t="s">
        <v>13066</v>
      </c>
      <c r="L2117" s="432" t="s">
        <v>10262</v>
      </c>
    </row>
    <row r="2118" spans="1:12" ht="18.5" x14ac:dyDescent="0.25">
      <c r="A2118" s="271">
        <v>1857</v>
      </c>
      <c r="B2118" s="276">
        <v>6</v>
      </c>
      <c r="C2118" s="17">
        <v>3</v>
      </c>
      <c r="D2118" s="17">
        <v>3</v>
      </c>
      <c r="E2118" s="17">
        <v>2</v>
      </c>
      <c r="F2118" s="17">
        <v>4</v>
      </c>
      <c r="G2118" s="17" t="str">
        <f t="shared" si="26"/>
        <v>6.3.3.2.4</v>
      </c>
      <c r="J2118" s="17" t="s">
        <v>19</v>
      </c>
      <c r="K2118" s="431" t="s">
        <v>13067</v>
      </c>
      <c r="L2118" s="432" t="s">
        <v>10262</v>
      </c>
    </row>
    <row r="2119" spans="1:12" ht="18.5" x14ac:dyDescent="0.25">
      <c r="A2119" s="271">
        <v>1858</v>
      </c>
      <c r="B2119" s="275">
        <v>6</v>
      </c>
      <c r="C2119" s="14">
        <v>3</v>
      </c>
      <c r="D2119" s="14">
        <v>3</v>
      </c>
      <c r="E2119" s="14">
        <v>3</v>
      </c>
      <c r="F2119" s="14">
        <v>0</v>
      </c>
      <c r="G2119" s="14" t="str">
        <f t="shared" si="26"/>
        <v>6.3.3.3.0</v>
      </c>
      <c r="J2119" s="14" t="s">
        <v>16</v>
      </c>
      <c r="K2119" s="422" t="s">
        <v>13068</v>
      </c>
      <c r="L2119" s="145" t="s">
        <v>10262</v>
      </c>
    </row>
    <row r="2120" spans="1:12" ht="18.5" x14ac:dyDescent="0.25">
      <c r="A2120" s="271">
        <v>1859</v>
      </c>
      <c r="B2120" s="275">
        <v>6</v>
      </c>
      <c r="C2120" s="14">
        <v>3</v>
      </c>
      <c r="D2120" s="14">
        <v>3</v>
      </c>
      <c r="E2120" s="14">
        <v>4</v>
      </c>
      <c r="F2120" s="14">
        <v>0</v>
      </c>
      <c r="G2120" s="14" t="str">
        <f t="shared" si="26"/>
        <v>6.3.3.4.0</v>
      </c>
      <c r="J2120" s="14" t="s">
        <v>16</v>
      </c>
      <c r="K2120" s="422" t="s">
        <v>13069</v>
      </c>
      <c r="L2120" s="145" t="s">
        <v>10262</v>
      </c>
    </row>
    <row r="2121" spans="1:12" ht="18.5" x14ac:dyDescent="0.25">
      <c r="A2121" s="271">
        <v>1860</v>
      </c>
      <c r="B2121" s="275">
        <v>6</v>
      </c>
      <c r="C2121" s="14">
        <v>3</v>
      </c>
      <c r="D2121" s="14">
        <v>3</v>
      </c>
      <c r="E2121" s="14">
        <v>5</v>
      </c>
      <c r="F2121" s="14">
        <v>0</v>
      </c>
      <c r="G2121" s="14" t="str">
        <f t="shared" si="26"/>
        <v>6.3.3.5.0</v>
      </c>
      <c r="J2121" s="14" t="s">
        <v>16</v>
      </c>
      <c r="K2121" s="422" t="s">
        <v>13070</v>
      </c>
      <c r="L2121" s="145" t="s">
        <v>10262</v>
      </c>
    </row>
    <row r="2122" spans="1:12" ht="18.5" x14ac:dyDescent="0.25">
      <c r="A2122" s="271">
        <v>1861</v>
      </c>
      <c r="B2122" s="275">
        <v>6</v>
      </c>
      <c r="C2122" s="14">
        <v>3</v>
      </c>
      <c r="D2122" s="14">
        <v>3</v>
      </c>
      <c r="E2122" s="14">
        <v>6</v>
      </c>
      <c r="F2122" s="14">
        <v>0</v>
      </c>
      <c r="G2122" s="14" t="str">
        <f t="shared" si="26"/>
        <v>6.3.3.6.0</v>
      </c>
      <c r="J2122" s="14" t="s">
        <v>16</v>
      </c>
      <c r="K2122" s="422" t="s">
        <v>13071</v>
      </c>
      <c r="L2122" s="145" t="s">
        <v>10262</v>
      </c>
    </row>
    <row r="2123" spans="1:12" ht="18.5" x14ac:dyDescent="0.25">
      <c r="A2123" s="271">
        <v>1862</v>
      </c>
      <c r="B2123" s="275">
        <v>6</v>
      </c>
      <c r="C2123" s="14">
        <v>3</v>
      </c>
      <c r="D2123" s="14">
        <v>3</v>
      </c>
      <c r="E2123" s="14">
        <v>7</v>
      </c>
      <c r="F2123" s="14">
        <v>0</v>
      </c>
      <c r="G2123" s="14" t="str">
        <f t="shared" si="26"/>
        <v>6.3.3.7.0</v>
      </c>
      <c r="J2123" s="14" t="s">
        <v>16</v>
      </c>
      <c r="K2123" s="422" t="s">
        <v>13072</v>
      </c>
      <c r="L2123" s="145" t="s">
        <v>10262</v>
      </c>
    </row>
    <row r="2124" spans="1:12" ht="18.5" x14ac:dyDescent="0.25">
      <c r="A2124" s="271">
        <v>1901</v>
      </c>
      <c r="B2124" s="275">
        <v>6</v>
      </c>
      <c r="C2124" s="14">
        <v>3</v>
      </c>
      <c r="D2124" s="14">
        <v>3</v>
      </c>
      <c r="E2124" s="14">
        <v>8</v>
      </c>
      <c r="F2124" s="14">
        <v>0</v>
      </c>
      <c r="G2124" s="14" t="str">
        <f t="shared" si="26"/>
        <v>6.3.3.8.0</v>
      </c>
      <c r="J2124" s="14" t="s">
        <v>16</v>
      </c>
      <c r="K2124" s="422" t="s">
        <v>13073</v>
      </c>
      <c r="L2124" s="145" t="s">
        <v>10262</v>
      </c>
    </row>
    <row r="2125" spans="1:12" ht="18.5" x14ac:dyDescent="0.25">
      <c r="A2125" s="271">
        <v>1902</v>
      </c>
      <c r="B2125" s="275">
        <v>6</v>
      </c>
      <c r="C2125" s="14">
        <v>3</v>
      </c>
      <c r="D2125" s="14">
        <v>3</v>
      </c>
      <c r="E2125" s="14">
        <v>9</v>
      </c>
      <c r="F2125" s="14">
        <v>0</v>
      </c>
      <c r="G2125" s="14" t="str">
        <f t="shared" si="26"/>
        <v>6.3.3.9.0</v>
      </c>
      <c r="J2125" s="14" t="s">
        <v>16</v>
      </c>
      <c r="K2125" s="422" t="s">
        <v>13074</v>
      </c>
      <c r="L2125" s="145" t="s">
        <v>10262</v>
      </c>
    </row>
    <row r="2126" spans="1:12" ht="18.5" x14ac:dyDescent="0.25">
      <c r="A2126" s="271">
        <v>1903</v>
      </c>
      <c r="B2126" s="275">
        <v>6</v>
      </c>
      <c r="C2126" s="14">
        <v>3</v>
      </c>
      <c r="D2126" s="14">
        <v>3</v>
      </c>
      <c r="E2126" s="14">
        <v>10</v>
      </c>
      <c r="F2126" s="14">
        <v>0</v>
      </c>
      <c r="G2126" s="14" t="str">
        <f t="shared" si="26"/>
        <v>6.3.3.10.0</v>
      </c>
      <c r="J2126" s="14" t="s">
        <v>16</v>
      </c>
      <c r="K2126" s="422" t="s">
        <v>13075</v>
      </c>
      <c r="L2126" s="145" t="s">
        <v>10262</v>
      </c>
    </row>
    <row r="2127" spans="1:12" ht="18.5" x14ac:dyDescent="0.25">
      <c r="A2127" s="271">
        <v>1904</v>
      </c>
      <c r="B2127" s="275">
        <v>6</v>
      </c>
      <c r="C2127" s="14">
        <v>3</v>
      </c>
      <c r="D2127" s="14">
        <v>3</v>
      </c>
      <c r="E2127" s="14">
        <v>11</v>
      </c>
      <c r="F2127" s="14">
        <v>0</v>
      </c>
      <c r="G2127" s="14" t="str">
        <f t="shared" si="26"/>
        <v>6.3.3.11.0</v>
      </c>
      <c r="J2127" s="14" t="s">
        <v>16</v>
      </c>
      <c r="K2127" s="422" t="s">
        <v>13076</v>
      </c>
      <c r="L2127" s="145" t="s">
        <v>10262</v>
      </c>
    </row>
    <row r="2128" spans="1:12" ht="42.65" customHeight="1" x14ac:dyDescent="0.25">
      <c r="A2128" s="271">
        <v>1905</v>
      </c>
      <c r="B2128" s="279">
        <v>6</v>
      </c>
      <c r="C2128" s="16">
        <v>4</v>
      </c>
      <c r="D2128" s="16">
        <v>0</v>
      </c>
      <c r="E2128" s="16">
        <v>0</v>
      </c>
      <c r="F2128" s="16">
        <v>0</v>
      </c>
      <c r="G2128" s="16" t="str">
        <f t="shared" si="26"/>
        <v>6.4.0.0.0</v>
      </c>
      <c r="H2128" s="11" t="s">
        <v>10</v>
      </c>
      <c r="I2128" s="12" t="s">
        <v>10908</v>
      </c>
      <c r="J2128" s="16"/>
      <c r="K2128" s="423"/>
      <c r="L2128" s="416" t="s">
        <v>13077</v>
      </c>
    </row>
    <row r="2129" spans="1:12" ht="23.5" x14ac:dyDescent="0.25">
      <c r="A2129" s="271">
        <v>1906</v>
      </c>
      <c r="B2129" s="274">
        <v>6</v>
      </c>
      <c r="C2129" s="13">
        <v>4</v>
      </c>
      <c r="D2129" s="13">
        <v>1</v>
      </c>
      <c r="E2129" s="13">
        <v>0</v>
      </c>
      <c r="F2129" s="13">
        <v>0</v>
      </c>
      <c r="G2129" s="13" t="str">
        <f t="shared" si="26"/>
        <v>6.4.1.0.0</v>
      </c>
      <c r="H2129" s="13" t="s">
        <v>13</v>
      </c>
      <c r="I2129" s="117" t="s">
        <v>10909</v>
      </c>
      <c r="J2129" s="118"/>
      <c r="K2129" s="417"/>
      <c r="L2129" s="418" t="s">
        <v>10910</v>
      </c>
    </row>
    <row r="2130" spans="1:12" ht="23.5" x14ac:dyDescent="0.25">
      <c r="A2130" s="271">
        <v>1907</v>
      </c>
      <c r="B2130" s="274">
        <v>6</v>
      </c>
      <c r="C2130" s="13">
        <v>4</v>
      </c>
      <c r="D2130" s="13">
        <v>2</v>
      </c>
      <c r="E2130" s="13">
        <v>0</v>
      </c>
      <c r="F2130" s="13">
        <v>0</v>
      </c>
      <c r="G2130" s="13" t="str">
        <f t="shared" si="26"/>
        <v>6.4.2.0.0</v>
      </c>
      <c r="H2130" s="13" t="s">
        <v>13</v>
      </c>
      <c r="I2130" s="117" t="s">
        <v>10911</v>
      </c>
      <c r="J2130" s="118"/>
      <c r="K2130" s="417"/>
      <c r="L2130" s="418" t="s">
        <v>10912</v>
      </c>
    </row>
    <row r="2131" spans="1:12" s="8" customFormat="1" ht="23.5" x14ac:dyDescent="0.35">
      <c r="A2131" s="271">
        <v>1908</v>
      </c>
      <c r="B2131" s="274">
        <v>6</v>
      </c>
      <c r="C2131" s="13">
        <v>4</v>
      </c>
      <c r="D2131" s="13">
        <v>3</v>
      </c>
      <c r="E2131" s="13">
        <v>0</v>
      </c>
      <c r="F2131" s="13">
        <v>0</v>
      </c>
      <c r="G2131" s="13" t="str">
        <f t="shared" si="26"/>
        <v>6.4.3.0.0</v>
      </c>
      <c r="H2131" s="13" t="s">
        <v>13</v>
      </c>
      <c r="I2131" s="117" t="s">
        <v>10913</v>
      </c>
      <c r="J2131" s="118"/>
      <c r="K2131" s="417"/>
      <c r="L2131" s="418" t="s">
        <v>10914</v>
      </c>
    </row>
    <row r="2132" spans="1:12" s="8" customFormat="1" ht="26" x14ac:dyDescent="0.35">
      <c r="A2132" s="271">
        <v>1909</v>
      </c>
      <c r="B2132" s="279">
        <v>6</v>
      </c>
      <c r="C2132" s="16">
        <v>5</v>
      </c>
      <c r="D2132" s="16">
        <v>0</v>
      </c>
      <c r="E2132" s="16">
        <v>0</v>
      </c>
      <c r="F2132" s="16">
        <v>0</v>
      </c>
      <c r="G2132" s="16" t="str">
        <f t="shared" si="26"/>
        <v>6.5.0.0.0</v>
      </c>
      <c r="H2132" s="11" t="s">
        <v>10</v>
      </c>
      <c r="I2132" s="12" t="s">
        <v>10915</v>
      </c>
      <c r="J2132" s="16"/>
      <c r="K2132" s="423"/>
      <c r="L2132" s="416" t="s">
        <v>10916</v>
      </c>
    </row>
    <row r="2133" spans="1:12" s="8" customFormat="1" ht="23.5" x14ac:dyDescent="0.35">
      <c r="A2133" s="271">
        <v>1910</v>
      </c>
      <c r="B2133" s="278">
        <v>6</v>
      </c>
      <c r="C2133" s="20">
        <v>5</v>
      </c>
      <c r="D2133" s="20">
        <v>1</v>
      </c>
      <c r="E2133" s="20">
        <v>0</v>
      </c>
      <c r="F2133" s="20">
        <v>0</v>
      </c>
      <c r="G2133" s="20" t="str">
        <f t="shared" si="26"/>
        <v>6.5.1.0.0</v>
      </c>
      <c r="H2133" s="19"/>
      <c r="I2133" s="133"/>
      <c r="J2133" s="19" t="s">
        <v>13</v>
      </c>
      <c r="K2133" s="434" t="s">
        <v>13078</v>
      </c>
      <c r="L2133" s="19" t="s">
        <v>10262</v>
      </c>
    </row>
    <row r="2134" spans="1:12" s="8" customFormat="1" ht="23.5" x14ac:dyDescent="0.35">
      <c r="A2134" s="271">
        <v>1911</v>
      </c>
      <c r="B2134" s="278">
        <v>6</v>
      </c>
      <c r="C2134" s="20">
        <v>5</v>
      </c>
      <c r="D2134" s="20">
        <v>2</v>
      </c>
      <c r="E2134" s="20">
        <v>0</v>
      </c>
      <c r="F2134" s="20">
        <v>0</v>
      </c>
      <c r="G2134" s="20" t="str">
        <f t="shared" si="26"/>
        <v>6.5.2.0.0</v>
      </c>
      <c r="H2134" s="19"/>
      <c r="I2134" s="133"/>
      <c r="J2134" s="19" t="s">
        <v>13</v>
      </c>
      <c r="K2134" s="434" t="s">
        <v>13079</v>
      </c>
      <c r="L2134" s="19" t="s">
        <v>10262</v>
      </c>
    </row>
    <row r="2135" spans="1:12" s="8" customFormat="1" ht="18.5" x14ac:dyDescent="0.35">
      <c r="A2135" s="271">
        <v>1912</v>
      </c>
      <c r="B2135" s="275">
        <v>6</v>
      </c>
      <c r="C2135" s="14">
        <v>5</v>
      </c>
      <c r="D2135" s="14">
        <v>2</v>
      </c>
      <c r="E2135" s="14">
        <v>1</v>
      </c>
      <c r="F2135" s="14">
        <v>0</v>
      </c>
      <c r="G2135" s="14" t="str">
        <f t="shared" si="26"/>
        <v>6.5.2.1.0</v>
      </c>
      <c r="H2135" s="136"/>
      <c r="I2135" s="27"/>
      <c r="J2135" s="14" t="s">
        <v>16</v>
      </c>
      <c r="K2135" s="422" t="s">
        <v>13080</v>
      </c>
      <c r="L2135" s="145" t="s">
        <v>10262</v>
      </c>
    </row>
    <row r="2136" spans="1:12" s="8" customFormat="1" ht="18.5" x14ac:dyDescent="0.35">
      <c r="A2136" s="271">
        <v>1913</v>
      </c>
      <c r="B2136" s="275">
        <v>6</v>
      </c>
      <c r="C2136" s="14">
        <v>5</v>
      </c>
      <c r="D2136" s="14">
        <v>2</v>
      </c>
      <c r="E2136" s="14">
        <v>2</v>
      </c>
      <c r="F2136" s="14">
        <v>0</v>
      </c>
      <c r="G2136" s="14" t="str">
        <f t="shared" si="26"/>
        <v>6.5.2.2.0</v>
      </c>
      <c r="H2136" s="136"/>
      <c r="I2136" s="27"/>
      <c r="J2136" s="14" t="s">
        <v>16</v>
      </c>
      <c r="K2136" s="422" t="s">
        <v>13081</v>
      </c>
      <c r="L2136" s="145" t="s">
        <v>10262</v>
      </c>
    </row>
    <row r="2137" spans="1:12" s="8" customFormat="1" ht="18.5" x14ac:dyDescent="0.35">
      <c r="A2137" s="271">
        <v>1914</v>
      </c>
      <c r="B2137" s="275">
        <v>6</v>
      </c>
      <c r="C2137" s="14">
        <v>5</v>
      </c>
      <c r="D2137" s="14">
        <v>2</v>
      </c>
      <c r="E2137" s="14">
        <v>3</v>
      </c>
      <c r="F2137" s="14">
        <v>0</v>
      </c>
      <c r="G2137" s="14" t="str">
        <f t="shared" si="26"/>
        <v>6.5.2.3.0</v>
      </c>
      <c r="H2137" s="21"/>
      <c r="I2137" s="27"/>
      <c r="J2137" s="14" t="s">
        <v>16</v>
      </c>
      <c r="K2137" s="422" t="s">
        <v>13082</v>
      </c>
      <c r="L2137" s="145" t="s">
        <v>10262</v>
      </c>
    </row>
    <row r="2138" spans="1:12" ht="18.5" x14ac:dyDescent="0.25">
      <c r="A2138" s="271">
        <v>1915</v>
      </c>
      <c r="B2138" s="275">
        <v>6</v>
      </c>
      <c r="C2138" s="14">
        <v>5</v>
      </c>
      <c r="D2138" s="14">
        <v>2</v>
      </c>
      <c r="E2138" s="14">
        <v>4</v>
      </c>
      <c r="F2138" s="14">
        <v>0</v>
      </c>
      <c r="G2138" s="14" t="str">
        <f t="shared" si="26"/>
        <v>6.5.2.4.0</v>
      </c>
      <c r="H2138" s="136"/>
      <c r="I2138" s="27"/>
      <c r="J2138" s="14" t="s">
        <v>16</v>
      </c>
      <c r="K2138" s="422" t="s">
        <v>13083</v>
      </c>
      <c r="L2138" s="145" t="s">
        <v>10262</v>
      </c>
    </row>
    <row r="2139" spans="1:12" ht="32.9" customHeight="1" x14ac:dyDescent="0.25">
      <c r="A2139" s="271">
        <v>1919</v>
      </c>
      <c r="B2139" s="275">
        <v>6</v>
      </c>
      <c r="C2139" s="14">
        <v>5</v>
      </c>
      <c r="D2139" s="14">
        <v>2</v>
      </c>
      <c r="E2139" s="14">
        <v>5</v>
      </c>
      <c r="F2139" s="14">
        <v>0</v>
      </c>
      <c r="G2139" s="14" t="str">
        <f t="shared" si="26"/>
        <v>6.5.2.5.0</v>
      </c>
      <c r="H2139" s="136"/>
      <c r="I2139" s="27"/>
      <c r="J2139" s="14" t="s">
        <v>16</v>
      </c>
      <c r="K2139" s="422" t="s">
        <v>13084</v>
      </c>
      <c r="L2139" s="145" t="s">
        <v>10262</v>
      </c>
    </row>
    <row r="2140" spans="1:12" ht="18.5" x14ac:dyDescent="0.25">
      <c r="A2140" s="20">
        <v>1923</v>
      </c>
      <c r="B2140" s="275">
        <v>6</v>
      </c>
      <c r="C2140" s="14">
        <v>5</v>
      </c>
      <c r="D2140" s="14">
        <v>2</v>
      </c>
      <c r="E2140" s="14">
        <v>6</v>
      </c>
      <c r="F2140" s="14">
        <v>0</v>
      </c>
      <c r="G2140" s="14" t="str">
        <f t="shared" si="26"/>
        <v>6.5.2.6.0</v>
      </c>
      <c r="I2140" s="27"/>
      <c r="J2140" s="14" t="s">
        <v>16</v>
      </c>
      <c r="K2140" s="422" t="s">
        <v>13085</v>
      </c>
      <c r="L2140" s="145" t="s">
        <v>10262</v>
      </c>
    </row>
    <row r="2141" spans="1:12" ht="18.5" x14ac:dyDescent="0.25">
      <c r="A2141" s="271">
        <v>1924</v>
      </c>
      <c r="B2141" s="275">
        <v>6</v>
      </c>
      <c r="C2141" s="14">
        <v>5</v>
      </c>
      <c r="D2141" s="14">
        <v>2</v>
      </c>
      <c r="E2141" s="14">
        <v>7</v>
      </c>
      <c r="F2141" s="14">
        <v>0</v>
      </c>
      <c r="G2141" s="14" t="str">
        <f t="shared" si="26"/>
        <v>6.5.2.7.0</v>
      </c>
      <c r="H2141" s="136"/>
      <c r="I2141" s="27"/>
      <c r="J2141" s="14" t="s">
        <v>16</v>
      </c>
      <c r="K2141" s="422" t="s">
        <v>13086</v>
      </c>
      <c r="L2141" s="145" t="s">
        <v>10262</v>
      </c>
    </row>
    <row r="2142" spans="1:12" ht="23.5" x14ac:dyDescent="0.25">
      <c r="A2142" s="271">
        <v>1925</v>
      </c>
      <c r="B2142" s="278">
        <v>6</v>
      </c>
      <c r="C2142" s="20">
        <v>5</v>
      </c>
      <c r="D2142" s="20">
        <v>3</v>
      </c>
      <c r="E2142" s="20">
        <v>0</v>
      </c>
      <c r="F2142" s="20">
        <v>0</v>
      </c>
      <c r="G2142" s="20" t="str">
        <f t="shared" si="26"/>
        <v>6.5.3.0.0</v>
      </c>
      <c r="H2142" s="19"/>
      <c r="I2142" s="133"/>
      <c r="J2142" s="19" t="s">
        <v>13</v>
      </c>
      <c r="K2142" s="434" t="s">
        <v>13087</v>
      </c>
      <c r="L2142" s="19" t="s">
        <v>10262</v>
      </c>
    </row>
    <row r="2143" spans="1:12" ht="26" x14ac:dyDescent="0.25">
      <c r="A2143" s="271">
        <v>1926</v>
      </c>
      <c r="B2143" s="279">
        <v>6</v>
      </c>
      <c r="C2143" s="16">
        <v>6</v>
      </c>
      <c r="D2143" s="16">
        <v>0</v>
      </c>
      <c r="E2143" s="16">
        <v>0</v>
      </c>
      <c r="F2143" s="16">
        <v>0</v>
      </c>
      <c r="G2143" s="16" t="str">
        <f t="shared" si="26"/>
        <v>6.6.0.0.0</v>
      </c>
      <c r="H2143" s="11" t="s">
        <v>10</v>
      </c>
      <c r="I2143" s="12" t="s">
        <v>10917</v>
      </c>
      <c r="J2143" s="16"/>
      <c r="K2143" s="423"/>
      <c r="L2143" s="416" t="s">
        <v>10918</v>
      </c>
    </row>
    <row r="2144" spans="1:12" ht="23.5" x14ac:dyDescent="0.25">
      <c r="A2144" s="20">
        <v>1927</v>
      </c>
      <c r="B2144" s="278">
        <v>6</v>
      </c>
      <c r="C2144" s="20">
        <v>6</v>
      </c>
      <c r="D2144" s="20">
        <v>1</v>
      </c>
      <c r="E2144" s="20">
        <v>0</v>
      </c>
      <c r="F2144" s="20">
        <v>0</v>
      </c>
      <c r="G2144" s="20" t="str">
        <f t="shared" si="26"/>
        <v>6.6.1.0.0</v>
      </c>
      <c r="H2144" s="20"/>
      <c r="I2144" s="20"/>
      <c r="J2144" s="19" t="s">
        <v>13</v>
      </c>
      <c r="K2144" s="444" t="s">
        <v>13088</v>
      </c>
      <c r="L2144" s="418" t="s">
        <v>10262</v>
      </c>
    </row>
    <row r="2145" spans="1:12" ht="18.5" x14ac:dyDescent="0.25">
      <c r="A2145" s="271">
        <v>1928</v>
      </c>
      <c r="B2145" s="275">
        <v>6</v>
      </c>
      <c r="C2145" s="14">
        <v>6</v>
      </c>
      <c r="D2145" s="14">
        <v>1</v>
      </c>
      <c r="E2145" s="14">
        <v>1</v>
      </c>
      <c r="F2145" s="14">
        <v>0</v>
      </c>
      <c r="G2145" s="14" t="str">
        <f t="shared" si="26"/>
        <v>6.6.1.1.0</v>
      </c>
      <c r="I2145" s="27"/>
      <c r="J2145" s="14" t="s">
        <v>16</v>
      </c>
      <c r="K2145" s="422" t="s">
        <v>13089</v>
      </c>
      <c r="L2145" s="145" t="s">
        <v>10262</v>
      </c>
    </row>
    <row r="2146" spans="1:12" ht="18.5" x14ac:dyDescent="0.25">
      <c r="A2146" s="271">
        <v>1929</v>
      </c>
      <c r="B2146" s="275">
        <v>6</v>
      </c>
      <c r="C2146" s="14">
        <v>6</v>
      </c>
      <c r="D2146" s="14">
        <v>1</v>
      </c>
      <c r="E2146" s="14">
        <v>2</v>
      </c>
      <c r="F2146" s="14">
        <v>0</v>
      </c>
      <c r="G2146" s="14" t="str">
        <f t="shared" si="26"/>
        <v>6.6.1.2.0</v>
      </c>
      <c r="I2146" s="27"/>
      <c r="J2146" s="14" t="s">
        <v>16</v>
      </c>
      <c r="K2146" s="422" t="s">
        <v>13090</v>
      </c>
      <c r="L2146" s="145" t="s">
        <v>10262</v>
      </c>
    </row>
    <row r="2147" spans="1:12" ht="18.5" x14ac:dyDescent="0.25">
      <c r="A2147" s="271">
        <v>1930</v>
      </c>
      <c r="B2147" s="275">
        <v>6</v>
      </c>
      <c r="C2147" s="14">
        <v>6</v>
      </c>
      <c r="D2147" s="14">
        <v>1</v>
      </c>
      <c r="E2147" s="14">
        <v>3</v>
      </c>
      <c r="F2147" s="14">
        <v>0</v>
      </c>
      <c r="G2147" s="14" t="str">
        <f t="shared" si="26"/>
        <v>6.6.1.3.0</v>
      </c>
      <c r="I2147" s="27"/>
      <c r="J2147" s="14" t="s">
        <v>16</v>
      </c>
      <c r="K2147" s="422" t="s">
        <v>13091</v>
      </c>
      <c r="L2147" s="145" t="s">
        <v>10262</v>
      </c>
    </row>
    <row r="2148" spans="1:12" ht="23.5" x14ac:dyDescent="0.25">
      <c r="A2148" s="271">
        <v>1931</v>
      </c>
      <c r="B2148" s="278">
        <v>6</v>
      </c>
      <c r="C2148" s="20">
        <v>6</v>
      </c>
      <c r="D2148" s="20">
        <v>2</v>
      </c>
      <c r="E2148" s="20">
        <v>0</v>
      </c>
      <c r="F2148" s="20">
        <v>0</v>
      </c>
      <c r="G2148" s="20" t="str">
        <f t="shared" si="26"/>
        <v>6.6.2.0.0</v>
      </c>
      <c r="H2148" s="20"/>
      <c r="I2148" s="20"/>
      <c r="J2148" s="19" t="s">
        <v>13</v>
      </c>
      <c r="K2148" s="444" t="s">
        <v>13092</v>
      </c>
      <c r="L2148" s="418" t="s">
        <v>10262</v>
      </c>
    </row>
    <row r="2149" spans="1:12" ht="18.5" x14ac:dyDescent="0.25">
      <c r="A2149" s="20">
        <v>1932</v>
      </c>
      <c r="B2149" s="275">
        <v>6</v>
      </c>
      <c r="C2149" s="14">
        <v>6</v>
      </c>
      <c r="D2149" s="14">
        <v>2</v>
      </c>
      <c r="E2149" s="14">
        <v>1</v>
      </c>
      <c r="F2149" s="14">
        <v>0</v>
      </c>
      <c r="G2149" s="14" t="str">
        <f t="shared" si="26"/>
        <v>6.6.2.1.0</v>
      </c>
      <c r="I2149" s="27"/>
      <c r="J2149" s="14" t="s">
        <v>16</v>
      </c>
      <c r="K2149" s="422" t="s">
        <v>750</v>
      </c>
      <c r="L2149" s="145" t="s">
        <v>10262</v>
      </c>
    </row>
    <row r="2150" spans="1:12" s="8" customFormat="1" ht="18.5" x14ac:dyDescent="0.35">
      <c r="A2150" s="271">
        <v>1942</v>
      </c>
      <c r="B2150" s="275">
        <v>6</v>
      </c>
      <c r="C2150" s="14">
        <v>6</v>
      </c>
      <c r="D2150" s="14">
        <v>2</v>
      </c>
      <c r="E2150" s="14">
        <v>2</v>
      </c>
      <c r="F2150" s="14">
        <v>0</v>
      </c>
      <c r="G2150" s="14" t="str">
        <f t="shared" si="26"/>
        <v>6.6.2.2.0</v>
      </c>
      <c r="H2150" s="21"/>
      <c r="I2150" s="27"/>
      <c r="J2150" s="14" t="s">
        <v>16</v>
      </c>
      <c r="K2150" s="422" t="s">
        <v>13093</v>
      </c>
      <c r="L2150" s="145" t="s">
        <v>10262</v>
      </c>
    </row>
    <row r="2151" spans="1:12" s="8" customFormat="1" ht="18.5" x14ac:dyDescent="0.35">
      <c r="A2151" s="271">
        <v>1943</v>
      </c>
      <c r="B2151" s="275">
        <v>6</v>
      </c>
      <c r="C2151" s="14">
        <v>6</v>
      </c>
      <c r="D2151" s="14">
        <v>2</v>
      </c>
      <c r="E2151" s="14">
        <v>3</v>
      </c>
      <c r="F2151" s="14">
        <v>0</v>
      </c>
      <c r="G2151" s="14" t="str">
        <f t="shared" si="26"/>
        <v>6.6.2.3.0</v>
      </c>
      <c r="H2151" s="21"/>
      <c r="I2151" s="27"/>
      <c r="J2151" s="14" t="s">
        <v>16</v>
      </c>
      <c r="K2151" s="422" t="s">
        <v>13094</v>
      </c>
      <c r="L2151" s="145" t="s">
        <v>10262</v>
      </c>
    </row>
    <row r="2152" spans="1:12" s="8" customFormat="1" ht="18.5" x14ac:dyDescent="0.35">
      <c r="A2152" s="271">
        <v>1943</v>
      </c>
      <c r="B2152" s="275">
        <v>6</v>
      </c>
      <c r="C2152" s="14">
        <v>6</v>
      </c>
      <c r="D2152" s="14">
        <v>2</v>
      </c>
      <c r="E2152" s="14">
        <v>4</v>
      </c>
      <c r="F2152" s="14">
        <v>0</v>
      </c>
      <c r="G2152" s="14" t="str">
        <f t="shared" si="26"/>
        <v>6.6.2.4.0</v>
      </c>
      <c r="H2152" s="21"/>
      <c r="I2152" s="27"/>
      <c r="J2152" s="14" t="s">
        <v>16</v>
      </c>
      <c r="K2152" s="422" t="s">
        <v>13095</v>
      </c>
      <c r="L2152" s="145" t="s">
        <v>10262</v>
      </c>
    </row>
    <row r="2153" spans="1:12" s="8" customFormat="1" ht="18.5" x14ac:dyDescent="0.35">
      <c r="A2153" s="271">
        <v>1943</v>
      </c>
      <c r="B2153" s="278">
        <v>6</v>
      </c>
      <c r="C2153" s="20">
        <v>6</v>
      </c>
      <c r="D2153" s="20">
        <v>3</v>
      </c>
      <c r="E2153" s="20">
        <v>0</v>
      </c>
      <c r="F2153" s="20">
        <v>0</v>
      </c>
      <c r="G2153" s="20" t="str">
        <f t="shared" si="26"/>
        <v>6.6.3.0.0</v>
      </c>
      <c r="H2153" s="20"/>
      <c r="I2153" s="20"/>
      <c r="J2153" s="19" t="s">
        <v>13</v>
      </c>
      <c r="K2153" s="434" t="s">
        <v>1292</v>
      </c>
      <c r="L2153" s="19" t="s">
        <v>10262</v>
      </c>
    </row>
    <row r="2154" spans="1:12" s="8" customFormat="1" ht="18.5" x14ac:dyDescent="0.35">
      <c r="A2154" s="271">
        <v>1943</v>
      </c>
      <c r="B2154" s="275">
        <v>6</v>
      </c>
      <c r="C2154" s="14">
        <v>6</v>
      </c>
      <c r="D2154" s="14">
        <v>3</v>
      </c>
      <c r="E2154" s="14">
        <v>1</v>
      </c>
      <c r="F2154" s="14">
        <v>0</v>
      </c>
      <c r="G2154" s="14" t="str">
        <f t="shared" si="26"/>
        <v>6.6.3.1.0</v>
      </c>
      <c r="H2154" s="21"/>
      <c r="I2154" s="120"/>
      <c r="J2154" s="14" t="s">
        <v>16</v>
      </c>
      <c r="K2154" s="422" t="s">
        <v>13096</v>
      </c>
      <c r="L2154" s="145" t="s">
        <v>10262</v>
      </c>
    </row>
    <row r="2155" spans="1:12" ht="18.5" x14ac:dyDescent="0.25">
      <c r="A2155" s="20">
        <v>1933</v>
      </c>
      <c r="B2155" s="275">
        <v>6</v>
      </c>
      <c r="C2155" s="14">
        <v>6</v>
      </c>
      <c r="D2155" s="14">
        <v>3</v>
      </c>
      <c r="E2155" s="14">
        <v>2</v>
      </c>
      <c r="F2155" s="14">
        <v>0</v>
      </c>
      <c r="G2155" s="14" t="str">
        <f t="shared" si="26"/>
        <v>6.6.3.2.0</v>
      </c>
      <c r="I2155" s="120"/>
      <c r="J2155" s="14" t="s">
        <v>16</v>
      </c>
      <c r="K2155" s="422" t="s">
        <v>13097</v>
      </c>
      <c r="L2155" s="145" t="s">
        <v>10262</v>
      </c>
    </row>
    <row r="2156" spans="1:12" ht="18.5" x14ac:dyDescent="0.25">
      <c r="A2156" s="20">
        <v>1934</v>
      </c>
      <c r="B2156" s="275">
        <v>6</v>
      </c>
      <c r="C2156" s="14">
        <v>6</v>
      </c>
      <c r="D2156" s="14">
        <v>3</v>
      </c>
      <c r="E2156" s="14">
        <v>3</v>
      </c>
      <c r="F2156" s="14">
        <v>0</v>
      </c>
      <c r="G2156" s="14" t="str">
        <f t="shared" si="26"/>
        <v>6.6.3.3.0</v>
      </c>
      <c r="I2156" s="120"/>
      <c r="J2156" s="14" t="s">
        <v>16</v>
      </c>
      <c r="K2156" s="422" t="s">
        <v>13098</v>
      </c>
      <c r="L2156" s="145" t="s">
        <v>10262</v>
      </c>
    </row>
    <row r="2157" spans="1:12" ht="18.5" x14ac:dyDescent="0.25">
      <c r="A2157" s="20">
        <v>1935</v>
      </c>
      <c r="B2157" s="275">
        <v>6</v>
      </c>
      <c r="C2157" s="14">
        <v>6</v>
      </c>
      <c r="D2157" s="14">
        <v>3</v>
      </c>
      <c r="E2157" s="14">
        <v>4</v>
      </c>
      <c r="F2157" s="14">
        <v>0</v>
      </c>
      <c r="G2157" s="14" t="str">
        <f t="shared" si="26"/>
        <v>6.6.3.4.0</v>
      </c>
      <c r="I2157" s="120"/>
      <c r="J2157" s="14" t="s">
        <v>16</v>
      </c>
      <c r="K2157" s="422" t="s">
        <v>13099</v>
      </c>
      <c r="L2157" s="145" t="s">
        <v>10262</v>
      </c>
    </row>
    <row r="2158" spans="1:12" ht="18.5" x14ac:dyDescent="0.25">
      <c r="A2158" s="20">
        <v>1936</v>
      </c>
      <c r="B2158" s="275">
        <v>6</v>
      </c>
      <c r="C2158" s="14">
        <v>6</v>
      </c>
      <c r="D2158" s="14">
        <v>3</v>
      </c>
      <c r="E2158" s="14">
        <v>5</v>
      </c>
      <c r="F2158" s="14">
        <v>0</v>
      </c>
      <c r="G2158" s="14" t="str">
        <f t="shared" si="26"/>
        <v>6.6.3.5.0</v>
      </c>
      <c r="I2158" s="120"/>
      <c r="J2158" s="14" t="s">
        <v>16</v>
      </c>
      <c r="K2158" s="422" t="s">
        <v>13100</v>
      </c>
      <c r="L2158" s="145" t="s">
        <v>10262</v>
      </c>
    </row>
    <row r="2159" spans="1:12" ht="18.5" x14ac:dyDescent="0.25">
      <c r="A2159" s="20">
        <v>1937</v>
      </c>
      <c r="B2159" s="278">
        <v>6</v>
      </c>
      <c r="C2159" s="20">
        <v>6</v>
      </c>
      <c r="D2159" s="20">
        <v>4</v>
      </c>
      <c r="E2159" s="20">
        <v>0</v>
      </c>
      <c r="F2159" s="20">
        <v>0</v>
      </c>
      <c r="G2159" s="20" t="str">
        <f t="shared" si="26"/>
        <v>6.6.4.0.0</v>
      </c>
      <c r="H2159" s="20"/>
      <c r="I2159" s="20"/>
      <c r="J2159" s="19" t="s">
        <v>13</v>
      </c>
      <c r="K2159" s="434" t="s">
        <v>13101</v>
      </c>
      <c r="L2159" s="19" t="s">
        <v>10262</v>
      </c>
    </row>
    <row r="2160" spans="1:12" ht="18.5" x14ac:dyDescent="0.25">
      <c r="A2160" s="20">
        <v>1938</v>
      </c>
      <c r="B2160" s="278">
        <v>6</v>
      </c>
      <c r="C2160" s="20">
        <v>6</v>
      </c>
      <c r="D2160" s="20">
        <v>5</v>
      </c>
      <c r="E2160" s="20">
        <v>0</v>
      </c>
      <c r="F2160" s="20">
        <v>0</v>
      </c>
      <c r="G2160" s="20" t="str">
        <f t="shared" si="26"/>
        <v>6.6.5.0.0</v>
      </c>
      <c r="H2160" s="20"/>
      <c r="I2160" s="20"/>
      <c r="J2160" s="19" t="s">
        <v>13</v>
      </c>
      <c r="K2160" s="434" t="s">
        <v>13102</v>
      </c>
      <c r="L2160" s="19" t="s">
        <v>10262</v>
      </c>
    </row>
    <row r="2161" spans="1:12" ht="18.5" x14ac:dyDescent="0.25">
      <c r="A2161" s="20">
        <v>1939</v>
      </c>
      <c r="B2161" s="278">
        <v>6</v>
      </c>
      <c r="C2161" s="20">
        <v>6</v>
      </c>
      <c r="D2161" s="20">
        <v>6</v>
      </c>
      <c r="E2161" s="20">
        <v>0</v>
      </c>
      <c r="F2161" s="20">
        <v>0</v>
      </c>
      <c r="G2161" s="20" t="str">
        <f t="shared" si="26"/>
        <v>6.6.6.0.0</v>
      </c>
      <c r="H2161" s="20"/>
      <c r="I2161" s="20"/>
      <c r="J2161" s="19" t="s">
        <v>13</v>
      </c>
      <c r="K2161" s="434" t="s">
        <v>13103</v>
      </c>
      <c r="L2161" s="19" t="s">
        <v>10262</v>
      </c>
    </row>
    <row r="2162" spans="1:12" ht="18.5" x14ac:dyDescent="0.25">
      <c r="A2162" s="20">
        <v>1940</v>
      </c>
      <c r="B2162" s="278">
        <v>6</v>
      </c>
      <c r="C2162" s="20">
        <v>6</v>
      </c>
      <c r="D2162" s="20">
        <v>7</v>
      </c>
      <c r="E2162" s="20">
        <v>0</v>
      </c>
      <c r="F2162" s="20">
        <v>0</v>
      </c>
      <c r="G2162" s="20" t="str">
        <f t="shared" si="26"/>
        <v>6.6.7.0.0</v>
      </c>
      <c r="H2162" s="20"/>
      <c r="I2162" s="20"/>
      <c r="J2162" s="19" t="s">
        <v>13</v>
      </c>
      <c r="K2162" s="434" t="s">
        <v>13104</v>
      </c>
      <c r="L2162" s="19" t="s">
        <v>10262</v>
      </c>
    </row>
    <row r="2163" spans="1:12" ht="18.5" x14ac:dyDescent="0.25">
      <c r="A2163" s="20">
        <v>1941</v>
      </c>
      <c r="B2163" s="278">
        <v>6</v>
      </c>
      <c r="C2163" s="20">
        <v>6</v>
      </c>
      <c r="D2163" s="20">
        <v>8</v>
      </c>
      <c r="E2163" s="20">
        <v>0</v>
      </c>
      <c r="F2163" s="20">
        <v>0</v>
      </c>
      <c r="G2163" s="20" t="str">
        <f t="shared" si="26"/>
        <v>6.6.8.0.0</v>
      </c>
      <c r="H2163" s="20"/>
      <c r="I2163" s="20"/>
      <c r="J2163" s="19" t="s">
        <v>13</v>
      </c>
      <c r="K2163" s="434" t="s">
        <v>13105</v>
      </c>
      <c r="L2163" s="19" t="s">
        <v>10262</v>
      </c>
    </row>
    <row r="2164" spans="1:12" s="8" customFormat="1" ht="37" x14ac:dyDescent="0.35">
      <c r="A2164" s="271">
        <v>1942</v>
      </c>
      <c r="B2164" s="278">
        <v>6</v>
      </c>
      <c r="C2164" s="20">
        <v>6</v>
      </c>
      <c r="D2164" s="20">
        <v>9</v>
      </c>
      <c r="E2164" s="20">
        <v>0</v>
      </c>
      <c r="F2164" s="20">
        <v>0</v>
      </c>
      <c r="G2164" s="20" t="str">
        <f t="shared" si="26"/>
        <v>6.6.9.0.0</v>
      </c>
      <c r="H2164" s="20"/>
      <c r="I2164" s="20"/>
      <c r="J2164" s="19" t="s">
        <v>13</v>
      </c>
      <c r="K2164" s="434" t="s">
        <v>13106</v>
      </c>
      <c r="L2164" s="19" t="s">
        <v>10262</v>
      </c>
    </row>
    <row r="2165" spans="1:12" s="8" customFormat="1" ht="18.5" x14ac:dyDescent="0.35">
      <c r="A2165" s="271">
        <v>1943</v>
      </c>
      <c r="B2165" s="278">
        <v>6</v>
      </c>
      <c r="C2165" s="20">
        <v>6</v>
      </c>
      <c r="D2165" s="20">
        <v>10</v>
      </c>
      <c r="E2165" s="20">
        <v>0</v>
      </c>
      <c r="F2165" s="20">
        <v>0</v>
      </c>
      <c r="G2165" s="20" t="str">
        <f t="shared" si="26"/>
        <v>6.6.10.0.0</v>
      </c>
      <c r="H2165" s="20"/>
      <c r="I2165" s="20"/>
      <c r="J2165" s="19" t="s">
        <v>13</v>
      </c>
      <c r="K2165" s="434" t="s">
        <v>13107</v>
      </c>
      <c r="L2165" s="19" t="s">
        <v>10262</v>
      </c>
    </row>
    <row r="2166" spans="1:12" s="8" customFormat="1" ht="18.5" x14ac:dyDescent="0.35">
      <c r="A2166" s="271">
        <v>1944</v>
      </c>
      <c r="B2166" s="278">
        <v>6</v>
      </c>
      <c r="C2166" s="20">
        <v>6</v>
      </c>
      <c r="D2166" s="20">
        <v>11</v>
      </c>
      <c r="E2166" s="20">
        <v>0</v>
      </c>
      <c r="F2166" s="20">
        <v>0</v>
      </c>
      <c r="G2166" s="20" t="str">
        <f t="shared" si="26"/>
        <v>6.6.11.0.0</v>
      </c>
      <c r="H2166" s="20"/>
      <c r="I2166" s="20"/>
      <c r="J2166" s="19" t="s">
        <v>13</v>
      </c>
      <c r="K2166" s="434" t="s">
        <v>13108</v>
      </c>
      <c r="L2166" s="19" t="s">
        <v>10262</v>
      </c>
    </row>
    <row r="2167" spans="1:12" s="8" customFormat="1" ht="18.5" x14ac:dyDescent="0.35">
      <c r="A2167" s="271">
        <v>1945</v>
      </c>
      <c r="B2167" s="278">
        <v>6</v>
      </c>
      <c r="C2167" s="20">
        <v>6</v>
      </c>
      <c r="D2167" s="20">
        <v>12</v>
      </c>
      <c r="E2167" s="20">
        <v>0</v>
      </c>
      <c r="F2167" s="20">
        <v>0</v>
      </c>
      <c r="G2167" s="20" t="str">
        <f t="shared" si="26"/>
        <v>6.6.12.0.0</v>
      </c>
      <c r="H2167" s="20"/>
      <c r="I2167" s="20"/>
      <c r="J2167" s="19" t="s">
        <v>13</v>
      </c>
      <c r="K2167" s="434" t="s">
        <v>13109</v>
      </c>
      <c r="L2167" s="19" t="s">
        <v>10262</v>
      </c>
    </row>
    <row r="2168" spans="1:12" s="8" customFormat="1" ht="18.5" x14ac:dyDescent="0.35">
      <c r="A2168" s="271">
        <v>1946</v>
      </c>
      <c r="B2168" s="275">
        <v>6</v>
      </c>
      <c r="C2168" s="14">
        <v>6</v>
      </c>
      <c r="D2168" s="14">
        <v>12</v>
      </c>
      <c r="E2168" s="14">
        <v>1</v>
      </c>
      <c r="F2168" s="14">
        <v>0</v>
      </c>
      <c r="G2168" s="14" t="str">
        <f t="shared" si="26"/>
        <v>6.6.12.1.0</v>
      </c>
      <c r="H2168" s="21"/>
      <c r="I2168" s="120"/>
      <c r="J2168" s="14" t="s">
        <v>16</v>
      </c>
      <c r="K2168" s="422" t="s">
        <v>3149</v>
      </c>
      <c r="L2168" s="145" t="s">
        <v>10262</v>
      </c>
    </row>
    <row r="2169" spans="1:12" s="8" customFormat="1" ht="18.5" x14ac:dyDescent="0.35">
      <c r="A2169" s="271"/>
      <c r="B2169" s="275">
        <v>6</v>
      </c>
      <c r="C2169" s="14">
        <v>6</v>
      </c>
      <c r="D2169" s="14">
        <v>12</v>
      </c>
      <c r="E2169" s="14">
        <v>2</v>
      </c>
      <c r="F2169" s="14">
        <v>0</v>
      </c>
      <c r="G2169" s="14" t="str">
        <f t="shared" si="26"/>
        <v>6.6.12.2.0</v>
      </c>
      <c r="H2169" s="21"/>
      <c r="I2169" s="120"/>
      <c r="J2169" s="14" t="s">
        <v>16</v>
      </c>
      <c r="K2169" s="422" t="s">
        <v>3152</v>
      </c>
      <c r="L2169" s="145" t="s">
        <v>10262</v>
      </c>
    </row>
    <row r="2170" spans="1:12" s="8" customFormat="1" ht="18.5" x14ac:dyDescent="0.35">
      <c r="A2170" s="271">
        <v>1942</v>
      </c>
      <c r="B2170" s="275">
        <v>6</v>
      </c>
      <c r="C2170" s="14">
        <v>6</v>
      </c>
      <c r="D2170" s="14">
        <v>12</v>
      </c>
      <c r="E2170" s="14">
        <v>3</v>
      </c>
      <c r="F2170" s="14">
        <v>0</v>
      </c>
      <c r="G2170" s="14" t="str">
        <f t="shared" si="26"/>
        <v>6.6.12.3.0</v>
      </c>
      <c r="H2170" s="21"/>
      <c r="I2170" s="120"/>
      <c r="J2170" s="14" t="s">
        <v>16</v>
      </c>
      <c r="K2170" s="422" t="s">
        <v>13110</v>
      </c>
      <c r="L2170" s="145" t="s">
        <v>10262</v>
      </c>
    </row>
    <row r="2171" spans="1:12" s="8" customFormat="1" ht="18.5" x14ac:dyDescent="0.35">
      <c r="A2171" s="271">
        <v>1943</v>
      </c>
      <c r="B2171" s="275">
        <v>6</v>
      </c>
      <c r="C2171" s="14">
        <v>6</v>
      </c>
      <c r="D2171" s="14">
        <v>12</v>
      </c>
      <c r="E2171" s="14">
        <v>4</v>
      </c>
      <c r="F2171" s="14">
        <v>0</v>
      </c>
      <c r="G2171" s="14" t="str">
        <f t="shared" si="26"/>
        <v>6.6.12.4.0</v>
      </c>
      <c r="H2171" s="21"/>
      <c r="I2171" s="120"/>
      <c r="J2171" s="14" t="s">
        <v>16</v>
      </c>
      <c r="K2171" s="422" t="s">
        <v>13111</v>
      </c>
      <c r="L2171" s="145" t="s">
        <v>10262</v>
      </c>
    </row>
    <row r="2172" spans="1:12" ht="18.5" x14ac:dyDescent="0.25">
      <c r="A2172" s="271">
        <v>2266</v>
      </c>
      <c r="B2172" s="278">
        <v>6</v>
      </c>
      <c r="C2172" s="20">
        <v>6</v>
      </c>
      <c r="D2172" s="20">
        <v>13</v>
      </c>
      <c r="E2172" s="20">
        <v>0</v>
      </c>
      <c r="F2172" s="20">
        <v>0</v>
      </c>
      <c r="G2172" s="20" t="str">
        <f t="shared" si="26"/>
        <v>6.6.13.0.0</v>
      </c>
      <c r="H2172" s="20"/>
      <c r="I2172" s="20"/>
      <c r="J2172" s="19" t="s">
        <v>13</v>
      </c>
      <c r="K2172" s="434" t="s">
        <v>13112</v>
      </c>
      <c r="L2172" s="19" t="s">
        <v>10262</v>
      </c>
    </row>
    <row r="2173" spans="1:12" s="8" customFormat="1" ht="18.5" x14ac:dyDescent="0.35">
      <c r="A2173" s="271">
        <v>2267</v>
      </c>
      <c r="B2173" s="278">
        <v>6</v>
      </c>
      <c r="C2173" s="20">
        <v>6</v>
      </c>
      <c r="D2173" s="20">
        <v>14</v>
      </c>
      <c r="E2173" s="20">
        <v>0</v>
      </c>
      <c r="F2173" s="20">
        <v>0</v>
      </c>
      <c r="G2173" s="20" t="str">
        <f t="shared" si="26"/>
        <v>6.6.14.0.0</v>
      </c>
      <c r="H2173" s="20"/>
      <c r="I2173" s="20"/>
      <c r="J2173" s="19" t="s">
        <v>13</v>
      </c>
      <c r="K2173" s="434" t="s">
        <v>13113</v>
      </c>
      <c r="L2173" s="19" t="s">
        <v>10262</v>
      </c>
    </row>
    <row r="2174" spans="1:12" s="8" customFormat="1" ht="18.5" x14ac:dyDescent="0.35">
      <c r="A2174" s="271">
        <v>2268</v>
      </c>
      <c r="B2174" s="275">
        <v>6</v>
      </c>
      <c r="C2174" s="14">
        <v>6</v>
      </c>
      <c r="D2174" s="14">
        <v>14</v>
      </c>
      <c r="E2174" s="14">
        <v>1</v>
      </c>
      <c r="F2174" s="14">
        <v>0</v>
      </c>
      <c r="G2174" s="14" t="str">
        <f t="shared" si="26"/>
        <v>6.6.14.1.0</v>
      </c>
      <c r="H2174" s="21"/>
      <c r="I2174" s="120"/>
      <c r="J2174" s="14" t="s">
        <v>16</v>
      </c>
      <c r="K2174" s="422" t="s">
        <v>13114</v>
      </c>
      <c r="L2174" s="145" t="s">
        <v>10262</v>
      </c>
    </row>
    <row r="2175" spans="1:12" s="8" customFormat="1" ht="18.5" x14ac:dyDescent="0.35">
      <c r="A2175" s="271">
        <v>2269</v>
      </c>
      <c r="B2175" s="275">
        <v>6</v>
      </c>
      <c r="C2175" s="14">
        <v>6</v>
      </c>
      <c r="D2175" s="14">
        <v>14</v>
      </c>
      <c r="E2175" s="14">
        <v>2</v>
      </c>
      <c r="F2175" s="14">
        <v>0</v>
      </c>
      <c r="G2175" s="14" t="str">
        <f t="shared" si="26"/>
        <v>6.6.14.2.0</v>
      </c>
      <c r="H2175" s="21"/>
      <c r="I2175" s="120"/>
      <c r="J2175" s="14" t="s">
        <v>16</v>
      </c>
      <c r="K2175" s="422" t="s">
        <v>13115</v>
      </c>
      <c r="L2175" s="145" t="s">
        <v>10262</v>
      </c>
    </row>
    <row r="2176" spans="1:12" s="8" customFormat="1" ht="18.5" x14ac:dyDescent="0.35">
      <c r="A2176" s="271">
        <v>2270</v>
      </c>
      <c r="B2176" s="278">
        <v>6</v>
      </c>
      <c r="C2176" s="20">
        <v>6</v>
      </c>
      <c r="D2176" s="20">
        <v>15</v>
      </c>
      <c r="E2176" s="20">
        <v>0</v>
      </c>
      <c r="F2176" s="20">
        <v>0</v>
      </c>
      <c r="G2176" s="20" t="str">
        <f t="shared" si="26"/>
        <v>6.6.15.0.0</v>
      </c>
      <c r="H2176" s="19"/>
      <c r="I2176" s="24"/>
      <c r="J2176" s="19" t="s">
        <v>13</v>
      </c>
      <c r="K2176" s="434" t="s">
        <v>13116</v>
      </c>
      <c r="L2176" s="19" t="s">
        <v>10262</v>
      </c>
    </row>
    <row r="2177" spans="1:12" s="8" customFormat="1" ht="18.5" x14ac:dyDescent="0.35">
      <c r="A2177" s="271">
        <v>2271</v>
      </c>
      <c r="B2177" s="275">
        <v>6</v>
      </c>
      <c r="C2177" s="14">
        <v>6</v>
      </c>
      <c r="D2177" s="14">
        <v>15</v>
      </c>
      <c r="E2177" s="14">
        <v>1</v>
      </c>
      <c r="F2177" s="14">
        <v>0</v>
      </c>
      <c r="G2177" s="14" t="str">
        <f t="shared" si="26"/>
        <v>6.6.15.1.0</v>
      </c>
      <c r="H2177" s="21"/>
      <c r="I2177" s="120"/>
      <c r="J2177" s="14" t="s">
        <v>16</v>
      </c>
      <c r="K2177" s="422" t="s">
        <v>13117</v>
      </c>
      <c r="L2177" s="145" t="s">
        <v>10262</v>
      </c>
    </row>
    <row r="2178" spans="1:12" s="8" customFormat="1" ht="18.5" x14ac:dyDescent="0.35">
      <c r="A2178" s="271">
        <v>2272</v>
      </c>
      <c r="B2178" s="275">
        <v>6</v>
      </c>
      <c r="C2178" s="14">
        <v>6</v>
      </c>
      <c r="D2178" s="14">
        <v>15</v>
      </c>
      <c r="E2178" s="14">
        <v>2</v>
      </c>
      <c r="F2178" s="14">
        <v>0</v>
      </c>
      <c r="G2178" s="14" t="str">
        <f t="shared" si="26"/>
        <v>6.6.15.2.0</v>
      </c>
      <c r="H2178" s="21"/>
      <c r="I2178" s="120"/>
      <c r="J2178" s="14" t="s">
        <v>16</v>
      </c>
      <c r="K2178" s="422" t="s">
        <v>13118</v>
      </c>
      <c r="L2178" s="145" t="s">
        <v>10262</v>
      </c>
    </row>
    <row r="2179" spans="1:12" s="8" customFormat="1" ht="18.5" x14ac:dyDescent="0.35">
      <c r="A2179" s="271">
        <v>2273</v>
      </c>
      <c r="B2179" s="275">
        <v>6</v>
      </c>
      <c r="C2179" s="14">
        <v>6</v>
      </c>
      <c r="D2179" s="14">
        <v>15</v>
      </c>
      <c r="E2179" s="14">
        <v>3</v>
      </c>
      <c r="F2179" s="14">
        <v>0</v>
      </c>
      <c r="G2179" s="14" t="str">
        <f t="shared" si="26"/>
        <v>6.6.15.3.0</v>
      </c>
      <c r="H2179" s="21"/>
      <c r="I2179" s="120"/>
      <c r="J2179" s="14" t="s">
        <v>16</v>
      </c>
      <c r="K2179" s="422" t="s">
        <v>13119</v>
      </c>
      <c r="L2179" s="145" t="s">
        <v>10262</v>
      </c>
    </row>
    <row r="2180" spans="1:12" ht="18.5" x14ac:dyDescent="0.25">
      <c r="A2180" s="271">
        <v>1947</v>
      </c>
      <c r="B2180" s="275">
        <v>6</v>
      </c>
      <c r="C2180" s="14">
        <v>6</v>
      </c>
      <c r="D2180" s="14">
        <v>15</v>
      </c>
      <c r="E2180" s="14">
        <v>4</v>
      </c>
      <c r="F2180" s="14">
        <v>0</v>
      </c>
      <c r="G2180" s="14" t="str">
        <f t="shared" si="26"/>
        <v>6.6.15.4.0</v>
      </c>
      <c r="I2180" s="120"/>
      <c r="J2180" s="14" t="s">
        <v>16</v>
      </c>
      <c r="K2180" s="422" t="s">
        <v>13120</v>
      </c>
      <c r="L2180" s="145" t="s">
        <v>10262</v>
      </c>
    </row>
    <row r="2181" spans="1:12" s="8" customFormat="1" ht="18.5" x14ac:dyDescent="0.35">
      <c r="A2181" s="271">
        <v>1948</v>
      </c>
      <c r="B2181" s="275">
        <v>6</v>
      </c>
      <c r="C2181" s="14">
        <v>6</v>
      </c>
      <c r="D2181" s="14">
        <v>15</v>
      </c>
      <c r="E2181" s="14">
        <v>5</v>
      </c>
      <c r="F2181" s="14">
        <v>0</v>
      </c>
      <c r="G2181" s="14" t="str">
        <f t="shared" si="26"/>
        <v>6.6.15.5.0</v>
      </c>
      <c r="H2181" s="21"/>
      <c r="I2181" s="120"/>
      <c r="J2181" s="14" t="s">
        <v>16</v>
      </c>
      <c r="K2181" s="422" t="s">
        <v>13121</v>
      </c>
      <c r="L2181" s="145" t="s">
        <v>10262</v>
      </c>
    </row>
    <row r="2182" spans="1:12" ht="18.5" x14ac:dyDescent="0.25">
      <c r="A2182" s="271">
        <v>1949</v>
      </c>
      <c r="B2182" s="275">
        <v>6</v>
      </c>
      <c r="C2182" s="14">
        <v>6</v>
      </c>
      <c r="D2182" s="14">
        <v>15</v>
      </c>
      <c r="E2182" s="14">
        <v>6</v>
      </c>
      <c r="F2182" s="14">
        <v>0</v>
      </c>
      <c r="G2182" s="14" t="str">
        <f t="shared" si="26"/>
        <v>6.6.15.6.0</v>
      </c>
      <c r="I2182" s="120"/>
      <c r="J2182" s="14" t="s">
        <v>16</v>
      </c>
      <c r="K2182" s="422" t="s">
        <v>13122</v>
      </c>
      <c r="L2182" s="145" t="s">
        <v>10262</v>
      </c>
    </row>
    <row r="2183" spans="1:12" ht="18.5" x14ac:dyDescent="0.25">
      <c r="A2183" s="271">
        <v>1950</v>
      </c>
      <c r="B2183" s="275">
        <v>6</v>
      </c>
      <c r="C2183" s="14">
        <v>6</v>
      </c>
      <c r="D2183" s="14">
        <v>15</v>
      </c>
      <c r="E2183" s="14">
        <v>7</v>
      </c>
      <c r="F2183" s="14">
        <v>0</v>
      </c>
      <c r="G2183" s="14" t="str">
        <f t="shared" si="26"/>
        <v>6.6.15.7.0</v>
      </c>
      <c r="I2183" s="120"/>
      <c r="J2183" s="14" t="s">
        <v>16</v>
      </c>
      <c r="K2183" s="422" t="s">
        <v>13123</v>
      </c>
      <c r="L2183" s="145" t="s">
        <v>10262</v>
      </c>
    </row>
    <row r="2184" spans="1:12" ht="18.5" x14ac:dyDescent="0.25">
      <c r="A2184" s="271">
        <v>1951</v>
      </c>
      <c r="B2184" s="278">
        <v>6</v>
      </c>
      <c r="C2184" s="20">
        <v>6</v>
      </c>
      <c r="D2184" s="20">
        <v>16</v>
      </c>
      <c r="E2184" s="20">
        <v>0</v>
      </c>
      <c r="F2184" s="20">
        <v>0</v>
      </c>
      <c r="G2184" s="20" t="str">
        <f t="shared" si="26"/>
        <v>6.6.16.0.0</v>
      </c>
      <c r="H2184" s="20"/>
      <c r="I2184" s="20"/>
      <c r="J2184" s="19" t="s">
        <v>13</v>
      </c>
      <c r="K2184" s="434" t="s">
        <v>1272</v>
      </c>
      <c r="L2184" s="19" t="s">
        <v>10262</v>
      </c>
    </row>
    <row r="2185" spans="1:12" ht="67" x14ac:dyDescent="0.25">
      <c r="A2185" s="271">
        <v>1952</v>
      </c>
      <c r="B2185" s="280">
        <v>7</v>
      </c>
      <c r="C2185" s="7">
        <v>0</v>
      </c>
      <c r="D2185" s="7">
        <v>0</v>
      </c>
      <c r="E2185" s="7">
        <v>0</v>
      </c>
      <c r="F2185" s="7">
        <v>0</v>
      </c>
      <c r="G2185" s="7" t="str">
        <f t="shared" si="26"/>
        <v>7.0.0.0.0</v>
      </c>
      <c r="H2185" s="5" t="s">
        <v>8</v>
      </c>
      <c r="I2185" s="6" t="s">
        <v>10919</v>
      </c>
      <c r="J2185" s="7"/>
      <c r="K2185" s="414"/>
      <c r="L2185" s="443" t="s">
        <v>13124</v>
      </c>
    </row>
    <row r="2186" spans="1:12" ht="52" x14ac:dyDescent="0.25">
      <c r="A2186" s="271">
        <v>1953</v>
      </c>
      <c r="B2186" s="279">
        <v>7</v>
      </c>
      <c r="C2186" s="16">
        <v>1</v>
      </c>
      <c r="D2186" s="16">
        <v>0</v>
      </c>
      <c r="E2186" s="16">
        <v>0</v>
      </c>
      <c r="F2186" s="16">
        <v>0</v>
      </c>
      <c r="G2186" s="16" t="str">
        <f t="shared" si="26"/>
        <v>7.1.0.0.0</v>
      </c>
      <c r="H2186" s="11" t="s">
        <v>10</v>
      </c>
      <c r="I2186" s="12" t="s">
        <v>10920</v>
      </c>
      <c r="J2186" s="16"/>
      <c r="K2186" s="423"/>
      <c r="L2186" s="416" t="s">
        <v>10921</v>
      </c>
    </row>
    <row r="2187" spans="1:12" ht="23.5" x14ac:dyDescent="0.25">
      <c r="A2187" s="271">
        <v>1954</v>
      </c>
      <c r="B2187" s="274">
        <v>7</v>
      </c>
      <c r="C2187" s="13">
        <v>1</v>
      </c>
      <c r="D2187" s="13">
        <v>1</v>
      </c>
      <c r="E2187" s="13">
        <v>0</v>
      </c>
      <c r="F2187" s="13">
        <v>0</v>
      </c>
      <c r="G2187" s="13" t="str">
        <f t="shared" si="26"/>
        <v>7.1.1.0.0</v>
      </c>
      <c r="H2187" s="13" t="s">
        <v>13</v>
      </c>
      <c r="I2187" s="117" t="s">
        <v>10922</v>
      </c>
      <c r="J2187" s="118"/>
      <c r="K2187" s="417"/>
      <c r="L2187" s="418" t="s">
        <v>10262</v>
      </c>
    </row>
    <row r="2188" spans="1:12" ht="23.5" x14ac:dyDescent="0.25">
      <c r="A2188" s="271">
        <v>1955</v>
      </c>
      <c r="B2188" s="274">
        <v>7</v>
      </c>
      <c r="C2188" s="13">
        <v>1</v>
      </c>
      <c r="D2188" s="13">
        <v>2</v>
      </c>
      <c r="E2188" s="13">
        <v>0</v>
      </c>
      <c r="F2188" s="13">
        <v>0</v>
      </c>
      <c r="G2188" s="13" t="str">
        <f t="shared" si="26"/>
        <v>7.1.2.0.0</v>
      </c>
      <c r="H2188" s="13" t="s">
        <v>13</v>
      </c>
      <c r="I2188" s="117" t="s">
        <v>10923</v>
      </c>
      <c r="J2188" s="118"/>
      <c r="K2188" s="417"/>
      <c r="L2188" s="418" t="s">
        <v>10262</v>
      </c>
    </row>
    <row r="2189" spans="1:12" ht="23.5" x14ac:dyDescent="0.25">
      <c r="A2189" s="271">
        <v>1956</v>
      </c>
      <c r="B2189" s="274">
        <v>7</v>
      </c>
      <c r="C2189" s="13">
        <v>1</v>
      </c>
      <c r="D2189" s="13">
        <v>3</v>
      </c>
      <c r="E2189" s="13">
        <v>0</v>
      </c>
      <c r="F2189" s="13">
        <v>0</v>
      </c>
      <c r="G2189" s="13" t="str">
        <f t="shared" si="26"/>
        <v>7.1.3.0.0</v>
      </c>
      <c r="H2189" s="13" t="s">
        <v>13</v>
      </c>
      <c r="I2189" s="117" t="s">
        <v>10924</v>
      </c>
      <c r="J2189" s="118"/>
      <c r="K2189" s="417"/>
      <c r="L2189" s="418" t="s">
        <v>10262</v>
      </c>
    </row>
    <row r="2190" spans="1:12" ht="18.5" x14ac:dyDescent="0.25">
      <c r="A2190" s="271">
        <v>1957</v>
      </c>
      <c r="B2190" s="275">
        <v>7</v>
      </c>
      <c r="C2190" s="14">
        <v>1</v>
      </c>
      <c r="D2190" s="14">
        <v>3</v>
      </c>
      <c r="E2190" s="14">
        <v>1</v>
      </c>
      <c r="F2190" s="14">
        <v>0</v>
      </c>
      <c r="G2190" s="14" t="str">
        <f t="shared" si="26"/>
        <v>7.1.3.1.0</v>
      </c>
      <c r="H2190" s="119"/>
      <c r="I2190" s="120"/>
      <c r="J2190" s="14" t="s">
        <v>16</v>
      </c>
      <c r="K2190" s="422" t="s">
        <v>13125</v>
      </c>
      <c r="L2190" s="145" t="s">
        <v>10262</v>
      </c>
    </row>
    <row r="2191" spans="1:12" ht="18.5" x14ac:dyDescent="0.25">
      <c r="A2191" s="271">
        <v>1958</v>
      </c>
      <c r="B2191" s="275">
        <v>7</v>
      </c>
      <c r="C2191" s="14">
        <v>1</v>
      </c>
      <c r="D2191" s="14">
        <v>3</v>
      </c>
      <c r="E2191" s="14">
        <v>2</v>
      </c>
      <c r="F2191" s="14">
        <v>0</v>
      </c>
      <c r="G2191" s="14" t="str">
        <f t="shared" si="26"/>
        <v>7.1.3.2.0</v>
      </c>
      <c r="H2191" s="119"/>
      <c r="I2191" s="120"/>
      <c r="J2191" s="14" t="s">
        <v>16</v>
      </c>
      <c r="K2191" s="422" t="s">
        <v>13126</v>
      </c>
      <c r="L2191" s="145" t="s">
        <v>10262</v>
      </c>
    </row>
    <row r="2192" spans="1:12" ht="26" x14ac:dyDescent="0.25">
      <c r="A2192" s="271">
        <v>1960</v>
      </c>
      <c r="B2192" s="279">
        <v>7</v>
      </c>
      <c r="C2192" s="16">
        <v>2</v>
      </c>
      <c r="D2192" s="16">
        <v>0</v>
      </c>
      <c r="E2192" s="16">
        <v>0</v>
      </c>
      <c r="F2192" s="16">
        <v>0</v>
      </c>
      <c r="G2192" s="16" t="str">
        <f t="shared" si="26"/>
        <v>7.2.0.0.0</v>
      </c>
      <c r="H2192" s="11" t="s">
        <v>10</v>
      </c>
      <c r="I2192" s="141" t="s">
        <v>10925</v>
      </c>
      <c r="J2192" s="16"/>
      <c r="K2192" s="423"/>
      <c r="L2192" s="416" t="s">
        <v>10926</v>
      </c>
    </row>
    <row r="2193" spans="1:12" ht="23.5" x14ac:dyDescent="0.25">
      <c r="A2193" s="271">
        <v>1960</v>
      </c>
      <c r="B2193" s="274">
        <v>7</v>
      </c>
      <c r="C2193" s="13">
        <v>2</v>
      </c>
      <c r="D2193" s="13">
        <v>1</v>
      </c>
      <c r="E2193" s="13">
        <v>0</v>
      </c>
      <c r="F2193" s="13">
        <v>0</v>
      </c>
      <c r="G2193" s="13" t="str">
        <f t="shared" si="26"/>
        <v>7.2.1.0.0</v>
      </c>
      <c r="H2193" s="13" t="s">
        <v>13</v>
      </c>
      <c r="I2193" s="117" t="s">
        <v>10927</v>
      </c>
      <c r="J2193" s="118"/>
      <c r="K2193" s="417"/>
      <c r="L2193" s="418" t="s">
        <v>10262</v>
      </c>
    </row>
    <row r="2194" spans="1:12" ht="23.5" x14ac:dyDescent="0.25">
      <c r="A2194" s="271">
        <v>1971</v>
      </c>
      <c r="B2194" s="274">
        <v>7</v>
      </c>
      <c r="C2194" s="13">
        <v>2</v>
      </c>
      <c r="D2194" s="13">
        <v>2</v>
      </c>
      <c r="E2194" s="13">
        <v>0</v>
      </c>
      <c r="F2194" s="13">
        <v>0</v>
      </c>
      <c r="G2194" s="13" t="str">
        <f t="shared" si="26"/>
        <v>7.2.2.0.0</v>
      </c>
      <c r="H2194" s="13" t="s">
        <v>13</v>
      </c>
      <c r="I2194" s="117" t="s">
        <v>10928</v>
      </c>
      <c r="J2194" s="118"/>
      <c r="K2194" s="417"/>
      <c r="L2194" s="418" t="s">
        <v>10262</v>
      </c>
    </row>
    <row r="2195" spans="1:12" ht="23.5" x14ac:dyDescent="0.25">
      <c r="A2195" s="271">
        <v>1972</v>
      </c>
      <c r="B2195" s="274">
        <v>7</v>
      </c>
      <c r="C2195" s="13">
        <v>2</v>
      </c>
      <c r="D2195" s="13">
        <v>3</v>
      </c>
      <c r="E2195" s="13">
        <v>0</v>
      </c>
      <c r="F2195" s="13">
        <v>0</v>
      </c>
      <c r="G2195" s="13" t="str">
        <f t="shared" si="26"/>
        <v>7.2.3.0.0</v>
      </c>
      <c r="H2195" s="13" t="s">
        <v>13</v>
      </c>
      <c r="I2195" s="117" t="s">
        <v>10929</v>
      </c>
      <c r="J2195" s="118"/>
      <c r="K2195" s="417"/>
      <c r="L2195" s="418" t="s">
        <v>10262</v>
      </c>
    </row>
    <row r="2196" spans="1:12" ht="18.5" x14ac:dyDescent="0.25">
      <c r="A2196" s="271">
        <v>1973</v>
      </c>
      <c r="B2196" s="275">
        <v>7</v>
      </c>
      <c r="C2196" s="14">
        <v>2</v>
      </c>
      <c r="D2196" s="14">
        <v>3</v>
      </c>
      <c r="E2196" s="14">
        <v>1</v>
      </c>
      <c r="F2196" s="14">
        <v>0</v>
      </c>
      <c r="G2196" s="14" t="str">
        <f t="shared" si="26"/>
        <v>7.2.3.1.0</v>
      </c>
      <c r="H2196" s="119"/>
      <c r="I2196" s="120"/>
      <c r="J2196" s="14" t="s">
        <v>16</v>
      </c>
      <c r="K2196" s="422" t="s">
        <v>13127</v>
      </c>
      <c r="L2196" s="145" t="s">
        <v>10262</v>
      </c>
    </row>
    <row r="2197" spans="1:12" ht="18.5" x14ac:dyDescent="0.25">
      <c r="A2197" s="271">
        <v>1974</v>
      </c>
      <c r="B2197" s="275">
        <v>7</v>
      </c>
      <c r="C2197" s="14">
        <v>2</v>
      </c>
      <c r="D2197" s="14">
        <v>3</v>
      </c>
      <c r="E2197" s="14">
        <v>2</v>
      </c>
      <c r="F2197" s="14">
        <v>0</v>
      </c>
      <c r="G2197" s="14" t="str">
        <f t="shared" si="26"/>
        <v>7.2.3.2.0</v>
      </c>
      <c r="H2197" s="119"/>
      <c r="I2197" s="120"/>
      <c r="J2197" s="14" t="s">
        <v>16</v>
      </c>
      <c r="K2197" s="422" t="s">
        <v>13128</v>
      </c>
      <c r="L2197" s="145" t="s">
        <v>10262</v>
      </c>
    </row>
    <row r="2198" spans="1:12" ht="26" x14ac:dyDescent="0.25">
      <c r="A2198" s="271">
        <v>1975</v>
      </c>
      <c r="B2198" s="279">
        <v>7</v>
      </c>
      <c r="C2198" s="16">
        <v>3</v>
      </c>
      <c r="D2198" s="16">
        <v>0</v>
      </c>
      <c r="E2198" s="16">
        <v>0</v>
      </c>
      <c r="F2198" s="16">
        <v>0</v>
      </c>
      <c r="G2198" s="16" t="str">
        <f t="shared" si="26"/>
        <v>7.3.0.0.0</v>
      </c>
      <c r="H2198" s="11" t="s">
        <v>10</v>
      </c>
      <c r="I2198" s="12" t="s">
        <v>10930</v>
      </c>
      <c r="J2198" s="16"/>
      <c r="K2198" s="423"/>
      <c r="L2198" s="416" t="s">
        <v>10931</v>
      </c>
    </row>
    <row r="2199" spans="1:12" ht="23.5" x14ac:dyDescent="0.25">
      <c r="A2199" s="271">
        <v>1976</v>
      </c>
      <c r="B2199" s="274">
        <v>7</v>
      </c>
      <c r="C2199" s="13">
        <v>3</v>
      </c>
      <c r="D2199" s="13">
        <v>1</v>
      </c>
      <c r="E2199" s="13">
        <v>0</v>
      </c>
      <c r="F2199" s="13">
        <v>0</v>
      </c>
      <c r="G2199" s="13" t="str">
        <f t="shared" si="26"/>
        <v>7.3.1.0.0</v>
      </c>
      <c r="H2199" s="13" t="s">
        <v>13</v>
      </c>
      <c r="I2199" s="117" t="s">
        <v>10932</v>
      </c>
      <c r="J2199" s="118"/>
      <c r="K2199" s="417"/>
      <c r="L2199" s="418" t="s">
        <v>10262</v>
      </c>
    </row>
    <row r="2200" spans="1:12" ht="18.5" x14ac:dyDescent="0.25">
      <c r="A2200" s="271">
        <v>1977</v>
      </c>
      <c r="B2200" s="275">
        <v>7</v>
      </c>
      <c r="C2200" s="14">
        <v>3</v>
      </c>
      <c r="D2200" s="14">
        <v>1</v>
      </c>
      <c r="E2200" s="14">
        <v>1</v>
      </c>
      <c r="F2200" s="14">
        <v>0</v>
      </c>
      <c r="G2200" s="14" t="str">
        <f t="shared" si="26"/>
        <v>7.3.1.1.0</v>
      </c>
      <c r="H2200" s="119"/>
      <c r="I2200" s="120"/>
      <c r="J2200" s="14" t="s">
        <v>16</v>
      </c>
      <c r="K2200" s="422" t="s">
        <v>13129</v>
      </c>
      <c r="L2200" s="145" t="s">
        <v>10262</v>
      </c>
    </row>
    <row r="2201" spans="1:12" ht="18.5" x14ac:dyDescent="0.25">
      <c r="A2201" s="271">
        <v>1978</v>
      </c>
      <c r="B2201" s="275">
        <v>7</v>
      </c>
      <c r="C2201" s="14">
        <v>3</v>
      </c>
      <c r="D2201" s="14">
        <v>1</v>
      </c>
      <c r="E2201" s="14">
        <v>2</v>
      </c>
      <c r="F2201" s="14">
        <v>0</v>
      </c>
      <c r="G2201" s="14" t="str">
        <f t="shared" si="26"/>
        <v>7.3.1.2.0</v>
      </c>
      <c r="H2201" s="119"/>
      <c r="I2201" s="120"/>
      <c r="J2201" s="14" t="s">
        <v>16</v>
      </c>
      <c r="K2201" s="422" t="s">
        <v>13130</v>
      </c>
      <c r="L2201" s="145" t="s">
        <v>10262</v>
      </c>
    </row>
    <row r="2202" spans="1:12" ht="18.5" x14ac:dyDescent="0.25">
      <c r="A2202" s="271">
        <v>1979</v>
      </c>
      <c r="B2202" s="275">
        <v>7</v>
      </c>
      <c r="C2202" s="14">
        <v>3</v>
      </c>
      <c r="D2202" s="14">
        <v>1</v>
      </c>
      <c r="E2202" s="14">
        <v>3</v>
      </c>
      <c r="F2202" s="14">
        <v>0</v>
      </c>
      <c r="G2202" s="14" t="str">
        <f t="shared" si="26"/>
        <v>7.3.1.3.0</v>
      </c>
      <c r="H2202" s="119"/>
      <c r="I2202" s="120"/>
      <c r="J2202" s="14" t="s">
        <v>16</v>
      </c>
      <c r="K2202" s="422" t="s">
        <v>13131</v>
      </c>
      <c r="L2202" s="145" t="s">
        <v>10262</v>
      </c>
    </row>
    <row r="2203" spans="1:12" ht="18.5" x14ac:dyDescent="0.25">
      <c r="A2203" s="271">
        <v>1980</v>
      </c>
      <c r="B2203" s="275">
        <v>7</v>
      </c>
      <c r="C2203" s="14">
        <v>3</v>
      </c>
      <c r="D2203" s="14">
        <v>1</v>
      </c>
      <c r="E2203" s="14">
        <v>4</v>
      </c>
      <c r="F2203" s="14">
        <v>0</v>
      </c>
      <c r="G2203" s="14" t="str">
        <f t="shared" si="26"/>
        <v>7.3.1.4.0</v>
      </c>
      <c r="H2203" s="119"/>
      <c r="I2203" s="120"/>
      <c r="J2203" s="14" t="s">
        <v>16</v>
      </c>
      <c r="K2203" s="422" t="s">
        <v>13132</v>
      </c>
      <c r="L2203" s="145" t="s">
        <v>10262</v>
      </c>
    </row>
    <row r="2204" spans="1:12" ht="18.5" x14ac:dyDescent="0.25">
      <c r="A2204" s="271">
        <v>1981</v>
      </c>
      <c r="B2204" s="275">
        <v>7</v>
      </c>
      <c r="C2204" s="14">
        <v>3</v>
      </c>
      <c r="D2204" s="14">
        <v>1</v>
      </c>
      <c r="E2204" s="14">
        <v>5</v>
      </c>
      <c r="F2204" s="14">
        <v>0</v>
      </c>
      <c r="G2204" s="14" t="str">
        <f t="shared" si="26"/>
        <v>7.3.1.5.0</v>
      </c>
      <c r="H2204" s="119"/>
      <c r="I2204" s="120"/>
      <c r="J2204" s="14" t="s">
        <v>16</v>
      </c>
      <c r="K2204" s="422" t="s">
        <v>13133</v>
      </c>
      <c r="L2204" s="145" t="s">
        <v>10262</v>
      </c>
    </row>
    <row r="2205" spans="1:12" ht="18.5" x14ac:dyDescent="0.25">
      <c r="A2205" s="271">
        <v>1982</v>
      </c>
      <c r="B2205" s="275">
        <v>7</v>
      </c>
      <c r="C2205" s="14">
        <v>3</v>
      </c>
      <c r="D2205" s="14">
        <v>1</v>
      </c>
      <c r="E2205" s="14">
        <v>6</v>
      </c>
      <c r="F2205" s="14">
        <v>0</v>
      </c>
      <c r="G2205" s="14" t="str">
        <f t="shared" si="26"/>
        <v>7.3.1.6.0</v>
      </c>
      <c r="H2205" s="119"/>
      <c r="I2205" s="120"/>
      <c r="J2205" s="14" t="s">
        <v>16</v>
      </c>
      <c r="K2205" s="422" t="s">
        <v>13134</v>
      </c>
      <c r="L2205" s="145" t="s">
        <v>10262</v>
      </c>
    </row>
    <row r="2206" spans="1:12" ht="18.5" x14ac:dyDescent="0.25">
      <c r="A2206" s="271">
        <v>1983</v>
      </c>
      <c r="B2206" s="275">
        <v>7</v>
      </c>
      <c r="C2206" s="14">
        <v>3</v>
      </c>
      <c r="D2206" s="14">
        <v>1</v>
      </c>
      <c r="E2206" s="14">
        <v>7</v>
      </c>
      <c r="F2206" s="14">
        <v>0</v>
      </c>
      <c r="G2206" s="14" t="str">
        <f t="shared" si="26"/>
        <v>7.3.1.7.0</v>
      </c>
      <c r="H2206" s="119"/>
      <c r="I2206" s="120"/>
      <c r="J2206" s="14" t="s">
        <v>16</v>
      </c>
      <c r="K2206" s="422" t="s">
        <v>13135</v>
      </c>
      <c r="L2206" s="145" t="s">
        <v>10262</v>
      </c>
    </row>
    <row r="2207" spans="1:12" ht="18.5" x14ac:dyDescent="0.25">
      <c r="A2207" s="271">
        <v>1984</v>
      </c>
      <c r="B2207" s="275">
        <v>7</v>
      </c>
      <c r="C2207" s="14">
        <v>3</v>
      </c>
      <c r="D2207" s="14">
        <v>1</v>
      </c>
      <c r="E2207" s="14">
        <v>8</v>
      </c>
      <c r="F2207" s="14">
        <v>0</v>
      </c>
      <c r="G2207" s="14" t="str">
        <f t="shared" si="26"/>
        <v>7.3.1.8.0</v>
      </c>
      <c r="H2207" s="119"/>
      <c r="I2207" s="120"/>
      <c r="J2207" s="14" t="s">
        <v>16</v>
      </c>
      <c r="K2207" s="422" t="s">
        <v>13136</v>
      </c>
      <c r="L2207" s="145" t="s">
        <v>10262</v>
      </c>
    </row>
    <row r="2208" spans="1:12" ht="18.5" x14ac:dyDescent="0.25">
      <c r="A2208" s="271">
        <v>1986</v>
      </c>
      <c r="B2208" s="275">
        <v>7</v>
      </c>
      <c r="C2208" s="14">
        <v>3</v>
      </c>
      <c r="D2208" s="14">
        <v>1</v>
      </c>
      <c r="E2208" s="14">
        <v>9</v>
      </c>
      <c r="F2208" s="14">
        <v>0</v>
      </c>
      <c r="G2208" s="14" t="str">
        <f t="shared" si="26"/>
        <v>7.3.1.9.0</v>
      </c>
      <c r="H2208" s="119"/>
      <c r="I2208" s="120"/>
      <c r="J2208" s="14" t="s">
        <v>16</v>
      </c>
      <c r="K2208" s="422" t="s">
        <v>13137</v>
      </c>
      <c r="L2208" s="145" t="s">
        <v>10262</v>
      </c>
    </row>
    <row r="2209" spans="1:12" ht="18.5" x14ac:dyDescent="0.25">
      <c r="A2209" s="271">
        <v>1987</v>
      </c>
      <c r="B2209" s="275">
        <v>7</v>
      </c>
      <c r="C2209" s="14">
        <v>3</v>
      </c>
      <c r="D2209" s="14">
        <v>1</v>
      </c>
      <c r="E2209" s="14">
        <v>10</v>
      </c>
      <c r="F2209" s="14">
        <v>0</v>
      </c>
      <c r="G2209" s="14" t="str">
        <f t="shared" si="26"/>
        <v>7.3.1.10.0</v>
      </c>
      <c r="H2209" s="119"/>
      <c r="I2209" s="120"/>
      <c r="J2209" s="14" t="s">
        <v>16</v>
      </c>
      <c r="K2209" s="422" t="s">
        <v>1577</v>
      </c>
      <c r="L2209" s="145" t="s">
        <v>10262</v>
      </c>
    </row>
    <row r="2210" spans="1:12" ht="18.5" x14ac:dyDescent="0.25">
      <c r="A2210" s="271">
        <v>1988</v>
      </c>
      <c r="B2210" s="275">
        <v>7</v>
      </c>
      <c r="C2210" s="14">
        <v>3</v>
      </c>
      <c r="D2210" s="14">
        <v>1</v>
      </c>
      <c r="E2210" s="14">
        <v>11</v>
      </c>
      <c r="F2210" s="14">
        <v>0</v>
      </c>
      <c r="G2210" s="14" t="str">
        <f t="shared" si="26"/>
        <v>7.3.1.11.0</v>
      </c>
      <c r="H2210" s="119"/>
      <c r="I2210" s="120"/>
      <c r="J2210" s="14" t="s">
        <v>16</v>
      </c>
      <c r="K2210" s="422" t="s">
        <v>13138</v>
      </c>
      <c r="L2210" s="145" t="s">
        <v>10262</v>
      </c>
    </row>
    <row r="2211" spans="1:12" ht="18.5" x14ac:dyDescent="0.25">
      <c r="A2211" s="271">
        <v>1989</v>
      </c>
      <c r="B2211" s="275">
        <v>7</v>
      </c>
      <c r="C2211" s="14">
        <v>3</v>
      </c>
      <c r="D2211" s="14">
        <v>1</v>
      </c>
      <c r="E2211" s="14">
        <v>12</v>
      </c>
      <c r="F2211" s="14">
        <v>0</v>
      </c>
      <c r="G2211" s="14" t="str">
        <f t="shared" si="26"/>
        <v>7.3.1.12.0</v>
      </c>
      <c r="H2211" s="119"/>
      <c r="I2211" s="120"/>
      <c r="J2211" s="14" t="s">
        <v>16</v>
      </c>
      <c r="K2211" s="422" t="s">
        <v>1661</v>
      </c>
      <c r="L2211" s="145" t="s">
        <v>10262</v>
      </c>
    </row>
    <row r="2212" spans="1:12" ht="18.5" x14ac:dyDescent="0.25">
      <c r="A2212" s="271">
        <v>1990</v>
      </c>
      <c r="B2212" s="275">
        <v>7</v>
      </c>
      <c r="C2212" s="14">
        <v>3</v>
      </c>
      <c r="D2212" s="14">
        <v>1</v>
      </c>
      <c r="E2212" s="14">
        <v>13</v>
      </c>
      <c r="F2212" s="14">
        <v>0</v>
      </c>
      <c r="G2212" s="14" t="str">
        <f t="shared" si="26"/>
        <v>7.3.1.13.0</v>
      </c>
      <c r="H2212" s="119"/>
      <c r="I2212" s="120"/>
      <c r="J2212" s="14" t="s">
        <v>16</v>
      </c>
      <c r="K2212" s="422" t="s">
        <v>13139</v>
      </c>
      <c r="L2212" s="145" t="s">
        <v>10262</v>
      </c>
    </row>
    <row r="2213" spans="1:12" ht="18.5" x14ac:dyDescent="0.25">
      <c r="A2213" s="271">
        <v>1991</v>
      </c>
      <c r="B2213" s="275">
        <v>7</v>
      </c>
      <c r="C2213" s="14">
        <v>3</v>
      </c>
      <c r="D2213" s="14">
        <v>1</v>
      </c>
      <c r="E2213" s="14">
        <v>14</v>
      </c>
      <c r="F2213" s="14">
        <v>0</v>
      </c>
      <c r="G2213" s="14" t="str">
        <f t="shared" si="26"/>
        <v>7.3.1.14.0</v>
      </c>
      <c r="H2213" s="119"/>
      <c r="I2213" s="120"/>
      <c r="J2213" s="14" t="s">
        <v>16</v>
      </c>
      <c r="K2213" s="422" t="s">
        <v>13140</v>
      </c>
      <c r="L2213" s="145" t="s">
        <v>10262</v>
      </c>
    </row>
    <row r="2214" spans="1:12" ht="23.5" x14ac:dyDescent="0.25">
      <c r="A2214" s="271">
        <v>1992</v>
      </c>
      <c r="B2214" s="274">
        <v>7</v>
      </c>
      <c r="C2214" s="13">
        <v>3</v>
      </c>
      <c r="D2214" s="13">
        <v>2</v>
      </c>
      <c r="E2214" s="13">
        <v>0</v>
      </c>
      <c r="F2214" s="13">
        <v>0</v>
      </c>
      <c r="G2214" s="13" t="str">
        <f t="shared" si="26"/>
        <v>7.3.2.0.0</v>
      </c>
      <c r="H2214" s="13" t="s">
        <v>13</v>
      </c>
      <c r="I2214" s="117" t="s">
        <v>10933</v>
      </c>
      <c r="J2214" s="118"/>
      <c r="K2214" s="417"/>
      <c r="L2214" s="418" t="s">
        <v>10262</v>
      </c>
    </row>
    <row r="2215" spans="1:12" ht="23.5" x14ac:dyDescent="0.25">
      <c r="A2215" s="271">
        <v>1993</v>
      </c>
      <c r="B2215" s="274">
        <v>7</v>
      </c>
      <c r="C2215" s="13">
        <v>3</v>
      </c>
      <c r="D2215" s="13">
        <v>3</v>
      </c>
      <c r="E2215" s="13">
        <v>0</v>
      </c>
      <c r="F2215" s="13">
        <v>0</v>
      </c>
      <c r="G2215" s="13" t="str">
        <f t="shared" si="26"/>
        <v>7.3.3.0.0</v>
      </c>
      <c r="H2215" s="13" t="s">
        <v>13</v>
      </c>
      <c r="I2215" s="117" t="s">
        <v>10934</v>
      </c>
      <c r="J2215" s="118"/>
      <c r="K2215" s="417"/>
      <c r="L2215" s="418" t="s">
        <v>10262</v>
      </c>
    </row>
    <row r="2216" spans="1:12" ht="26" x14ac:dyDescent="0.25">
      <c r="A2216" s="271">
        <v>1994</v>
      </c>
      <c r="B2216" s="279">
        <v>7</v>
      </c>
      <c r="C2216" s="16">
        <v>4</v>
      </c>
      <c r="D2216" s="16">
        <v>0</v>
      </c>
      <c r="E2216" s="16">
        <v>0</v>
      </c>
      <c r="F2216" s="16">
        <v>0</v>
      </c>
      <c r="G2216" s="16" t="str">
        <f t="shared" si="26"/>
        <v>7.4.0.0.0</v>
      </c>
      <c r="H2216" s="11" t="s">
        <v>10</v>
      </c>
      <c r="I2216" s="12" t="s">
        <v>10935</v>
      </c>
      <c r="J2216" s="16"/>
      <c r="K2216" s="423"/>
      <c r="L2216" s="416" t="s">
        <v>10936</v>
      </c>
    </row>
    <row r="2217" spans="1:12" ht="23.5" x14ac:dyDescent="0.25">
      <c r="A2217" s="271">
        <v>1995</v>
      </c>
      <c r="B2217" s="274">
        <v>7</v>
      </c>
      <c r="C2217" s="13">
        <v>4</v>
      </c>
      <c r="D2217" s="13">
        <v>1</v>
      </c>
      <c r="E2217" s="13">
        <v>0</v>
      </c>
      <c r="F2217" s="13">
        <v>0</v>
      </c>
      <c r="G2217" s="13" t="str">
        <f t="shared" si="26"/>
        <v>7.4.1.0.0</v>
      </c>
      <c r="H2217" s="13" t="s">
        <v>13</v>
      </c>
      <c r="I2217" s="117" t="s">
        <v>10937</v>
      </c>
      <c r="J2217" s="118"/>
      <c r="K2217" s="417"/>
      <c r="L2217" s="418" t="s">
        <v>10262</v>
      </c>
    </row>
    <row r="2218" spans="1:12" ht="18.5" x14ac:dyDescent="0.25">
      <c r="A2218" s="271">
        <v>1996</v>
      </c>
      <c r="B2218" s="275">
        <v>7</v>
      </c>
      <c r="C2218" s="14">
        <v>4</v>
      </c>
      <c r="D2218" s="14">
        <v>1</v>
      </c>
      <c r="E2218" s="14">
        <v>1</v>
      </c>
      <c r="F2218" s="14">
        <v>0</v>
      </c>
      <c r="G2218" s="14" t="str">
        <f t="shared" si="26"/>
        <v>7.4.1.1.0</v>
      </c>
      <c r="H2218" s="119"/>
      <c r="I2218" s="120"/>
      <c r="J2218" s="14" t="s">
        <v>16</v>
      </c>
      <c r="K2218" s="422" t="s">
        <v>13141</v>
      </c>
      <c r="L2218" s="145" t="s">
        <v>10262</v>
      </c>
    </row>
    <row r="2219" spans="1:12" ht="18.5" x14ac:dyDescent="0.25">
      <c r="A2219" s="271">
        <v>1997</v>
      </c>
      <c r="B2219" s="275">
        <v>7</v>
      </c>
      <c r="C2219" s="14">
        <v>4</v>
      </c>
      <c r="D2219" s="14">
        <v>1</v>
      </c>
      <c r="E2219" s="14">
        <v>2</v>
      </c>
      <c r="F2219" s="14">
        <v>0</v>
      </c>
      <c r="G2219" s="14" t="str">
        <f t="shared" si="26"/>
        <v>7.4.1.2.0</v>
      </c>
      <c r="H2219" s="119"/>
      <c r="I2219" s="120"/>
      <c r="J2219" s="14" t="s">
        <v>16</v>
      </c>
      <c r="K2219" s="445" t="s">
        <v>13142</v>
      </c>
      <c r="L2219" s="446" t="s">
        <v>10262</v>
      </c>
    </row>
    <row r="2220" spans="1:12" ht="18.5" x14ac:dyDescent="0.25">
      <c r="A2220" s="271">
        <v>1998</v>
      </c>
      <c r="B2220" s="275">
        <v>7</v>
      </c>
      <c r="C2220" s="14">
        <v>4</v>
      </c>
      <c r="D2220" s="14">
        <v>1</v>
      </c>
      <c r="E2220" s="14">
        <v>3</v>
      </c>
      <c r="F2220" s="14">
        <v>0</v>
      </c>
      <c r="G2220" s="14" t="str">
        <f t="shared" si="26"/>
        <v>7.4.1.3.0</v>
      </c>
      <c r="H2220" s="119"/>
      <c r="I2220" s="120"/>
      <c r="J2220" s="14" t="s">
        <v>16</v>
      </c>
      <c r="K2220" s="422" t="s">
        <v>13143</v>
      </c>
      <c r="L2220" s="145" t="s">
        <v>10262</v>
      </c>
    </row>
    <row r="2221" spans="1:12" ht="23.5" x14ac:dyDescent="0.25">
      <c r="A2221" s="271">
        <v>1999</v>
      </c>
      <c r="B2221" s="274">
        <v>7</v>
      </c>
      <c r="C2221" s="13">
        <v>4</v>
      </c>
      <c r="D2221" s="13">
        <v>2</v>
      </c>
      <c r="E2221" s="13">
        <v>0</v>
      </c>
      <c r="F2221" s="13">
        <v>0</v>
      </c>
      <c r="G2221" s="13" t="str">
        <f t="shared" si="26"/>
        <v>7.4.2.0.0</v>
      </c>
      <c r="H2221" s="13" t="s">
        <v>13</v>
      </c>
      <c r="I2221" s="117" t="s">
        <v>10938</v>
      </c>
      <c r="J2221" s="118"/>
      <c r="K2221" s="417"/>
      <c r="L2221" s="418" t="s">
        <v>10262</v>
      </c>
    </row>
    <row r="2222" spans="1:12" ht="18.5" x14ac:dyDescent="0.25">
      <c r="A2222" s="271">
        <v>2000</v>
      </c>
      <c r="B2222" s="275">
        <v>7</v>
      </c>
      <c r="C2222" s="14">
        <v>4</v>
      </c>
      <c r="D2222" s="14">
        <v>2</v>
      </c>
      <c r="E2222" s="14">
        <v>1</v>
      </c>
      <c r="F2222" s="14">
        <v>0</v>
      </c>
      <c r="G2222" s="14" t="str">
        <f t="shared" si="26"/>
        <v>7.4.2.1.0</v>
      </c>
      <c r="H2222" s="119"/>
      <c r="I2222" s="120"/>
      <c r="J2222" s="14" t="s">
        <v>16</v>
      </c>
      <c r="K2222" s="422" t="s">
        <v>13144</v>
      </c>
      <c r="L2222" s="145" t="s">
        <v>10262</v>
      </c>
    </row>
    <row r="2223" spans="1:12" ht="18.5" x14ac:dyDescent="0.25">
      <c r="A2223" s="271">
        <v>2001</v>
      </c>
      <c r="B2223" s="275">
        <v>7</v>
      </c>
      <c r="C2223" s="14">
        <v>4</v>
      </c>
      <c r="D2223" s="14">
        <v>2</v>
      </c>
      <c r="E2223" s="14">
        <v>2</v>
      </c>
      <c r="F2223" s="14">
        <v>0</v>
      </c>
      <c r="G2223" s="14" t="str">
        <f t="shared" si="26"/>
        <v>7.4.2.2.0</v>
      </c>
      <c r="H2223" s="119"/>
      <c r="I2223" s="120"/>
      <c r="J2223" s="14" t="s">
        <v>16</v>
      </c>
      <c r="K2223" s="422" t="s">
        <v>13145</v>
      </c>
      <c r="L2223" s="145" t="s">
        <v>10262</v>
      </c>
    </row>
    <row r="2224" spans="1:12" ht="18.5" x14ac:dyDescent="0.25">
      <c r="A2224" s="271">
        <v>2002</v>
      </c>
      <c r="B2224" s="275">
        <v>7</v>
      </c>
      <c r="C2224" s="14">
        <v>4</v>
      </c>
      <c r="D2224" s="14">
        <v>2</v>
      </c>
      <c r="E2224" s="14">
        <v>3</v>
      </c>
      <c r="F2224" s="14">
        <v>0</v>
      </c>
      <c r="G2224" s="14" t="str">
        <f t="shared" si="26"/>
        <v>7.4.2.3.0</v>
      </c>
      <c r="H2224" s="119"/>
      <c r="I2224" s="120"/>
      <c r="J2224" s="14" t="s">
        <v>16</v>
      </c>
      <c r="K2224" s="422" t="s">
        <v>13146</v>
      </c>
      <c r="L2224" s="145" t="s">
        <v>10262</v>
      </c>
    </row>
    <row r="2225" spans="1:12" ht="18.5" x14ac:dyDescent="0.25">
      <c r="A2225" s="271">
        <v>2003</v>
      </c>
      <c r="B2225" s="275">
        <v>7</v>
      </c>
      <c r="C2225" s="14">
        <v>4</v>
      </c>
      <c r="D2225" s="14">
        <v>2</v>
      </c>
      <c r="E2225" s="14">
        <v>4</v>
      </c>
      <c r="F2225" s="14">
        <v>0</v>
      </c>
      <c r="G2225" s="14" t="str">
        <f t="shared" si="26"/>
        <v>7.4.2.4.0</v>
      </c>
      <c r="H2225" s="119"/>
      <c r="I2225" s="120"/>
      <c r="J2225" s="14" t="s">
        <v>16</v>
      </c>
      <c r="K2225" s="422" t="s">
        <v>13147</v>
      </c>
      <c r="L2225" s="145" t="s">
        <v>10262</v>
      </c>
    </row>
    <row r="2226" spans="1:12" ht="18.5" x14ac:dyDescent="0.25">
      <c r="A2226" s="271">
        <v>2004</v>
      </c>
      <c r="B2226" s="275">
        <v>7</v>
      </c>
      <c r="C2226" s="14">
        <v>4</v>
      </c>
      <c r="D2226" s="14">
        <v>2</v>
      </c>
      <c r="E2226" s="14">
        <v>5</v>
      </c>
      <c r="F2226" s="14">
        <v>0</v>
      </c>
      <c r="G2226" s="14" t="str">
        <f t="shared" si="26"/>
        <v>7.4.2.5.0</v>
      </c>
      <c r="H2226" s="119"/>
      <c r="I2226" s="120"/>
      <c r="J2226" s="14" t="s">
        <v>16</v>
      </c>
      <c r="K2226" s="422" t="s">
        <v>13148</v>
      </c>
      <c r="L2226" s="145" t="s">
        <v>10262</v>
      </c>
    </row>
    <row r="2227" spans="1:12" ht="23.5" x14ac:dyDescent="0.25">
      <c r="A2227" s="271">
        <v>2005</v>
      </c>
      <c r="B2227" s="274">
        <v>7</v>
      </c>
      <c r="C2227" s="13">
        <v>4</v>
      </c>
      <c r="D2227" s="13">
        <v>3</v>
      </c>
      <c r="E2227" s="13">
        <v>0</v>
      </c>
      <c r="F2227" s="13">
        <v>0</v>
      </c>
      <c r="G2227" s="13" t="str">
        <f t="shared" si="26"/>
        <v>7.4.3.0.0</v>
      </c>
      <c r="H2227" s="13" t="s">
        <v>13</v>
      </c>
      <c r="I2227" s="117" t="s">
        <v>10939</v>
      </c>
      <c r="J2227" s="118"/>
      <c r="K2227" s="417"/>
      <c r="L2227" s="418" t="s">
        <v>10262</v>
      </c>
    </row>
    <row r="2228" spans="1:12" ht="26" x14ac:dyDescent="0.25">
      <c r="A2228" s="271">
        <v>2006</v>
      </c>
      <c r="B2228" s="279">
        <v>7</v>
      </c>
      <c r="C2228" s="16">
        <v>5</v>
      </c>
      <c r="D2228" s="16">
        <v>0</v>
      </c>
      <c r="E2228" s="16">
        <v>0</v>
      </c>
      <c r="F2228" s="16">
        <v>0</v>
      </c>
      <c r="G2228" s="16" t="str">
        <f t="shared" si="26"/>
        <v>7.5.0.0.0</v>
      </c>
      <c r="H2228" s="11" t="s">
        <v>10</v>
      </c>
      <c r="I2228" s="12" t="s">
        <v>10940</v>
      </c>
      <c r="J2228" s="16"/>
      <c r="K2228" s="423"/>
      <c r="L2228" s="416" t="s">
        <v>10941</v>
      </c>
    </row>
    <row r="2229" spans="1:12" ht="23.5" x14ac:dyDescent="0.25">
      <c r="A2229" s="271">
        <v>2007</v>
      </c>
      <c r="B2229" s="274">
        <v>7</v>
      </c>
      <c r="C2229" s="13">
        <v>5</v>
      </c>
      <c r="D2229" s="13">
        <v>1</v>
      </c>
      <c r="E2229" s="13">
        <v>0</v>
      </c>
      <c r="F2229" s="13">
        <v>0</v>
      </c>
      <c r="G2229" s="13" t="str">
        <f t="shared" si="26"/>
        <v>7.5.1.0.0</v>
      </c>
      <c r="H2229" s="13" t="s">
        <v>13</v>
      </c>
      <c r="I2229" s="117" t="s">
        <v>10942</v>
      </c>
      <c r="J2229" s="118"/>
      <c r="K2229" s="417"/>
      <c r="L2229" s="418" t="s">
        <v>10943</v>
      </c>
    </row>
    <row r="2230" spans="1:12" ht="18.5" x14ac:dyDescent="0.25">
      <c r="A2230" s="271">
        <v>2008</v>
      </c>
      <c r="B2230" s="275">
        <v>7</v>
      </c>
      <c r="C2230" s="14">
        <v>5</v>
      </c>
      <c r="D2230" s="14">
        <v>1</v>
      </c>
      <c r="E2230" s="14">
        <v>1</v>
      </c>
      <c r="F2230" s="14">
        <v>0</v>
      </c>
      <c r="G2230" s="14" t="str">
        <f t="shared" si="26"/>
        <v>7.5.1.1.0</v>
      </c>
      <c r="I2230" s="23"/>
      <c r="J2230" s="14" t="s">
        <v>16</v>
      </c>
      <c r="K2230" s="422" t="s">
        <v>13149</v>
      </c>
      <c r="L2230" s="145" t="s">
        <v>10262</v>
      </c>
    </row>
    <row r="2231" spans="1:12" ht="35" x14ac:dyDescent="0.25">
      <c r="A2231" s="271">
        <v>2009</v>
      </c>
      <c r="B2231" s="276">
        <v>7</v>
      </c>
      <c r="C2231" s="17">
        <v>5</v>
      </c>
      <c r="D2231" s="17">
        <v>1</v>
      </c>
      <c r="E2231" s="17">
        <v>1</v>
      </c>
      <c r="F2231" s="17">
        <v>1</v>
      </c>
      <c r="G2231" s="17" t="str">
        <f t="shared" si="26"/>
        <v>7.5.1.1.1</v>
      </c>
      <c r="J2231" s="17" t="s">
        <v>19</v>
      </c>
      <c r="K2231" s="431" t="s">
        <v>13150</v>
      </c>
      <c r="L2231" s="432" t="s">
        <v>10262</v>
      </c>
    </row>
    <row r="2232" spans="1:12" ht="18.5" x14ac:dyDescent="0.25">
      <c r="A2232" s="271">
        <v>2010</v>
      </c>
      <c r="B2232" s="276">
        <v>7</v>
      </c>
      <c r="C2232" s="17">
        <v>5</v>
      </c>
      <c r="D2232" s="17">
        <v>1</v>
      </c>
      <c r="E2232" s="17">
        <v>1</v>
      </c>
      <c r="F2232" s="17">
        <v>2</v>
      </c>
      <c r="G2232" s="17" t="str">
        <f t="shared" si="26"/>
        <v>7.5.1.1.2</v>
      </c>
      <c r="J2232" s="17" t="s">
        <v>19</v>
      </c>
      <c r="K2232" s="431" t="s">
        <v>13151</v>
      </c>
      <c r="L2232" s="432" t="s">
        <v>10262</v>
      </c>
    </row>
    <row r="2233" spans="1:12" ht="18.5" x14ac:dyDescent="0.25">
      <c r="A2233" s="271">
        <v>2011</v>
      </c>
      <c r="B2233" s="275">
        <v>7</v>
      </c>
      <c r="C2233" s="14">
        <v>5</v>
      </c>
      <c r="D2233" s="14">
        <v>1</v>
      </c>
      <c r="E2233" s="14">
        <v>2</v>
      </c>
      <c r="F2233" s="14">
        <v>0</v>
      </c>
      <c r="G2233" s="14" t="str">
        <f t="shared" si="26"/>
        <v>7.5.1.2.0</v>
      </c>
      <c r="J2233" s="14" t="s">
        <v>16</v>
      </c>
      <c r="K2233" s="422" t="s">
        <v>13152</v>
      </c>
      <c r="L2233" s="145" t="s">
        <v>10262</v>
      </c>
    </row>
    <row r="2234" spans="1:12" ht="18.5" x14ac:dyDescent="0.25">
      <c r="A2234" s="271">
        <v>2012</v>
      </c>
      <c r="B2234" s="276">
        <v>7</v>
      </c>
      <c r="C2234" s="17">
        <v>5</v>
      </c>
      <c r="D2234" s="17">
        <v>1</v>
      </c>
      <c r="E2234" s="17">
        <v>2</v>
      </c>
      <c r="F2234" s="17">
        <v>1</v>
      </c>
      <c r="G2234" s="17" t="str">
        <f t="shared" si="26"/>
        <v>7.5.1.2.1</v>
      </c>
      <c r="J2234" s="17" t="s">
        <v>19</v>
      </c>
      <c r="K2234" s="431" t="s">
        <v>13153</v>
      </c>
      <c r="L2234" s="432" t="s">
        <v>10262</v>
      </c>
    </row>
    <row r="2235" spans="1:12" ht="35" x14ac:dyDescent="0.25">
      <c r="A2235" s="271">
        <v>2013</v>
      </c>
      <c r="B2235" s="276">
        <v>7</v>
      </c>
      <c r="C2235" s="17">
        <v>5</v>
      </c>
      <c r="D2235" s="17">
        <v>1</v>
      </c>
      <c r="E2235" s="17">
        <v>2</v>
      </c>
      <c r="F2235" s="17">
        <v>2</v>
      </c>
      <c r="G2235" s="17" t="str">
        <f t="shared" si="26"/>
        <v>7.5.1.2.2</v>
      </c>
      <c r="J2235" s="17" t="s">
        <v>19</v>
      </c>
      <c r="K2235" s="431" t="s">
        <v>13154</v>
      </c>
      <c r="L2235" s="432" t="s">
        <v>10262</v>
      </c>
    </row>
    <row r="2236" spans="1:12" ht="18.5" x14ac:dyDescent="0.25">
      <c r="A2236" s="271">
        <v>2014</v>
      </c>
      <c r="B2236" s="276">
        <v>7</v>
      </c>
      <c r="C2236" s="17">
        <v>5</v>
      </c>
      <c r="D2236" s="17">
        <v>1</v>
      </c>
      <c r="E2236" s="17">
        <v>2</v>
      </c>
      <c r="F2236" s="17">
        <v>3</v>
      </c>
      <c r="G2236" s="17" t="str">
        <f t="shared" si="26"/>
        <v>7.5.1.2.3</v>
      </c>
      <c r="J2236" s="17" t="s">
        <v>19</v>
      </c>
      <c r="K2236" s="431" t="s">
        <v>13155</v>
      </c>
      <c r="L2236" s="432" t="s">
        <v>10262</v>
      </c>
    </row>
    <row r="2237" spans="1:12" ht="18.5" x14ac:dyDescent="0.25">
      <c r="A2237" s="271">
        <v>2015</v>
      </c>
      <c r="B2237" s="276">
        <v>7</v>
      </c>
      <c r="C2237" s="17">
        <v>5</v>
      </c>
      <c r="D2237" s="17">
        <v>1</v>
      </c>
      <c r="E2237" s="17">
        <v>2</v>
      </c>
      <c r="F2237" s="17">
        <v>4</v>
      </c>
      <c r="G2237" s="17" t="str">
        <f t="shared" si="26"/>
        <v>7.5.1.2.4</v>
      </c>
      <c r="J2237" s="17" t="s">
        <v>19</v>
      </c>
      <c r="K2237" s="431" t="s">
        <v>13156</v>
      </c>
      <c r="L2237" s="432" t="s">
        <v>10262</v>
      </c>
    </row>
    <row r="2238" spans="1:12" ht="18.5" x14ac:dyDescent="0.25">
      <c r="A2238" s="271">
        <v>2016</v>
      </c>
      <c r="B2238" s="275">
        <v>7</v>
      </c>
      <c r="C2238" s="14">
        <v>5</v>
      </c>
      <c r="D2238" s="14">
        <v>1</v>
      </c>
      <c r="E2238" s="14">
        <v>3</v>
      </c>
      <c r="F2238" s="14">
        <v>0</v>
      </c>
      <c r="G2238" s="14" t="str">
        <f t="shared" si="26"/>
        <v>7.5.1.3.0</v>
      </c>
      <c r="J2238" s="14" t="s">
        <v>16</v>
      </c>
      <c r="K2238" s="422" t="s">
        <v>13157</v>
      </c>
      <c r="L2238" s="145" t="s">
        <v>10262</v>
      </c>
    </row>
    <row r="2239" spans="1:12" ht="37" x14ac:dyDescent="0.25">
      <c r="A2239" s="271">
        <v>2017</v>
      </c>
      <c r="B2239" s="275">
        <v>7</v>
      </c>
      <c r="C2239" s="14">
        <v>5</v>
      </c>
      <c r="D2239" s="14">
        <v>1</v>
      </c>
      <c r="E2239" s="14">
        <v>4</v>
      </c>
      <c r="F2239" s="14">
        <v>0</v>
      </c>
      <c r="G2239" s="14" t="str">
        <f t="shared" si="26"/>
        <v>7.5.1.4.0</v>
      </c>
      <c r="J2239" s="14" t="s">
        <v>16</v>
      </c>
      <c r="K2239" s="422" t="s">
        <v>13158</v>
      </c>
      <c r="L2239" s="145" t="s">
        <v>10262</v>
      </c>
    </row>
    <row r="2240" spans="1:12" ht="18.5" x14ac:dyDescent="0.25">
      <c r="A2240" s="271">
        <v>2018</v>
      </c>
      <c r="B2240" s="275">
        <v>7</v>
      </c>
      <c r="C2240" s="14">
        <v>5</v>
      </c>
      <c r="D2240" s="14">
        <v>1</v>
      </c>
      <c r="E2240" s="14">
        <v>5</v>
      </c>
      <c r="F2240" s="14">
        <v>0</v>
      </c>
      <c r="G2240" s="14" t="str">
        <f t="shared" si="26"/>
        <v>7.5.1.5.0</v>
      </c>
      <c r="J2240" s="14" t="s">
        <v>16</v>
      </c>
      <c r="K2240" s="422" t="s">
        <v>13159</v>
      </c>
      <c r="L2240" s="145" t="s">
        <v>10262</v>
      </c>
    </row>
    <row r="2241" spans="1:12" ht="18.5" x14ac:dyDescent="0.25">
      <c r="A2241" s="271">
        <v>2019</v>
      </c>
      <c r="B2241" s="275">
        <v>7</v>
      </c>
      <c r="C2241" s="14">
        <v>5</v>
      </c>
      <c r="D2241" s="14">
        <v>1</v>
      </c>
      <c r="E2241" s="14">
        <v>6</v>
      </c>
      <c r="F2241" s="14">
        <v>0</v>
      </c>
      <c r="G2241" s="14" t="str">
        <f t="shared" si="26"/>
        <v>7.5.1.6.0</v>
      </c>
      <c r="J2241" s="14" t="s">
        <v>16</v>
      </c>
      <c r="K2241" s="422" t="s">
        <v>13160</v>
      </c>
      <c r="L2241" s="145" t="s">
        <v>10262</v>
      </c>
    </row>
    <row r="2242" spans="1:12" ht="18.5" x14ac:dyDescent="0.25">
      <c r="A2242" s="271">
        <v>2020</v>
      </c>
      <c r="B2242" s="275">
        <v>7</v>
      </c>
      <c r="C2242" s="14">
        <v>5</v>
      </c>
      <c r="D2242" s="14">
        <v>1</v>
      </c>
      <c r="E2242" s="14">
        <v>7</v>
      </c>
      <c r="F2242" s="14">
        <v>0</v>
      </c>
      <c r="G2242" s="14" t="str">
        <f t="shared" si="26"/>
        <v>7.5.1.7.0</v>
      </c>
      <c r="J2242" s="14" t="s">
        <v>16</v>
      </c>
      <c r="K2242" s="422" t="s">
        <v>13161</v>
      </c>
      <c r="L2242" s="145" t="s">
        <v>10262</v>
      </c>
    </row>
    <row r="2243" spans="1:12" ht="18.5" x14ac:dyDescent="0.25">
      <c r="A2243" s="271">
        <v>2021</v>
      </c>
      <c r="B2243" s="275">
        <v>7</v>
      </c>
      <c r="C2243" s="14">
        <v>5</v>
      </c>
      <c r="D2243" s="14">
        <v>1</v>
      </c>
      <c r="E2243" s="14">
        <v>8</v>
      </c>
      <c r="F2243" s="14">
        <v>0</v>
      </c>
      <c r="G2243" s="14" t="str">
        <f t="shared" si="26"/>
        <v>7.5.1.8.0</v>
      </c>
      <c r="J2243" s="14" t="s">
        <v>16</v>
      </c>
      <c r="K2243" s="422" t="s">
        <v>13162</v>
      </c>
      <c r="L2243" s="145" t="s">
        <v>10262</v>
      </c>
    </row>
    <row r="2244" spans="1:12" ht="18.5" x14ac:dyDescent="0.25">
      <c r="A2244" s="271">
        <v>2022</v>
      </c>
      <c r="B2244" s="275">
        <v>7</v>
      </c>
      <c r="C2244" s="14">
        <v>5</v>
      </c>
      <c r="D2244" s="14">
        <v>1</v>
      </c>
      <c r="E2244" s="14">
        <v>9</v>
      </c>
      <c r="F2244" s="14">
        <v>0</v>
      </c>
      <c r="G2244" s="14" t="str">
        <f t="shared" si="26"/>
        <v>7.5.1.9.0</v>
      </c>
      <c r="J2244" s="14" t="s">
        <v>16</v>
      </c>
      <c r="K2244" s="422" t="s">
        <v>13163</v>
      </c>
      <c r="L2244" s="145" t="s">
        <v>10262</v>
      </c>
    </row>
    <row r="2245" spans="1:12" ht="18.5" x14ac:dyDescent="0.25">
      <c r="A2245" s="271">
        <v>2023</v>
      </c>
      <c r="B2245" s="275">
        <v>7</v>
      </c>
      <c r="C2245" s="14">
        <v>5</v>
      </c>
      <c r="D2245" s="14">
        <v>1</v>
      </c>
      <c r="E2245" s="14">
        <v>10</v>
      </c>
      <c r="F2245" s="14">
        <v>0</v>
      </c>
      <c r="G2245" s="14" t="str">
        <f t="shared" si="26"/>
        <v>7.5.1.10.0</v>
      </c>
      <c r="J2245" s="14" t="s">
        <v>16</v>
      </c>
      <c r="K2245" s="422" t="s">
        <v>13164</v>
      </c>
      <c r="L2245" s="145" t="s">
        <v>10262</v>
      </c>
    </row>
    <row r="2246" spans="1:12" ht="18.5" x14ac:dyDescent="0.25">
      <c r="A2246" s="271">
        <v>2024</v>
      </c>
      <c r="B2246" s="275">
        <v>7</v>
      </c>
      <c r="C2246" s="14">
        <v>5</v>
      </c>
      <c r="D2246" s="14">
        <v>1</v>
      </c>
      <c r="E2246" s="14">
        <v>11</v>
      </c>
      <c r="F2246" s="14">
        <v>0</v>
      </c>
      <c r="G2246" s="14" t="str">
        <f t="shared" si="26"/>
        <v>7.5.1.11.0</v>
      </c>
      <c r="J2246" s="14" t="s">
        <v>16</v>
      </c>
      <c r="K2246" s="422" t="s">
        <v>13165</v>
      </c>
      <c r="L2246" s="145" t="s">
        <v>10262</v>
      </c>
    </row>
    <row r="2247" spans="1:12" ht="18.5" x14ac:dyDescent="0.25">
      <c r="A2247" s="271">
        <v>2025</v>
      </c>
      <c r="B2247" s="275">
        <v>7</v>
      </c>
      <c r="C2247" s="14">
        <v>5</v>
      </c>
      <c r="D2247" s="14">
        <v>1</v>
      </c>
      <c r="E2247" s="14">
        <v>12</v>
      </c>
      <c r="F2247" s="14">
        <v>0</v>
      </c>
      <c r="G2247" s="14" t="str">
        <f t="shared" si="26"/>
        <v>7.5.1.12.0</v>
      </c>
      <c r="J2247" s="14" t="s">
        <v>16</v>
      </c>
      <c r="K2247" s="422" t="s">
        <v>13166</v>
      </c>
      <c r="L2247" s="145" t="s">
        <v>10262</v>
      </c>
    </row>
    <row r="2248" spans="1:12" ht="18.5" x14ac:dyDescent="0.25">
      <c r="A2248" s="271">
        <v>2026</v>
      </c>
      <c r="B2248" s="276">
        <v>7</v>
      </c>
      <c r="C2248" s="17">
        <v>5</v>
      </c>
      <c r="D2248" s="17">
        <v>1</v>
      </c>
      <c r="E2248" s="17">
        <v>12</v>
      </c>
      <c r="F2248" s="17">
        <v>1</v>
      </c>
      <c r="G2248" s="17" t="str">
        <f t="shared" si="26"/>
        <v>7.5.1.12.1</v>
      </c>
      <c r="J2248" s="17" t="s">
        <v>19</v>
      </c>
      <c r="K2248" s="431" t="s">
        <v>13167</v>
      </c>
      <c r="L2248" s="432" t="s">
        <v>10262</v>
      </c>
    </row>
    <row r="2249" spans="1:12" ht="18.5" x14ac:dyDescent="0.25">
      <c r="A2249" s="271">
        <v>2027</v>
      </c>
      <c r="B2249" s="276">
        <v>7</v>
      </c>
      <c r="C2249" s="17">
        <v>5</v>
      </c>
      <c r="D2249" s="17">
        <v>1</v>
      </c>
      <c r="E2249" s="17">
        <v>12</v>
      </c>
      <c r="F2249" s="17">
        <v>2</v>
      </c>
      <c r="G2249" s="17" t="str">
        <f t="shared" si="26"/>
        <v>7.5.1.12.2</v>
      </c>
      <c r="J2249" s="17" t="s">
        <v>19</v>
      </c>
      <c r="K2249" s="431" t="s">
        <v>13168</v>
      </c>
      <c r="L2249" s="432" t="s">
        <v>10262</v>
      </c>
    </row>
    <row r="2250" spans="1:12" ht="18.5" x14ac:dyDescent="0.25">
      <c r="A2250" s="271">
        <v>2028</v>
      </c>
      <c r="B2250" s="275">
        <v>7</v>
      </c>
      <c r="C2250" s="14">
        <v>5</v>
      </c>
      <c r="D2250" s="14">
        <v>1</v>
      </c>
      <c r="E2250" s="14">
        <v>13</v>
      </c>
      <c r="F2250" s="14">
        <v>0</v>
      </c>
      <c r="G2250" s="14" t="str">
        <f t="shared" si="26"/>
        <v>7.5.1.13.0</v>
      </c>
      <c r="I2250" s="142"/>
      <c r="J2250" s="14" t="s">
        <v>16</v>
      </c>
      <c r="K2250" s="422" t="s">
        <v>13169</v>
      </c>
      <c r="L2250" s="145" t="s">
        <v>10262</v>
      </c>
    </row>
    <row r="2251" spans="1:12" ht="35" x14ac:dyDescent="0.25">
      <c r="A2251" s="271">
        <v>2029</v>
      </c>
      <c r="B2251" s="276">
        <v>7</v>
      </c>
      <c r="C2251" s="17">
        <v>5</v>
      </c>
      <c r="D2251" s="17">
        <v>1</v>
      </c>
      <c r="E2251" s="17">
        <v>13</v>
      </c>
      <c r="F2251" s="17">
        <v>1</v>
      </c>
      <c r="G2251" s="17" t="str">
        <f t="shared" si="26"/>
        <v>7.5.1.13.1</v>
      </c>
      <c r="I2251" s="143"/>
      <c r="J2251" s="17" t="s">
        <v>19</v>
      </c>
      <c r="K2251" s="431" t="s">
        <v>13170</v>
      </c>
      <c r="L2251" s="432" t="s">
        <v>10262</v>
      </c>
    </row>
    <row r="2252" spans="1:12" ht="35" x14ac:dyDescent="0.25">
      <c r="A2252" s="271">
        <v>2030</v>
      </c>
      <c r="B2252" s="276">
        <v>7</v>
      </c>
      <c r="C2252" s="17">
        <v>5</v>
      </c>
      <c r="D2252" s="17">
        <v>1</v>
      </c>
      <c r="E2252" s="17">
        <v>13</v>
      </c>
      <c r="F2252" s="17">
        <v>2</v>
      </c>
      <c r="G2252" s="17" t="str">
        <f t="shared" si="26"/>
        <v>7.5.1.13.2</v>
      </c>
      <c r="I2252" s="143"/>
      <c r="J2252" s="17" t="s">
        <v>19</v>
      </c>
      <c r="K2252" s="431" t="s">
        <v>13171</v>
      </c>
      <c r="L2252" s="432" t="s">
        <v>10262</v>
      </c>
    </row>
    <row r="2253" spans="1:12" ht="35" x14ac:dyDescent="0.25">
      <c r="A2253" s="271">
        <v>2031</v>
      </c>
      <c r="B2253" s="276">
        <v>7</v>
      </c>
      <c r="C2253" s="17">
        <v>5</v>
      </c>
      <c r="D2253" s="17">
        <v>1</v>
      </c>
      <c r="E2253" s="17">
        <v>13</v>
      </c>
      <c r="F2253" s="17">
        <v>3</v>
      </c>
      <c r="G2253" s="17" t="str">
        <f t="shared" si="26"/>
        <v>7.5.1.13.3</v>
      </c>
      <c r="I2253" s="143"/>
      <c r="J2253" s="17" t="s">
        <v>19</v>
      </c>
      <c r="K2253" s="431" t="s">
        <v>13172</v>
      </c>
      <c r="L2253" s="432" t="s">
        <v>10262</v>
      </c>
    </row>
    <row r="2254" spans="1:12" ht="37" x14ac:dyDescent="0.25">
      <c r="A2254" s="271">
        <v>2032</v>
      </c>
      <c r="B2254" s="275">
        <v>7</v>
      </c>
      <c r="C2254" s="14">
        <v>5</v>
      </c>
      <c r="D2254" s="14">
        <v>1</v>
      </c>
      <c r="E2254" s="14">
        <v>14</v>
      </c>
      <c r="F2254" s="14">
        <v>0</v>
      </c>
      <c r="G2254" s="14" t="str">
        <f t="shared" si="26"/>
        <v>7.5.1.14.0</v>
      </c>
      <c r="J2254" s="14" t="s">
        <v>16</v>
      </c>
      <c r="K2254" s="422" t="s">
        <v>13173</v>
      </c>
      <c r="L2254" s="145" t="s">
        <v>10262</v>
      </c>
    </row>
    <row r="2255" spans="1:12" ht="52.5" x14ac:dyDescent="0.25">
      <c r="A2255" s="271">
        <v>2033</v>
      </c>
      <c r="B2255" s="276">
        <v>7</v>
      </c>
      <c r="C2255" s="17">
        <v>5</v>
      </c>
      <c r="D2255" s="17">
        <v>1</v>
      </c>
      <c r="E2255" s="17">
        <v>14</v>
      </c>
      <c r="F2255" s="17">
        <v>1</v>
      </c>
      <c r="G2255" s="17" t="str">
        <f t="shared" si="26"/>
        <v>7.5.1.14.1</v>
      </c>
      <c r="J2255" s="17" t="s">
        <v>19</v>
      </c>
      <c r="K2255" s="431" t="s">
        <v>13174</v>
      </c>
      <c r="L2255" s="432" t="s">
        <v>10262</v>
      </c>
    </row>
    <row r="2256" spans="1:12" ht="35" x14ac:dyDescent="0.25">
      <c r="A2256" s="271">
        <v>2034</v>
      </c>
      <c r="B2256" s="276">
        <v>7</v>
      </c>
      <c r="C2256" s="17">
        <v>5</v>
      </c>
      <c r="D2256" s="17">
        <v>1</v>
      </c>
      <c r="E2256" s="17">
        <v>14</v>
      </c>
      <c r="F2256" s="17">
        <v>2</v>
      </c>
      <c r="G2256" s="17" t="str">
        <f t="shared" si="26"/>
        <v>7.5.1.14.2</v>
      </c>
      <c r="J2256" s="17" t="s">
        <v>19</v>
      </c>
      <c r="K2256" s="431" t="s">
        <v>13175</v>
      </c>
      <c r="L2256" s="432" t="s">
        <v>10262</v>
      </c>
    </row>
    <row r="2257" spans="1:12" ht="37" x14ac:dyDescent="0.25">
      <c r="A2257" s="271">
        <v>2035</v>
      </c>
      <c r="B2257" s="275">
        <v>7</v>
      </c>
      <c r="C2257" s="14">
        <v>5</v>
      </c>
      <c r="D2257" s="14">
        <v>1</v>
      </c>
      <c r="E2257" s="14">
        <v>15</v>
      </c>
      <c r="F2257" s="14">
        <v>0</v>
      </c>
      <c r="G2257" s="14" t="str">
        <f t="shared" si="26"/>
        <v>7.5.1.15.0</v>
      </c>
      <c r="J2257" s="14" t="s">
        <v>16</v>
      </c>
      <c r="K2257" s="422" t="s">
        <v>13176</v>
      </c>
      <c r="L2257" s="145" t="s">
        <v>10262</v>
      </c>
    </row>
    <row r="2258" spans="1:12" ht="35" x14ac:dyDescent="0.25">
      <c r="A2258" s="271">
        <v>2036</v>
      </c>
      <c r="B2258" s="276">
        <v>7</v>
      </c>
      <c r="C2258" s="17">
        <v>5</v>
      </c>
      <c r="D2258" s="17">
        <v>1</v>
      </c>
      <c r="E2258" s="17">
        <v>15</v>
      </c>
      <c r="F2258" s="17">
        <v>1</v>
      </c>
      <c r="G2258" s="17" t="str">
        <f t="shared" ref="G2258:G2321" si="27">CONCATENATE(B2258,".",C2258,".",D2258,".",E2258,".",F2258)</f>
        <v>7.5.1.15.1</v>
      </c>
      <c r="J2258" s="17" t="s">
        <v>19</v>
      </c>
      <c r="K2258" s="431" t="s">
        <v>13177</v>
      </c>
      <c r="L2258" s="432" t="s">
        <v>10262</v>
      </c>
    </row>
    <row r="2259" spans="1:12" ht="52.5" x14ac:dyDescent="0.25">
      <c r="A2259" s="271">
        <v>2037</v>
      </c>
      <c r="B2259" s="276">
        <v>7</v>
      </c>
      <c r="C2259" s="17">
        <v>5</v>
      </c>
      <c r="D2259" s="17">
        <v>1</v>
      </c>
      <c r="E2259" s="17">
        <v>15</v>
      </c>
      <c r="F2259" s="17">
        <v>2</v>
      </c>
      <c r="G2259" s="17" t="str">
        <f t="shared" si="27"/>
        <v>7.5.1.15.2</v>
      </c>
      <c r="J2259" s="17" t="s">
        <v>19</v>
      </c>
      <c r="K2259" s="431" t="s">
        <v>13178</v>
      </c>
      <c r="L2259" s="432" t="s">
        <v>10262</v>
      </c>
    </row>
    <row r="2260" spans="1:12" ht="35" x14ac:dyDescent="0.25">
      <c r="A2260" s="271">
        <v>2038</v>
      </c>
      <c r="B2260" s="276">
        <v>7</v>
      </c>
      <c r="C2260" s="17">
        <v>5</v>
      </c>
      <c r="D2260" s="17">
        <v>1</v>
      </c>
      <c r="E2260" s="17">
        <v>15</v>
      </c>
      <c r="F2260" s="17">
        <v>3</v>
      </c>
      <c r="G2260" s="17" t="str">
        <f t="shared" si="27"/>
        <v>7.5.1.15.3</v>
      </c>
      <c r="J2260" s="17" t="s">
        <v>19</v>
      </c>
      <c r="K2260" s="431" t="s">
        <v>13179</v>
      </c>
      <c r="L2260" s="432" t="s">
        <v>10262</v>
      </c>
    </row>
    <row r="2261" spans="1:12" ht="35" x14ac:dyDescent="0.25">
      <c r="A2261" s="271">
        <v>2039</v>
      </c>
      <c r="B2261" s="276">
        <v>7</v>
      </c>
      <c r="C2261" s="17">
        <v>5</v>
      </c>
      <c r="D2261" s="17">
        <v>1</v>
      </c>
      <c r="E2261" s="17">
        <v>15</v>
      </c>
      <c r="F2261" s="17">
        <v>4</v>
      </c>
      <c r="G2261" s="17" t="str">
        <f t="shared" si="27"/>
        <v>7.5.1.15.4</v>
      </c>
      <c r="J2261" s="17" t="s">
        <v>19</v>
      </c>
      <c r="K2261" s="431" t="s">
        <v>13180</v>
      </c>
      <c r="L2261" s="432" t="s">
        <v>10262</v>
      </c>
    </row>
    <row r="2262" spans="1:12" ht="37" x14ac:dyDescent="0.25">
      <c r="A2262" s="271">
        <v>2040</v>
      </c>
      <c r="B2262" s="275">
        <v>7</v>
      </c>
      <c r="C2262" s="14">
        <v>5</v>
      </c>
      <c r="D2262" s="14">
        <v>1</v>
      </c>
      <c r="E2262" s="14">
        <v>16</v>
      </c>
      <c r="F2262" s="14">
        <v>0</v>
      </c>
      <c r="G2262" s="14" t="str">
        <f t="shared" si="27"/>
        <v>7.5.1.16.0</v>
      </c>
      <c r="J2262" s="14" t="s">
        <v>16</v>
      </c>
      <c r="K2262" s="422" t="s">
        <v>13181</v>
      </c>
      <c r="L2262" s="145" t="s">
        <v>10262</v>
      </c>
    </row>
    <row r="2263" spans="1:12" ht="37" x14ac:dyDescent="0.25">
      <c r="A2263" s="271">
        <v>2041</v>
      </c>
      <c r="B2263" s="275">
        <v>7</v>
      </c>
      <c r="C2263" s="14">
        <v>5</v>
      </c>
      <c r="D2263" s="14">
        <v>1</v>
      </c>
      <c r="E2263" s="14">
        <v>17</v>
      </c>
      <c r="F2263" s="14">
        <v>0</v>
      </c>
      <c r="G2263" s="14" t="str">
        <f t="shared" si="27"/>
        <v>7.5.1.17.0</v>
      </c>
      <c r="J2263" s="14" t="s">
        <v>16</v>
      </c>
      <c r="K2263" s="422" t="s">
        <v>13182</v>
      </c>
      <c r="L2263" s="145" t="s">
        <v>10262</v>
      </c>
    </row>
    <row r="2264" spans="1:12" ht="18.5" x14ac:dyDescent="0.25">
      <c r="A2264" s="271">
        <v>2042</v>
      </c>
      <c r="B2264" s="275">
        <v>7</v>
      </c>
      <c r="C2264" s="14">
        <v>5</v>
      </c>
      <c r="D2264" s="14">
        <v>1</v>
      </c>
      <c r="E2264" s="14">
        <v>18</v>
      </c>
      <c r="F2264" s="14">
        <v>0</v>
      </c>
      <c r="G2264" s="14" t="str">
        <f t="shared" si="27"/>
        <v>7.5.1.18.0</v>
      </c>
      <c r="J2264" s="14" t="s">
        <v>16</v>
      </c>
      <c r="K2264" s="422" t="s">
        <v>13183</v>
      </c>
      <c r="L2264" s="145" t="s">
        <v>10262</v>
      </c>
    </row>
    <row r="2265" spans="1:12" ht="37" x14ac:dyDescent="0.25">
      <c r="A2265" s="271">
        <v>2043</v>
      </c>
      <c r="B2265" s="275">
        <v>7</v>
      </c>
      <c r="C2265" s="14">
        <v>5</v>
      </c>
      <c r="D2265" s="14">
        <v>1</v>
      </c>
      <c r="E2265" s="14">
        <v>19</v>
      </c>
      <c r="F2265" s="14">
        <v>0</v>
      </c>
      <c r="G2265" s="14" t="str">
        <f t="shared" si="27"/>
        <v>7.5.1.19.0</v>
      </c>
      <c r="J2265" s="14" t="s">
        <v>16</v>
      </c>
      <c r="K2265" s="422" t="s">
        <v>13184</v>
      </c>
      <c r="L2265" s="145" t="s">
        <v>10262</v>
      </c>
    </row>
    <row r="2266" spans="1:12" ht="37" x14ac:dyDescent="0.25">
      <c r="A2266" s="271">
        <v>2044</v>
      </c>
      <c r="B2266" s="275">
        <v>7</v>
      </c>
      <c r="C2266" s="14">
        <v>5</v>
      </c>
      <c r="D2266" s="14">
        <v>1</v>
      </c>
      <c r="E2266" s="14">
        <v>20</v>
      </c>
      <c r="F2266" s="14">
        <v>0</v>
      </c>
      <c r="G2266" s="14" t="str">
        <f t="shared" si="27"/>
        <v>7.5.1.20.0</v>
      </c>
      <c r="J2266" s="14" t="s">
        <v>16</v>
      </c>
      <c r="K2266" s="422" t="s">
        <v>13185</v>
      </c>
      <c r="L2266" s="145" t="s">
        <v>10262</v>
      </c>
    </row>
    <row r="2267" spans="1:12" ht="37" x14ac:dyDescent="0.25">
      <c r="A2267" s="271">
        <v>2045</v>
      </c>
      <c r="B2267" s="275">
        <v>7</v>
      </c>
      <c r="C2267" s="14">
        <v>5</v>
      </c>
      <c r="D2267" s="14">
        <v>1</v>
      </c>
      <c r="E2267" s="14">
        <v>21</v>
      </c>
      <c r="F2267" s="14">
        <v>0</v>
      </c>
      <c r="G2267" s="14" t="str">
        <f t="shared" si="27"/>
        <v>7.5.1.21.0</v>
      </c>
      <c r="J2267" s="14" t="s">
        <v>16</v>
      </c>
      <c r="K2267" s="422" t="s">
        <v>13186</v>
      </c>
      <c r="L2267" s="145" t="s">
        <v>10262</v>
      </c>
    </row>
    <row r="2268" spans="1:12" ht="37" x14ac:dyDescent="0.25">
      <c r="A2268" s="271">
        <v>2046</v>
      </c>
      <c r="B2268" s="275">
        <v>7</v>
      </c>
      <c r="C2268" s="14">
        <v>5</v>
      </c>
      <c r="D2268" s="14">
        <v>1</v>
      </c>
      <c r="E2268" s="14">
        <v>22</v>
      </c>
      <c r="F2268" s="14">
        <v>0</v>
      </c>
      <c r="G2268" s="14" t="str">
        <f t="shared" si="27"/>
        <v>7.5.1.22.0</v>
      </c>
      <c r="J2268" s="14" t="s">
        <v>16</v>
      </c>
      <c r="K2268" s="422" t="s">
        <v>13187</v>
      </c>
      <c r="L2268" s="145" t="s">
        <v>10262</v>
      </c>
    </row>
    <row r="2269" spans="1:12" ht="37" x14ac:dyDescent="0.25">
      <c r="A2269" s="271">
        <v>2047</v>
      </c>
      <c r="B2269" s="275">
        <v>7</v>
      </c>
      <c r="C2269" s="14">
        <v>5</v>
      </c>
      <c r="D2269" s="14">
        <v>1</v>
      </c>
      <c r="E2269" s="14">
        <v>23</v>
      </c>
      <c r="F2269" s="14">
        <v>0</v>
      </c>
      <c r="G2269" s="14" t="str">
        <f t="shared" si="27"/>
        <v>7.5.1.23.0</v>
      </c>
      <c r="J2269" s="14" t="s">
        <v>16</v>
      </c>
      <c r="K2269" s="422" t="s">
        <v>13188</v>
      </c>
      <c r="L2269" s="145" t="s">
        <v>10262</v>
      </c>
    </row>
    <row r="2270" spans="1:12" ht="37" x14ac:dyDescent="0.25">
      <c r="A2270" s="271">
        <v>2048</v>
      </c>
      <c r="B2270" s="275">
        <v>7</v>
      </c>
      <c r="C2270" s="14">
        <v>5</v>
      </c>
      <c r="D2270" s="14">
        <v>1</v>
      </c>
      <c r="E2270" s="14">
        <v>24</v>
      </c>
      <c r="F2270" s="14">
        <v>0</v>
      </c>
      <c r="G2270" s="14" t="str">
        <f t="shared" si="27"/>
        <v>7.5.1.24.0</v>
      </c>
      <c r="J2270" s="14" t="s">
        <v>16</v>
      </c>
      <c r="K2270" s="422" t="s">
        <v>13189</v>
      </c>
      <c r="L2270" s="145" t="s">
        <v>10262</v>
      </c>
    </row>
    <row r="2271" spans="1:12" ht="37" x14ac:dyDescent="0.25">
      <c r="A2271" s="271">
        <v>2049</v>
      </c>
      <c r="B2271" s="275">
        <v>7</v>
      </c>
      <c r="C2271" s="14">
        <v>5</v>
      </c>
      <c r="D2271" s="14">
        <v>1</v>
      </c>
      <c r="E2271" s="14">
        <v>25</v>
      </c>
      <c r="F2271" s="14">
        <v>0</v>
      </c>
      <c r="G2271" s="14" t="str">
        <f t="shared" si="27"/>
        <v>7.5.1.25.0</v>
      </c>
      <c r="J2271" s="14" t="s">
        <v>16</v>
      </c>
      <c r="K2271" s="422" t="s">
        <v>13190</v>
      </c>
      <c r="L2271" s="145" t="s">
        <v>10262</v>
      </c>
    </row>
    <row r="2272" spans="1:12" ht="52.5" x14ac:dyDescent="0.25">
      <c r="A2272" s="271">
        <v>2050</v>
      </c>
      <c r="B2272" s="276">
        <v>7</v>
      </c>
      <c r="C2272" s="17">
        <v>5</v>
      </c>
      <c r="D2272" s="17">
        <v>1</v>
      </c>
      <c r="E2272" s="17">
        <v>25</v>
      </c>
      <c r="F2272" s="17">
        <v>1</v>
      </c>
      <c r="G2272" s="17" t="str">
        <f t="shared" si="27"/>
        <v>7.5.1.25.1</v>
      </c>
      <c r="J2272" s="17" t="s">
        <v>19</v>
      </c>
      <c r="K2272" s="431" t="s">
        <v>13191</v>
      </c>
      <c r="L2272" s="432" t="s">
        <v>10262</v>
      </c>
    </row>
    <row r="2273" spans="1:12" ht="35" x14ac:dyDescent="0.25">
      <c r="A2273" s="271">
        <v>2051</v>
      </c>
      <c r="B2273" s="276">
        <v>7</v>
      </c>
      <c r="C2273" s="17">
        <v>5</v>
      </c>
      <c r="D2273" s="17">
        <v>1</v>
      </c>
      <c r="E2273" s="17">
        <v>25</v>
      </c>
      <c r="F2273" s="17">
        <v>2</v>
      </c>
      <c r="G2273" s="17" t="str">
        <f t="shared" si="27"/>
        <v>7.5.1.25.2</v>
      </c>
      <c r="J2273" s="17" t="s">
        <v>19</v>
      </c>
      <c r="K2273" s="431" t="s">
        <v>13192</v>
      </c>
      <c r="L2273" s="432" t="s">
        <v>10262</v>
      </c>
    </row>
    <row r="2274" spans="1:12" ht="37" x14ac:dyDescent="0.25">
      <c r="A2274" s="271">
        <v>2052</v>
      </c>
      <c r="B2274" s="275">
        <v>7</v>
      </c>
      <c r="C2274" s="14">
        <v>5</v>
      </c>
      <c r="D2274" s="14">
        <v>1</v>
      </c>
      <c r="E2274" s="14">
        <v>26</v>
      </c>
      <c r="F2274" s="14">
        <v>0</v>
      </c>
      <c r="G2274" s="14" t="str">
        <f t="shared" si="27"/>
        <v>7.5.1.26.0</v>
      </c>
      <c r="J2274" s="14" t="s">
        <v>16</v>
      </c>
      <c r="K2274" s="422" t="s">
        <v>13193</v>
      </c>
      <c r="L2274" s="145" t="s">
        <v>10262</v>
      </c>
    </row>
    <row r="2275" spans="1:12" ht="35" x14ac:dyDescent="0.25">
      <c r="A2275" s="271">
        <v>2053</v>
      </c>
      <c r="B2275" s="276">
        <v>7</v>
      </c>
      <c r="C2275" s="17">
        <v>5</v>
      </c>
      <c r="D2275" s="17">
        <v>1</v>
      </c>
      <c r="E2275" s="17">
        <v>26</v>
      </c>
      <c r="F2275" s="17">
        <v>1</v>
      </c>
      <c r="G2275" s="17" t="str">
        <f t="shared" si="27"/>
        <v>7.5.1.26.1</v>
      </c>
      <c r="J2275" s="17" t="s">
        <v>19</v>
      </c>
      <c r="K2275" s="431" t="s">
        <v>13194</v>
      </c>
      <c r="L2275" s="432" t="s">
        <v>10262</v>
      </c>
    </row>
    <row r="2276" spans="1:12" ht="52.5" x14ac:dyDescent="0.25">
      <c r="A2276" s="271">
        <v>2054</v>
      </c>
      <c r="B2276" s="276">
        <v>7</v>
      </c>
      <c r="C2276" s="17">
        <v>5</v>
      </c>
      <c r="D2276" s="17">
        <v>1</v>
      </c>
      <c r="E2276" s="17">
        <v>26</v>
      </c>
      <c r="F2276" s="17">
        <v>2</v>
      </c>
      <c r="G2276" s="17" t="str">
        <f t="shared" si="27"/>
        <v>7.5.1.26.2</v>
      </c>
      <c r="J2276" s="17" t="s">
        <v>19</v>
      </c>
      <c r="K2276" s="431" t="s">
        <v>13195</v>
      </c>
      <c r="L2276" s="432" t="s">
        <v>10262</v>
      </c>
    </row>
    <row r="2277" spans="1:12" ht="35" x14ac:dyDescent="0.25">
      <c r="A2277" s="271">
        <v>2055</v>
      </c>
      <c r="B2277" s="276">
        <v>7</v>
      </c>
      <c r="C2277" s="17">
        <v>5</v>
      </c>
      <c r="D2277" s="17">
        <v>1</v>
      </c>
      <c r="E2277" s="17">
        <v>26</v>
      </c>
      <c r="F2277" s="17">
        <v>3</v>
      </c>
      <c r="G2277" s="17" t="str">
        <f t="shared" si="27"/>
        <v>7.5.1.26.3</v>
      </c>
      <c r="J2277" s="17" t="s">
        <v>19</v>
      </c>
      <c r="K2277" s="431" t="s">
        <v>13196</v>
      </c>
      <c r="L2277" s="432" t="s">
        <v>10262</v>
      </c>
    </row>
    <row r="2278" spans="1:12" ht="35" x14ac:dyDescent="0.25">
      <c r="A2278" s="271">
        <v>2056</v>
      </c>
      <c r="B2278" s="276">
        <v>7</v>
      </c>
      <c r="C2278" s="17">
        <v>5</v>
      </c>
      <c r="D2278" s="17">
        <v>1</v>
      </c>
      <c r="E2278" s="17">
        <v>26</v>
      </c>
      <c r="F2278" s="17">
        <v>4</v>
      </c>
      <c r="G2278" s="17" t="str">
        <f t="shared" si="27"/>
        <v>7.5.1.26.4</v>
      </c>
      <c r="J2278" s="17" t="s">
        <v>19</v>
      </c>
      <c r="K2278" s="431" t="s">
        <v>13197</v>
      </c>
      <c r="L2278" s="432" t="s">
        <v>10262</v>
      </c>
    </row>
    <row r="2279" spans="1:12" ht="37" x14ac:dyDescent="0.25">
      <c r="A2279" s="271">
        <v>2057</v>
      </c>
      <c r="B2279" s="275">
        <v>7</v>
      </c>
      <c r="C2279" s="14">
        <v>5</v>
      </c>
      <c r="D2279" s="14">
        <v>1</v>
      </c>
      <c r="E2279" s="14">
        <v>27</v>
      </c>
      <c r="F2279" s="14">
        <v>0</v>
      </c>
      <c r="G2279" s="14" t="str">
        <f t="shared" si="27"/>
        <v>7.5.1.27.0</v>
      </c>
      <c r="J2279" s="14" t="s">
        <v>16</v>
      </c>
      <c r="K2279" s="422" t="s">
        <v>13198</v>
      </c>
      <c r="L2279" s="145" t="s">
        <v>10262</v>
      </c>
    </row>
    <row r="2280" spans="1:12" ht="37" x14ac:dyDescent="0.25">
      <c r="A2280" s="271">
        <v>2058</v>
      </c>
      <c r="B2280" s="275">
        <v>7</v>
      </c>
      <c r="C2280" s="14">
        <v>5</v>
      </c>
      <c r="D2280" s="14">
        <v>1</v>
      </c>
      <c r="E2280" s="14">
        <v>28</v>
      </c>
      <c r="F2280" s="14">
        <v>0</v>
      </c>
      <c r="G2280" s="14" t="str">
        <f t="shared" si="27"/>
        <v>7.5.1.28.0</v>
      </c>
      <c r="J2280" s="14" t="s">
        <v>16</v>
      </c>
      <c r="K2280" s="422" t="s">
        <v>13199</v>
      </c>
      <c r="L2280" s="145" t="s">
        <v>10262</v>
      </c>
    </row>
    <row r="2281" spans="1:12" ht="37" x14ac:dyDescent="0.25">
      <c r="A2281" s="271">
        <v>2059</v>
      </c>
      <c r="B2281" s="275">
        <v>7</v>
      </c>
      <c r="C2281" s="14">
        <v>5</v>
      </c>
      <c r="D2281" s="14">
        <v>1</v>
      </c>
      <c r="E2281" s="14">
        <v>29</v>
      </c>
      <c r="F2281" s="14">
        <v>0</v>
      </c>
      <c r="G2281" s="14" t="str">
        <f t="shared" si="27"/>
        <v>7.5.1.29.0</v>
      </c>
      <c r="J2281" s="14" t="s">
        <v>16</v>
      </c>
      <c r="K2281" s="422" t="s">
        <v>13200</v>
      </c>
      <c r="L2281" s="145" t="s">
        <v>10262</v>
      </c>
    </row>
    <row r="2282" spans="1:12" ht="37" x14ac:dyDescent="0.25">
      <c r="A2282" s="271">
        <v>2060</v>
      </c>
      <c r="B2282" s="275">
        <v>7</v>
      </c>
      <c r="C2282" s="14">
        <v>5</v>
      </c>
      <c r="D2282" s="14">
        <v>1</v>
      </c>
      <c r="E2282" s="14">
        <v>30</v>
      </c>
      <c r="F2282" s="14">
        <v>0</v>
      </c>
      <c r="G2282" s="14" t="str">
        <f t="shared" si="27"/>
        <v>7.5.1.30.0</v>
      </c>
      <c r="J2282" s="14" t="s">
        <v>16</v>
      </c>
      <c r="K2282" s="422" t="s">
        <v>13201</v>
      </c>
      <c r="L2282" s="145" t="s">
        <v>10262</v>
      </c>
    </row>
    <row r="2283" spans="1:12" ht="37" x14ac:dyDescent="0.25">
      <c r="A2283" s="271">
        <v>2061</v>
      </c>
      <c r="B2283" s="275">
        <v>7</v>
      </c>
      <c r="C2283" s="14">
        <v>5</v>
      </c>
      <c r="D2283" s="14">
        <v>1</v>
      </c>
      <c r="E2283" s="14">
        <v>31</v>
      </c>
      <c r="F2283" s="14">
        <v>0</v>
      </c>
      <c r="G2283" s="14" t="str">
        <f t="shared" si="27"/>
        <v>7.5.1.31.0</v>
      </c>
      <c r="J2283" s="14" t="s">
        <v>16</v>
      </c>
      <c r="K2283" s="422" t="s">
        <v>13202</v>
      </c>
      <c r="L2283" s="145" t="s">
        <v>10262</v>
      </c>
    </row>
    <row r="2284" spans="1:12" ht="37" x14ac:dyDescent="0.25">
      <c r="A2284" s="271">
        <v>2062</v>
      </c>
      <c r="B2284" s="275">
        <v>7</v>
      </c>
      <c r="C2284" s="14">
        <v>5</v>
      </c>
      <c r="D2284" s="14">
        <v>1</v>
      </c>
      <c r="E2284" s="14">
        <v>32</v>
      </c>
      <c r="F2284" s="14">
        <v>0</v>
      </c>
      <c r="G2284" s="14" t="str">
        <f t="shared" si="27"/>
        <v>7.5.1.32.0</v>
      </c>
      <c r="J2284" s="14" t="s">
        <v>16</v>
      </c>
      <c r="K2284" s="422" t="s">
        <v>13203</v>
      </c>
      <c r="L2284" s="145" t="s">
        <v>10262</v>
      </c>
    </row>
    <row r="2285" spans="1:12" ht="37" x14ac:dyDescent="0.25">
      <c r="A2285" s="271">
        <v>2063</v>
      </c>
      <c r="B2285" s="275">
        <v>7</v>
      </c>
      <c r="C2285" s="14">
        <v>5</v>
      </c>
      <c r="D2285" s="14">
        <v>1</v>
      </c>
      <c r="E2285" s="14">
        <v>33</v>
      </c>
      <c r="F2285" s="14">
        <v>0</v>
      </c>
      <c r="G2285" s="14" t="str">
        <f t="shared" si="27"/>
        <v>7.5.1.33.0</v>
      </c>
      <c r="J2285" s="14" t="s">
        <v>16</v>
      </c>
      <c r="K2285" s="422" t="s">
        <v>13204</v>
      </c>
      <c r="L2285" s="145" t="s">
        <v>10262</v>
      </c>
    </row>
    <row r="2286" spans="1:12" ht="37" x14ac:dyDescent="0.25">
      <c r="A2286" s="271">
        <v>2064</v>
      </c>
      <c r="B2286" s="275">
        <v>7</v>
      </c>
      <c r="C2286" s="14">
        <v>5</v>
      </c>
      <c r="D2286" s="14">
        <v>1</v>
      </c>
      <c r="E2286" s="14">
        <v>34</v>
      </c>
      <c r="F2286" s="14">
        <v>0</v>
      </c>
      <c r="G2286" s="14" t="str">
        <f t="shared" si="27"/>
        <v>7.5.1.34.0</v>
      </c>
      <c r="J2286" s="14" t="s">
        <v>16</v>
      </c>
      <c r="K2286" s="422" t="s">
        <v>13205</v>
      </c>
      <c r="L2286" s="145" t="s">
        <v>10262</v>
      </c>
    </row>
    <row r="2287" spans="1:12" ht="37" x14ac:dyDescent="0.25">
      <c r="A2287" s="271">
        <v>2065</v>
      </c>
      <c r="B2287" s="275">
        <v>7</v>
      </c>
      <c r="C2287" s="14">
        <v>5</v>
      </c>
      <c r="D2287" s="14">
        <v>1</v>
      </c>
      <c r="E2287" s="14">
        <v>35</v>
      </c>
      <c r="F2287" s="14">
        <v>0</v>
      </c>
      <c r="G2287" s="14" t="str">
        <f t="shared" si="27"/>
        <v>7.5.1.35.0</v>
      </c>
      <c r="J2287" s="14" t="s">
        <v>16</v>
      </c>
      <c r="K2287" s="422" t="s">
        <v>13206</v>
      </c>
      <c r="L2287" s="145" t="s">
        <v>10262</v>
      </c>
    </row>
    <row r="2288" spans="1:12" ht="18.5" x14ac:dyDescent="0.25">
      <c r="A2288" s="271">
        <v>2066</v>
      </c>
      <c r="B2288" s="275">
        <v>7</v>
      </c>
      <c r="C2288" s="14">
        <v>5</v>
      </c>
      <c r="D2288" s="14">
        <v>1</v>
      </c>
      <c r="E2288" s="14">
        <v>36</v>
      </c>
      <c r="F2288" s="14">
        <v>0</v>
      </c>
      <c r="G2288" s="14" t="str">
        <f t="shared" si="27"/>
        <v>7.5.1.36.0</v>
      </c>
      <c r="J2288" s="14" t="s">
        <v>16</v>
      </c>
      <c r="K2288" s="422" t="s">
        <v>13207</v>
      </c>
      <c r="L2288" s="145" t="s">
        <v>10262</v>
      </c>
    </row>
    <row r="2289" spans="1:12" ht="52.5" x14ac:dyDescent="0.25">
      <c r="A2289" s="271">
        <v>2067</v>
      </c>
      <c r="B2289" s="276">
        <v>7</v>
      </c>
      <c r="C2289" s="17">
        <v>5</v>
      </c>
      <c r="D2289" s="17">
        <v>1</v>
      </c>
      <c r="E2289" s="17">
        <v>36</v>
      </c>
      <c r="F2289" s="17">
        <v>1</v>
      </c>
      <c r="G2289" s="17" t="str">
        <f t="shared" si="27"/>
        <v>7.5.1.36.1</v>
      </c>
      <c r="J2289" s="17" t="s">
        <v>19</v>
      </c>
      <c r="K2289" s="431" t="s">
        <v>13208</v>
      </c>
      <c r="L2289" s="432" t="s">
        <v>10262</v>
      </c>
    </row>
    <row r="2290" spans="1:12" ht="35" x14ac:dyDescent="0.25">
      <c r="A2290" s="271">
        <v>2068</v>
      </c>
      <c r="B2290" s="276">
        <v>7</v>
      </c>
      <c r="C2290" s="17">
        <v>5</v>
      </c>
      <c r="D2290" s="17">
        <v>1</v>
      </c>
      <c r="E2290" s="17">
        <v>36</v>
      </c>
      <c r="F2290" s="17">
        <v>2</v>
      </c>
      <c r="G2290" s="17" t="str">
        <f t="shared" si="27"/>
        <v>7.5.1.36.2</v>
      </c>
      <c r="J2290" s="17" t="s">
        <v>19</v>
      </c>
      <c r="K2290" s="431" t="s">
        <v>13209</v>
      </c>
      <c r="L2290" s="432" t="s">
        <v>10262</v>
      </c>
    </row>
    <row r="2291" spans="1:12" ht="18.5" x14ac:dyDescent="0.25">
      <c r="A2291" s="271">
        <v>2069</v>
      </c>
      <c r="B2291" s="275">
        <v>7</v>
      </c>
      <c r="C2291" s="14">
        <v>5</v>
      </c>
      <c r="D2291" s="14">
        <v>1</v>
      </c>
      <c r="E2291" s="14">
        <v>37</v>
      </c>
      <c r="F2291" s="14">
        <v>0</v>
      </c>
      <c r="G2291" s="14" t="str">
        <f t="shared" si="27"/>
        <v>7.5.1.37.0</v>
      </c>
      <c r="J2291" s="14" t="s">
        <v>16</v>
      </c>
      <c r="K2291" s="422" t="s">
        <v>13210</v>
      </c>
      <c r="L2291" s="145" t="s">
        <v>10262</v>
      </c>
    </row>
    <row r="2292" spans="1:12" ht="18.5" x14ac:dyDescent="0.25">
      <c r="A2292" s="271">
        <v>2070</v>
      </c>
      <c r="B2292" s="276">
        <v>7</v>
      </c>
      <c r="C2292" s="17">
        <v>5</v>
      </c>
      <c r="D2292" s="17">
        <v>1</v>
      </c>
      <c r="E2292" s="17">
        <v>37</v>
      </c>
      <c r="F2292" s="17">
        <v>1</v>
      </c>
      <c r="G2292" s="17" t="str">
        <f t="shared" si="27"/>
        <v>7.5.1.37.1</v>
      </c>
      <c r="J2292" s="17" t="s">
        <v>19</v>
      </c>
      <c r="K2292" s="431" t="s">
        <v>13211</v>
      </c>
      <c r="L2292" s="432" t="s">
        <v>10262</v>
      </c>
    </row>
    <row r="2293" spans="1:12" ht="35" x14ac:dyDescent="0.25">
      <c r="A2293" s="271">
        <v>2071</v>
      </c>
      <c r="B2293" s="276">
        <v>7</v>
      </c>
      <c r="C2293" s="17">
        <v>5</v>
      </c>
      <c r="D2293" s="17">
        <v>1</v>
      </c>
      <c r="E2293" s="17">
        <v>37</v>
      </c>
      <c r="F2293" s="17">
        <v>2</v>
      </c>
      <c r="G2293" s="17" t="str">
        <f t="shared" si="27"/>
        <v>7.5.1.37.2</v>
      </c>
      <c r="J2293" s="17" t="s">
        <v>19</v>
      </c>
      <c r="K2293" s="431" t="s">
        <v>13212</v>
      </c>
      <c r="L2293" s="432" t="s">
        <v>10262</v>
      </c>
    </row>
    <row r="2294" spans="1:12" ht="18.5" x14ac:dyDescent="0.25">
      <c r="A2294" s="271">
        <v>2072</v>
      </c>
      <c r="B2294" s="276">
        <v>7</v>
      </c>
      <c r="C2294" s="17">
        <v>5</v>
      </c>
      <c r="D2294" s="17">
        <v>1</v>
      </c>
      <c r="E2294" s="17">
        <v>37</v>
      </c>
      <c r="F2294" s="17">
        <v>3</v>
      </c>
      <c r="G2294" s="17" t="str">
        <f t="shared" si="27"/>
        <v>7.5.1.37.3</v>
      </c>
      <c r="J2294" s="17" t="s">
        <v>19</v>
      </c>
      <c r="K2294" s="431" t="s">
        <v>13213</v>
      </c>
      <c r="L2294" s="432" t="s">
        <v>10262</v>
      </c>
    </row>
    <row r="2295" spans="1:12" ht="18.5" x14ac:dyDescent="0.25">
      <c r="A2295" s="271">
        <v>2073</v>
      </c>
      <c r="B2295" s="276">
        <v>7</v>
      </c>
      <c r="C2295" s="17">
        <v>5</v>
      </c>
      <c r="D2295" s="17">
        <v>1</v>
      </c>
      <c r="E2295" s="17">
        <v>37</v>
      </c>
      <c r="F2295" s="17">
        <v>4</v>
      </c>
      <c r="G2295" s="17" t="str">
        <f t="shared" si="27"/>
        <v>7.5.1.37.4</v>
      </c>
      <c r="J2295" s="17" t="s">
        <v>19</v>
      </c>
      <c r="K2295" s="431" t="s">
        <v>13214</v>
      </c>
      <c r="L2295" s="432" t="s">
        <v>10262</v>
      </c>
    </row>
    <row r="2296" spans="1:12" ht="37" x14ac:dyDescent="0.25">
      <c r="A2296" s="271">
        <v>2074</v>
      </c>
      <c r="B2296" s="275">
        <v>7</v>
      </c>
      <c r="C2296" s="14">
        <v>5</v>
      </c>
      <c r="D2296" s="14">
        <v>1</v>
      </c>
      <c r="E2296" s="14">
        <v>38</v>
      </c>
      <c r="F2296" s="14">
        <v>0</v>
      </c>
      <c r="G2296" s="14" t="str">
        <f t="shared" si="27"/>
        <v>7.5.1.38.0</v>
      </c>
      <c r="J2296" s="14" t="s">
        <v>16</v>
      </c>
      <c r="K2296" s="422" t="s">
        <v>13215</v>
      </c>
      <c r="L2296" s="145" t="s">
        <v>10262</v>
      </c>
    </row>
    <row r="2297" spans="1:12" ht="37" x14ac:dyDescent="0.25">
      <c r="A2297" s="271">
        <v>2075</v>
      </c>
      <c r="B2297" s="275">
        <v>7</v>
      </c>
      <c r="C2297" s="14">
        <v>5</v>
      </c>
      <c r="D2297" s="14">
        <v>1</v>
      </c>
      <c r="E2297" s="14">
        <v>39</v>
      </c>
      <c r="F2297" s="14">
        <v>0</v>
      </c>
      <c r="G2297" s="14" t="str">
        <f t="shared" si="27"/>
        <v>7.5.1.39.0</v>
      </c>
      <c r="J2297" s="14" t="s">
        <v>16</v>
      </c>
      <c r="K2297" s="422" t="s">
        <v>13216</v>
      </c>
      <c r="L2297" s="145" t="s">
        <v>10262</v>
      </c>
    </row>
    <row r="2298" spans="1:12" ht="18.5" x14ac:dyDescent="0.25">
      <c r="A2298" s="271">
        <v>2076</v>
      </c>
      <c r="B2298" s="275">
        <v>7</v>
      </c>
      <c r="C2298" s="14">
        <v>5</v>
      </c>
      <c r="D2298" s="14">
        <v>1</v>
      </c>
      <c r="E2298" s="14">
        <v>40</v>
      </c>
      <c r="F2298" s="14">
        <v>0</v>
      </c>
      <c r="G2298" s="14" t="str">
        <f t="shared" si="27"/>
        <v>7.5.1.40.0</v>
      </c>
      <c r="J2298" s="14" t="s">
        <v>16</v>
      </c>
      <c r="K2298" s="422" t="s">
        <v>13217</v>
      </c>
      <c r="L2298" s="145" t="s">
        <v>10262</v>
      </c>
    </row>
    <row r="2299" spans="1:12" ht="37" x14ac:dyDescent="0.25">
      <c r="A2299" s="271">
        <v>2077</v>
      </c>
      <c r="B2299" s="275">
        <v>7</v>
      </c>
      <c r="C2299" s="14">
        <v>5</v>
      </c>
      <c r="D2299" s="14">
        <v>1</v>
      </c>
      <c r="E2299" s="14">
        <v>41</v>
      </c>
      <c r="F2299" s="14">
        <v>0</v>
      </c>
      <c r="G2299" s="14" t="str">
        <f t="shared" si="27"/>
        <v>7.5.1.41.0</v>
      </c>
      <c r="J2299" s="14" t="s">
        <v>16</v>
      </c>
      <c r="K2299" s="422" t="s">
        <v>13218</v>
      </c>
      <c r="L2299" s="145" t="s">
        <v>10262</v>
      </c>
    </row>
    <row r="2300" spans="1:12" ht="18.5" x14ac:dyDescent="0.25">
      <c r="A2300" s="271">
        <v>2078</v>
      </c>
      <c r="B2300" s="275">
        <v>7</v>
      </c>
      <c r="C2300" s="14">
        <v>5</v>
      </c>
      <c r="D2300" s="14">
        <v>1</v>
      </c>
      <c r="E2300" s="14">
        <v>42</v>
      </c>
      <c r="F2300" s="14">
        <v>0</v>
      </c>
      <c r="G2300" s="14" t="str">
        <f t="shared" si="27"/>
        <v>7.5.1.42.0</v>
      </c>
      <c r="J2300" s="14" t="s">
        <v>16</v>
      </c>
      <c r="K2300" s="422" t="s">
        <v>13219</v>
      </c>
      <c r="L2300" s="145" t="s">
        <v>10262</v>
      </c>
    </row>
    <row r="2301" spans="1:12" ht="18.5" x14ac:dyDescent="0.25">
      <c r="A2301" s="271">
        <v>2079</v>
      </c>
      <c r="B2301" s="275">
        <v>7</v>
      </c>
      <c r="C2301" s="14">
        <v>5</v>
      </c>
      <c r="D2301" s="14">
        <v>1</v>
      </c>
      <c r="E2301" s="14">
        <v>43</v>
      </c>
      <c r="F2301" s="14">
        <v>0</v>
      </c>
      <c r="G2301" s="14" t="str">
        <f t="shared" si="27"/>
        <v>7.5.1.43.0</v>
      </c>
      <c r="J2301" s="14" t="s">
        <v>16</v>
      </c>
      <c r="K2301" s="422" t="s">
        <v>13220</v>
      </c>
      <c r="L2301" s="145" t="s">
        <v>10262</v>
      </c>
    </row>
    <row r="2302" spans="1:12" ht="18.5" x14ac:dyDescent="0.25">
      <c r="A2302" s="271">
        <v>2080</v>
      </c>
      <c r="B2302" s="275">
        <v>7</v>
      </c>
      <c r="C2302" s="14">
        <v>5</v>
      </c>
      <c r="D2302" s="14">
        <v>1</v>
      </c>
      <c r="E2302" s="14">
        <v>44</v>
      </c>
      <c r="F2302" s="14">
        <v>0</v>
      </c>
      <c r="G2302" s="14" t="str">
        <f t="shared" si="27"/>
        <v>7.5.1.44.0</v>
      </c>
      <c r="J2302" s="14" t="s">
        <v>16</v>
      </c>
      <c r="K2302" s="422" t="s">
        <v>13221</v>
      </c>
      <c r="L2302" s="145" t="s">
        <v>10262</v>
      </c>
    </row>
    <row r="2303" spans="1:12" ht="18.5" x14ac:dyDescent="0.25">
      <c r="A2303" s="271">
        <v>2081</v>
      </c>
      <c r="B2303" s="275">
        <v>7</v>
      </c>
      <c r="C2303" s="14">
        <v>5</v>
      </c>
      <c r="D2303" s="14">
        <v>1</v>
      </c>
      <c r="E2303" s="14">
        <v>45</v>
      </c>
      <c r="F2303" s="14">
        <v>0</v>
      </c>
      <c r="G2303" s="14" t="str">
        <f t="shared" si="27"/>
        <v>7.5.1.45.0</v>
      </c>
      <c r="J2303" s="14" t="s">
        <v>16</v>
      </c>
      <c r="K2303" s="422" t="s">
        <v>13222</v>
      </c>
      <c r="L2303" s="145" t="s">
        <v>10262</v>
      </c>
    </row>
    <row r="2304" spans="1:12" ht="18.5" x14ac:dyDescent="0.25">
      <c r="A2304" s="271">
        <v>2082</v>
      </c>
      <c r="B2304" s="275">
        <v>7</v>
      </c>
      <c r="C2304" s="14">
        <v>5</v>
      </c>
      <c r="D2304" s="14">
        <v>1</v>
      </c>
      <c r="E2304" s="14">
        <v>46</v>
      </c>
      <c r="F2304" s="14">
        <v>0</v>
      </c>
      <c r="G2304" s="14" t="str">
        <f t="shared" si="27"/>
        <v>7.5.1.46.0</v>
      </c>
      <c r="J2304" s="14" t="s">
        <v>16</v>
      </c>
      <c r="K2304" s="422" t="s">
        <v>13223</v>
      </c>
      <c r="L2304" s="145" t="s">
        <v>10262</v>
      </c>
    </row>
    <row r="2305" spans="1:12" ht="23.5" x14ac:dyDescent="0.25">
      <c r="A2305" s="271">
        <v>2083</v>
      </c>
      <c r="B2305" s="274">
        <v>7</v>
      </c>
      <c r="C2305" s="13">
        <v>5</v>
      </c>
      <c r="D2305" s="13">
        <v>2</v>
      </c>
      <c r="E2305" s="13">
        <v>0</v>
      </c>
      <c r="F2305" s="13">
        <v>0</v>
      </c>
      <c r="G2305" s="13" t="str">
        <f t="shared" si="27"/>
        <v>7.5.2.0.0</v>
      </c>
      <c r="H2305" s="13" t="s">
        <v>13</v>
      </c>
      <c r="I2305" s="117" t="s">
        <v>10944</v>
      </c>
      <c r="J2305" s="118"/>
      <c r="K2305" s="417"/>
      <c r="L2305" s="418" t="s">
        <v>10945</v>
      </c>
    </row>
    <row r="2306" spans="1:12" ht="18.5" x14ac:dyDescent="0.25">
      <c r="A2306" s="271">
        <v>2084</v>
      </c>
      <c r="B2306" s="275">
        <v>7</v>
      </c>
      <c r="C2306" s="14">
        <v>5</v>
      </c>
      <c r="D2306" s="14">
        <v>2</v>
      </c>
      <c r="E2306" s="14">
        <v>1</v>
      </c>
      <c r="F2306" s="14">
        <v>0</v>
      </c>
      <c r="G2306" s="14" t="str">
        <f t="shared" si="27"/>
        <v>7.5.2.1.0</v>
      </c>
      <c r="J2306" s="14" t="s">
        <v>16</v>
      </c>
      <c r="K2306" s="422" t="s">
        <v>13224</v>
      </c>
      <c r="L2306" s="145" t="s">
        <v>10262</v>
      </c>
    </row>
    <row r="2307" spans="1:12" ht="35" x14ac:dyDescent="0.25">
      <c r="A2307" s="271">
        <v>2085</v>
      </c>
      <c r="B2307" s="276">
        <v>7</v>
      </c>
      <c r="C2307" s="17">
        <v>5</v>
      </c>
      <c r="D2307" s="17">
        <v>2</v>
      </c>
      <c r="E2307" s="17">
        <v>1</v>
      </c>
      <c r="F2307" s="17">
        <v>1</v>
      </c>
      <c r="G2307" s="17" t="str">
        <f t="shared" si="27"/>
        <v>7.5.2.1.1</v>
      </c>
      <c r="J2307" s="17" t="s">
        <v>19</v>
      </c>
      <c r="K2307" s="431" t="s">
        <v>13225</v>
      </c>
      <c r="L2307" s="432" t="s">
        <v>10262</v>
      </c>
    </row>
    <row r="2308" spans="1:12" ht="18.5" x14ac:dyDescent="0.25">
      <c r="A2308" s="271">
        <v>2086</v>
      </c>
      <c r="B2308" s="276">
        <v>7</v>
      </c>
      <c r="C2308" s="17">
        <v>5</v>
      </c>
      <c r="D2308" s="17">
        <v>2</v>
      </c>
      <c r="E2308" s="17">
        <v>1</v>
      </c>
      <c r="F2308" s="17">
        <v>2</v>
      </c>
      <c r="G2308" s="17" t="str">
        <f t="shared" si="27"/>
        <v>7.5.2.1.2</v>
      </c>
      <c r="J2308" s="17" t="s">
        <v>19</v>
      </c>
      <c r="K2308" s="431" t="s">
        <v>13226</v>
      </c>
      <c r="L2308" s="432" t="s">
        <v>10262</v>
      </c>
    </row>
    <row r="2309" spans="1:12" ht="18.5" x14ac:dyDescent="0.25">
      <c r="A2309" s="271">
        <v>2087</v>
      </c>
      <c r="B2309" s="275">
        <v>7</v>
      </c>
      <c r="C2309" s="14">
        <v>5</v>
      </c>
      <c r="D2309" s="14">
        <v>2</v>
      </c>
      <c r="E2309" s="14">
        <v>2</v>
      </c>
      <c r="F2309" s="14">
        <v>0</v>
      </c>
      <c r="G2309" s="14" t="str">
        <f t="shared" si="27"/>
        <v>7.5.2.2.0</v>
      </c>
      <c r="J2309" s="14" t="s">
        <v>16</v>
      </c>
      <c r="K2309" s="422" t="s">
        <v>13227</v>
      </c>
      <c r="L2309" s="145" t="s">
        <v>10262</v>
      </c>
    </row>
    <row r="2310" spans="1:12" ht="18.5" x14ac:dyDescent="0.25">
      <c r="A2310" s="271">
        <v>2088</v>
      </c>
      <c r="B2310" s="276">
        <v>7</v>
      </c>
      <c r="C2310" s="17">
        <v>5</v>
      </c>
      <c r="D2310" s="17">
        <v>2</v>
      </c>
      <c r="E2310" s="17">
        <v>2</v>
      </c>
      <c r="F2310" s="17">
        <v>1</v>
      </c>
      <c r="G2310" s="17" t="str">
        <f t="shared" si="27"/>
        <v>7.5.2.2.1</v>
      </c>
      <c r="J2310" s="17" t="s">
        <v>19</v>
      </c>
      <c r="K2310" s="431" t="s">
        <v>13228</v>
      </c>
      <c r="L2310" s="432" t="s">
        <v>10262</v>
      </c>
    </row>
    <row r="2311" spans="1:12" ht="35" x14ac:dyDescent="0.25">
      <c r="A2311" s="271">
        <v>2089</v>
      </c>
      <c r="B2311" s="276">
        <v>7</v>
      </c>
      <c r="C2311" s="17">
        <v>5</v>
      </c>
      <c r="D2311" s="17">
        <v>2</v>
      </c>
      <c r="E2311" s="17">
        <v>2</v>
      </c>
      <c r="F2311" s="17">
        <v>2</v>
      </c>
      <c r="G2311" s="17" t="str">
        <f t="shared" si="27"/>
        <v>7.5.2.2.2</v>
      </c>
      <c r="J2311" s="17" t="s">
        <v>19</v>
      </c>
      <c r="K2311" s="431" t="s">
        <v>13229</v>
      </c>
      <c r="L2311" s="432" t="s">
        <v>10262</v>
      </c>
    </row>
    <row r="2312" spans="1:12" ht="18.5" x14ac:dyDescent="0.25">
      <c r="A2312" s="271">
        <v>2090</v>
      </c>
      <c r="B2312" s="276">
        <v>7</v>
      </c>
      <c r="C2312" s="17">
        <v>5</v>
      </c>
      <c r="D2312" s="17">
        <v>2</v>
      </c>
      <c r="E2312" s="17">
        <v>2</v>
      </c>
      <c r="F2312" s="17">
        <v>3</v>
      </c>
      <c r="G2312" s="17" t="str">
        <f t="shared" si="27"/>
        <v>7.5.2.2.3</v>
      </c>
      <c r="J2312" s="17" t="s">
        <v>19</v>
      </c>
      <c r="K2312" s="431" t="s">
        <v>13230</v>
      </c>
      <c r="L2312" s="432" t="s">
        <v>10262</v>
      </c>
    </row>
    <row r="2313" spans="1:12" ht="18.5" x14ac:dyDescent="0.25">
      <c r="A2313" s="271">
        <v>2091</v>
      </c>
      <c r="B2313" s="276">
        <v>7</v>
      </c>
      <c r="C2313" s="17">
        <v>5</v>
      </c>
      <c r="D2313" s="17">
        <v>2</v>
      </c>
      <c r="E2313" s="17">
        <v>2</v>
      </c>
      <c r="F2313" s="17">
        <v>4</v>
      </c>
      <c r="G2313" s="17" t="str">
        <f t="shared" si="27"/>
        <v>7.5.2.2.4</v>
      </c>
      <c r="J2313" s="17" t="s">
        <v>19</v>
      </c>
      <c r="K2313" s="431" t="s">
        <v>13231</v>
      </c>
      <c r="L2313" s="432" t="s">
        <v>10262</v>
      </c>
    </row>
    <row r="2314" spans="1:12" ht="18.5" x14ac:dyDescent="0.25">
      <c r="A2314" s="271">
        <v>2092</v>
      </c>
      <c r="B2314" s="275">
        <v>7</v>
      </c>
      <c r="C2314" s="14">
        <v>5</v>
      </c>
      <c r="D2314" s="14">
        <v>2</v>
      </c>
      <c r="E2314" s="14">
        <v>3</v>
      </c>
      <c r="F2314" s="14">
        <v>0</v>
      </c>
      <c r="G2314" s="14" t="str">
        <f t="shared" si="27"/>
        <v>7.5.2.3.0</v>
      </c>
      <c r="J2314" s="14" t="s">
        <v>16</v>
      </c>
      <c r="K2314" s="422" t="s">
        <v>13232</v>
      </c>
      <c r="L2314" s="145" t="s">
        <v>10262</v>
      </c>
    </row>
    <row r="2315" spans="1:12" ht="37" x14ac:dyDescent="0.25">
      <c r="A2315" s="271">
        <v>2093</v>
      </c>
      <c r="B2315" s="275">
        <v>7</v>
      </c>
      <c r="C2315" s="14">
        <v>5</v>
      </c>
      <c r="D2315" s="14">
        <v>2</v>
      </c>
      <c r="E2315" s="14">
        <v>4</v>
      </c>
      <c r="F2315" s="14">
        <v>0</v>
      </c>
      <c r="G2315" s="14" t="str">
        <f t="shared" si="27"/>
        <v>7.5.2.4.0</v>
      </c>
      <c r="J2315" s="14" t="s">
        <v>16</v>
      </c>
      <c r="K2315" s="422" t="s">
        <v>13233</v>
      </c>
      <c r="L2315" s="145" t="s">
        <v>10262</v>
      </c>
    </row>
    <row r="2316" spans="1:12" ht="18.5" x14ac:dyDescent="0.25">
      <c r="A2316" s="271">
        <v>2094</v>
      </c>
      <c r="B2316" s="275">
        <v>7</v>
      </c>
      <c r="C2316" s="14">
        <v>5</v>
      </c>
      <c r="D2316" s="14">
        <v>2</v>
      </c>
      <c r="E2316" s="14">
        <v>5</v>
      </c>
      <c r="F2316" s="14">
        <v>0</v>
      </c>
      <c r="G2316" s="14" t="str">
        <f t="shared" si="27"/>
        <v>7.5.2.5.0</v>
      </c>
      <c r="J2316" s="14" t="s">
        <v>16</v>
      </c>
      <c r="K2316" s="422" t="s">
        <v>13234</v>
      </c>
      <c r="L2316" s="145" t="s">
        <v>10262</v>
      </c>
    </row>
    <row r="2317" spans="1:12" ht="18.5" x14ac:dyDescent="0.25">
      <c r="A2317" s="271">
        <v>2095</v>
      </c>
      <c r="B2317" s="275">
        <v>7</v>
      </c>
      <c r="C2317" s="14">
        <v>5</v>
      </c>
      <c r="D2317" s="14">
        <v>2</v>
      </c>
      <c r="E2317" s="14">
        <v>6</v>
      </c>
      <c r="F2317" s="14">
        <v>0</v>
      </c>
      <c r="G2317" s="14" t="str">
        <f t="shared" si="27"/>
        <v>7.5.2.6.0</v>
      </c>
      <c r="J2317" s="14" t="s">
        <v>16</v>
      </c>
      <c r="K2317" s="422" t="s">
        <v>13235</v>
      </c>
      <c r="L2317" s="145" t="s">
        <v>10262</v>
      </c>
    </row>
    <row r="2318" spans="1:12" ht="18.5" x14ac:dyDescent="0.25">
      <c r="A2318" s="271">
        <v>2096</v>
      </c>
      <c r="B2318" s="275">
        <v>7</v>
      </c>
      <c r="C2318" s="14">
        <v>5</v>
      </c>
      <c r="D2318" s="14">
        <v>2</v>
      </c>
      <c r="E2318" s="14">
        <v>7</v>
      </c>
      <c r="F2318" s="14">
        <v>0</v>
      </c>
      <c r="G2318" s="14" t="str">
        <f t="shared" si="27"/>
        <v>7.5.2.7.0</v>
      </c>
      <c r="J2318" s="14" t="s">
        <v>16</v>
      </c>
      <c r="K2318" s="422" t="s">
        <v>13236</v>
      </c>
      <c r="L2318" s="145" t="s">
        <v>10262</v>
      </c>
    </row>
    <row r="2319" spans="1:12" ht="18.5" x14ac:dyDescent="0.25">
      <c r="A2319" s="271">
        <v>2097</v>
      </c>
      <c r="B2319" s="275">
        <v>7</v>
      </c>
      <c r="C2319" s="14">
        <v>5</v>
      </c>
      <c r="D2319" s="14">
        <v>2</v>
      </c>
      <c r="E2319" s="14">
        <v>8</v>
      </c>
      <c r="F2319" s="14">
        <v>0</v>
      </c>
      <c r="G2319" s="14" t="str">
        <f t="shared" si="27"/>
        <v>7.5.2.8.0</v>
      </c>
      <c r="J2319" s="14" t="s">
        <v>16</v>
      </c>
      <c r="K2319" s="422" t="s">
        <v>13237</v>
      </c>
      <c r="L2319" s="145" t="s">
        <v>10262</v>
      </c>
    </row>
    <row r="2320" spans="1:12" ht="18.5" x14ac:dyDescent="0.25">
      <c r="A2320" s="271">
        <v>2098</v>
      </c>
      <c r="B2320" s="275">
        <v>7</v>
      </c>
      <c r="C2320" s="14">
        <v>5</v>
      </c>
      <c r="D2320" s="14">
        <v>2</v>
      </c>
      <c r="E2320" s="14">
        <v>9</v>
      </c>
      <c r="F2320" s="14">
        <v>0</v>
      </c>
      <c r="G2320" s="14" t="str">
        <f t="shared" si="27"/>
        <v>7.5.2.9.0</v>
      </c>
      <c r="J2320" s="14" t="s">
        <v>16</v>
      </c>
      <c r="K2320" s="422" t="s">
        <v>13238</v>
      </c>
      <c r="L2320" s="145" t="s">
        <v>10262</v>
      </c>
    </row>
    <row r="2321" spans="1:12" ht="18.5" x14ac:dyDescent="0.25">
      <c r="A2321" s="271">
        <v>2099</v>
      </c>
      <c r="B2321" s="275">
        <v>7</v>
      </c>
      <c r="C2321" s="14">
        <v>5</v>
      </c>
      <c r="D2321" s="14">
        <v>2</v>
      </c>
      <c r="E2321" s="14">
        <v>10</v>
      </c>
      <c r="F2321" s="14">
        <v>0</v>
      </c>
      <c r="G2321" s="14" t="str">
        <f t="shared" si="27"/>
        <v>7.5.2.10.0</v>
      </c>
      <c r="J2321" s="14" t="s">
        <v>16</v>
      </c>
      <c r="K2321" s="422" t="s">
        <v>13239</v>
      </c>
      <c r="L2321" s="145" t="s">
        <v>10262</v>
      </c>
    </row>
    <row r="2322" spans="1:12" ht="18.5" x14ac:dyDescent="0.25">
      <c r="A2322" s="271">
        <v>2100</v>
      </c>
      <c r="B2322" s="275">
        <v>7</v>
      </c>
      <c r="C2322" s="14">
        <v>5</v>
      </c>
      <c r="D2322" s="14">
        <v>2</v>
      </c>
      <c r="E2322" s="14">
        <v>11</v>
      </c>
      <c r="F2322" s="14">
        <v>0</v>
      </c>
      <c r="G2322" s="14" t="str">
        <f t="shared" ref="G2322:G2385" si="28">CONCATENATE(B2322,".",C2322,".",D2322,".",E2322,".",F2322)</f>
        <v>7.5.2.11.0</v>
      </c>
      <c r="J2322" s="14" t="s">
        <v>16</v>
      </c>
      <c r="K2322" s="422" t="s">
        <v>13240</v>
      </c>
      <c r="L2322" s="145" t="s">
        <v>10262</v>
      </c>
    </row>
    <row r="2323" spans="1:12" ht="26" x14ac:dyDescent="0.25">
      <c r="A2323" s="271">
        <v>2101</v>
      </c>
      <c r="B2323" s="279">
        <v>7</v>
      </c>
      <c r="C2323" s="16">
        <v>6</v>
      </c>
      <c r="D2323" s="16">
        <v>0</v>
      </c>
      <c r="E2323" s="16">
        <v>0</v>
      </c>
      <c r="F2323" s="16">
        <v>0</v>
      </c>
      <c r="G2323" s="16" t="str">
        <f t="shared" si="28"/>
        <v>7.6.0.0.0</v>
      </c>
      <c r="H2323" s="11" t="s">
        <v>10</v>
      </c>
      <c r="I2323" s="12" t="s">
        <v>1869</v>
      </c>
      <c r="J2323" s="16"/>
      <c r="K2323" s="423"/>
      <c r="L2323" s="416" t="s">
        <v>10946</v>
      </c>
    </row>
    <row r="2324" spans="1:12" ht="23.5" x14ac:dyDescent="0.25">
      <c r="A2324" s="271">
        <v>2102</v>
      </c>
      <c r="B2324" s="274">
        <v>7</v>
      </c>
      <c r="C2324" s="13">
        <v>6</v>
      </c>
      <c r="D2324" s="13">
        <v>1</v>
      </c>
      <c r="E2324" s="13">
        <v>0</v>
      </c>
      <c r="F2324" s="13">
        <v>0</v>
      </c>
      <c r="G2324" s="13" t="str">
        <f t="shared" si="28"/>
        <v>7.6.1.0.0</v>
      </c>
      <c r="H2324" s="13" t="s">
        <v>13</v>
      </c>
      <c r="I2324" s="117" t="s">
        <v>10947</v>
      </c>
      <c r="J2324" s="118"/>
      <c r="K2324" s="417"/>
      <c r="L2324" s="418" t="s">
        <v>10262</v>
      </c>
    </row>
    <row r="2325" spans="1:12" ht="18.5" x14ac:dyDescent="0.25">
      <c r="A2325" s="271">
        <v>2103</v>
      </c>
      <c r="B2325" s="275">
        <v>7</v>
      </c>
      <c r="C2325" s="14">
        <v>6</v>
      </c>
      <c r="D2325" s="14">
        <v>1</v>
      </c>
      <c r="E2325" s="14">
        <v>1</v>
      </c>
      <c r="F2325" s="14">
        <v>0</v>
      </c>
      <c r="G2325" s="14" t="str">
        <f t="shared" si="28"/>
        <v>7.6.1.1.0</v>
      </c>
      <c r="J2325" s="14" t="s">
        <v>16</v>
      </c>
      <c r="K2325" s="422" t="s">
        <v>13241</v>
      </c>
      <c r="L2325" s="145" t="s">
        <v>10262</v>
      </c>
    </row>
    <row r="2326" spans="1:12" ht="18.5" x14ac:dyDescent="0.25">
      <c r="A2326" s="271"/>
      <c r="B2326" s="275">
        <v>7</v>
      </c>
      <c r="C2326" s="14">
        <v>6</v>
      </c>
      <c r="D2326" s="14">
        <v>1</v>
      </c>
      <c r="E2326" s="14">
        <v>2</v>
      </c>
      <c r="F2326" s="14">
        <v>0</v>
      </c>
      <c r="G2326" s="14" t="str">
        <f t="shared" si="28"/>
        <v>7.6.1.2.0</v>
      </c>
      <c r="J2326" s="14" t="s">
        <v>16</v>
      </c>
      <c r="K2326" s="422" t="s">
        <v>13242</v>
      </c>
      <c r="L2326" s="145" t="s">
        <v>10262</v>
      </c>
    </row>
    <row r="2327" spans="1:12" ht="18.5" x14ac:dyDescent="0.25">
      <c r="A2327" s="271">
        <v>2104</v>
      </c>
      <c r="B2327" s="275">
        <v>7</v>
      </c>
      <c r="C2327" s="14">
        <v>6</v>
      </c>
      <c r="D2327" s="14">
        <v>1</v>
      </c>
      <c r="E2327" s="14">
        <v>3</v>
      </c>
      <c r="F2327" s="14">
        <v>0</v>
      </c>
      <c r="G2327" s="14" t="str">
        <f t="shared" si="28"/>
        <v>7.6.1.3.0</v>
      </c>
      <c r="J2327" s="14" t="s">
        <v>16</v>
      </c>
      <c r="K2327" s="422" t="s">
        <v>13243</v>
      </c>
      <c r="L2327" s="145" t="s">
        <v>10262</v>
      </c>
    </row>
    <row r="2328" spans="1:12" ht="18.5" x14ac:dyDescent="0.25">
      <c r="A2328" s="271">
        <v>2105</v>
      </c>
      <c r="B2328" s="275">
        <v>7</v>
      </c>
      <c r="C2328" s="14">
        <v>6</v>
      </c>
      <c r="D2328" s="14">
        <v>1</v>
      </c>
      <c r="E2328" s="14">
        <v>4</v>
      </c>
      <c r="F2328" s="14">
        <v>0</v>
      </c>
      <c r="G2328" s="14" t="str">
        <f t="shared" si="28"/>
        <v>7.6.1.4.0</v>
      </c>
      <c r="J2328" s="14" t="s">
        <v>16</v>
      </c>
      <c r="K2328" s="422" t="s">
        <v>13244</v>
      </c>
      <c r="L2328" s="145" t="s">
        <v>10262</v>
      </c>
    </row>
    <row r="2329" spans="1:12" ht="18.5" x14ac:dyDescent="0.25">
      <c r="A2329" s="271">
        <v>2106</v>
      </c>
      <c r="B2329" s="275">
        <v>7</v>
      </c>
      <c r="C2329" s="14">
        <v>6</v>
      </c>
      <c r="D2329" s="14">
        <v>1</v>
      </c>
      <c r="E2329" s="14">
        <v>5</v>
      </c>
      <c r="F2329" s="14">
        <v>0</v>
      </c>
      <c r="G2329" s="14" t="str">
        <f t="shared" si="28"/>
        <v>7.6.1.5.0</v>
      </c>
      <c r="J2329" s="14" t="s">
        <v>16</v>
      </c>
      <c r="K2329" s="422" t="s">
        <v>13245</v>
      </c>
      <c r="L2329" s="145" t="s">
        <v>10262</v>
      </c>
    </row>
    <row r="2330" spans="1:12" ht="18.5" x14ac:dyDescent="0.25">
      <c r="A2330" s="271">
        <v>2107</v>
      </c>
      <c r="B2330" s="281">
        <v>7</v>
      </c>
      <c r="C2330" s="138">
        <v>6</v>
      </c>
      <c r="D2330" s="138">
        <v>1</v>
      </c>
      <c r="E2330" s="138">
        <v>6</v>
      </c>
      <c r="F2330" s="138">
        <v>0</v>
      </c>
      <c r="G2330" s="138" t="str">
        <f t="shared" si="28"/>
        <v>7.6.1.6.0</v>
      </c>
      <c r="H2330" s="144"/>
      <c r="J2330" s="145" t="s">
        <v>16</v>
      </c>
      <c r="K2330" s="422" t="s">
        <v>13246</v>
      </c>
      <c r="L2330" s="145" t="s">
        <v>10262</v>
      </c>
    </row>
    <row r="2331" spans="1:12" ht="23.5" x14ac:dyDescent="0.25">
      <c r="A2331" s="271">
        <v>2108</v>
      </c>
      <c r="B2331" s="274">
        <v>7</v>
      </c>
      <c r="C2331" s="13">
        <v>6</v>
      </c>
      <c r="D2331" s="13">
        <v>2</v>
      </c>
      <c r="E2331" s="13">
        <v>0</v>
      </c>
      <c r="F2331" s="13">
        <v>0</v>
      </c>
      <c r="G2331" s="13" t="str">
        <f t="shared" si="28"/>
        <v>7.6.2.0.0</v>
      </c>
      <c r="H2331" s="13" t="s">
        <v>13</v>
      </c>
      <c r="I2331" s="117" t="s">
        <v>10948</v>
      </c>
      <c r="J2331" s="118"/>
      <c r="K2331" s="417"/>
      <c r="L2331" s="418" t="s">
        <v>10262</v>
      </c>
    </row>
    <row r="2332" spans="1:12" ht="18.5" x14ac:dyDescent="0.25">
      <c r="A2332" s="271">
        <v>2109</v>
      </c>
      <c r="B2332" s="275">
        <v>7</v>
      </c>
      <c r="C2332" s="14">
        <v>6</v>
      </c>
      <c r="D2332" s="14">
        <v>2</v>
      </c>
      <c r="E2332" s="14">
        <v>1</v>
      </c>
      <c r="F2332" s="14">
        <v>0</v>
      </c>
      <c r="G2332" s="14" t="str">
        <f t="shared" si="28"/>
        <v>7.6.2.1.0</v>
      </c>
      <c r="J2332" s="14" t="s">
        <v>16</v>
      </c>
      <c r="K2332" s="422" t="s">
        <v>13247</v>
      </c>
      <c r="L2332" s="145" t="s">
        <v>10262</v>
      </c>
    </row>
    <row r="2333" spans="1:12" ht="18.5" x14ac:dyDescent="0.25">
      <c r="A2333" s="271">
        <v>2110</v>
      </c>
      <c r="B2333" s="275">
        <v>7</v>
      </c>
      <c r="C2333" s="14">
        <v>6</v>
      </c>
      <c r="D2333" s="14">
        <v>2</v>
      </c>
      <c r="E2333" s="14">
        <v>2</v>
      </c>
      <c r="F2333" s="14">
        <v>0</v>
      </c>
      <c r="G2333" s="14" t="str">
        <f t="shared" si="28"/>
        <v>7.6.2.2.0</v>
      </c>
      <c r="J2333" s="14" t="s">
        <v>16</v>
      </c>
      <c r="K2333" s="422" t="s">
        <v>13248</v>
      </c>
      <c r="L2333" s="145" t="s">
        <v>10262</v>
      </c>
    </row>
    <row r="2334" spans="1:12" ht="18.5" x14ac:dyDescent="0.25">
      <c r="A2334" s="271">
        <v>2111</v>
      </c>
      <c r="B2334" s="275">
        <v>7</v>
      </c>
      <c r="C2334" s="14">
        <v>6</v>
      </c>
      <c r="D2334" s="14">
        <v>2</v>
      </c>
      <c r="E2334" s="14">
        <v>3</v>
      </c>
      <c r="F2334" s="14">
        <v>0</v>
      </c>
      <c r="G2334" s="14" t="str">
        <f t="shared" si="28"/>
        <v>7.6.2.3.0</v>
      </c>
      <c r="J2334" s="14" t="s">
        <v>16</v>
      </c>
      <c r="K2334" s="422" t="s">
        <v>13249</v>
      </c>
      <c r="L2334" s="145" t="s">
        <v>10262</v>
      </c>
    </row>
    <row r="2335" spans="1:12" ht="23.5" x14ac:dyDescent="0.25">
      <c r="A2335" s="271">
        <v>2112</v>
      </c>
      <c r="B2335" s="274">
        <v>7</v>
      </c>
      <c r="C2335" s="13">
        <v>6</v>
      </c>
      <c r="D2335" s="13">
        <v>3</v>
      </c>
      <c r="E2335" s="13">
        <v>0</v>
      </c>
      <c r="F2335" s="13">
        <v>0</v>
      </c>
      <c r="G2335" s="13" t="str">
        <f t="shared" si="28"/>
        <v>7.6.3.0.0</v>
      </c>
      <c r="H2335" s="13" t="s">
        <v>13</v>
      </c>
      <c r="I2335" s="117" t="s">
        <v>10949</v>
      </c>
      <c r="J2335" s="118"/>
      <c r="K2335" s="417"/>
      <c r="L2335" s="418" t="s">
        <v>10262</v>
      </c>
    </row>
    <row r="2336" spans="1:12" ht="18.5" x14ac:dyDescent="0.25">
      <c r="A2336" s="271">
        <v>2113</v>
      </c>
      <c r="B2336" s="275">
        <v>7</v>
      </c>
      <c r="C2336" s="14">
        <v>6</v>
      </c>
      <c r="D2336" s="14">
        <v>3</v>
      </c>
      <c r="E2336" s="14">
        <v>1</v>
      </c>
      <c r="F2336" s="14">
        <v>0</v>
      </c>
      <c r="G2336" s="14" t="str">
        <f t="shared" si="28"/>
        <v>7.6.3.1.0</v>
      </c>
      <c r="J2336" s="14" t="s">
        <v>16</v>
      </c>
      <c r="K2336" s="422" t="s">
        <v>13250</v>
      </c>
      <c r="L2336" s="145" t="s">
        <v>10262</v>
      </c>
    </row>
    <row r="2337" spans="1:12" ht="18.5" x14ac:dyDescent="0.25">
      <c r="A2337" s="271">
        <v>2114</v>
      </c>
      <c r="B2337" s="275">
        <v>7</v>
      </c>
      <c r="C2337" s="14">
        <v>6</v>
      </c>
      <c r="D2337" s="14">
        <v>3</v>
      </c>
      <c r="E2337" s="14">
        <v>2</v>
      </c>
      <c r="F2337" s="14">
        <v>0</v>
      </c>
      <c r="G2337" s="14" t="str">
        <f t="shared" si="28"/>
        <v>7.6.3.2.0</v>
      </c>
      <c r="J2337" s="14" t="s">
        <v>16</v>
      </c>
      <c r="K2337" s="422" t="s">
        <v>13251</v>
      </c>
      <c r="L2337" s="145" t="s">
        <v>10262</v>
      </c>
    </row>
    <row r="2338" spans="1:12" ht="23.5" x14ac:dyDescent="0.25">
      <c r="A2338" s="271">
        <v>2115</v>
      </c>
      <c r="B2338" s="274">
        <v>7</v>
      </c>
      <c r="C2338" s="13">
        <v>6</v>
      </c>
      <c r="D2338" s="13">
        <v>4</v>
      </c>
      <c r="E2338" s="13">
        <v>0</v>
      </c>
      <c r="F2338" s="13">
        <v>0</v>
      </c>
      <c r="G2338" s="13" t="str">
        <f t="shared" si="28"/>
        <v>7.6.4.0.0</v>
      </c>
      <c r="H2338" s="13" t="s">
        <v>13</v>
      </c>
      <c r="I2338" s="117" t="s">
        <v>10950</v>
      </c>
      <c r="J2338" s="118"/>
      <c r="K2338" s="417"/>
      <c r="L2338" s="418" t="s">
        <v>10262</v>
      </c>
    </row>
    <row r="2339" spans="1:12" ht="18.5" x14ac:dyDescent="0.25">
      <c r="A2339" s="271"/>
      <c r="B2339" s="275">
        <v>7</v>
      </c>
      <c r="C2339" s="14">
        <v>6</v>
      </c>
      <c r="D2339" s="14">
        <v>4</v>
      </c>
      <c r="E2339" s="14">
        <v>1</v>
      </c>
      <c r="F2339" s="14">
        <v>0</v>
      </c>
      <c r="G2339" s="14" t="str">
        <f t="shared" si="28"/>
        <v>7.6.4.1.0</v>
      </c>
      <c r="J2339" s="14" t="s">
        <v>16</v>
      </c>
      <c r="K2339" s="422" t="s">
        <v>13252</v>
      </c>
      <c r="L2339" s="145" t="s">
        <v>10262</v>
      </c>
    </row>
    <row r="2340" spans="1:12" s="8" customFormat="1" ht="18.5" x14ac:dyDescent="0.35">
      <c r="A2340" s="271"/>
      <c r="B2340" s="275">
        <v>7</v>
      </c>
      <c r="C2340" s="14">
        <v>6</v>
      </c>
      <c r="D2340" s="14">
        <v>4</v>
      </c>
      <c r="E2340" s="14">
        <v>2</v>
      </c>
      <c r="F2340" s="14">
        <v>0</v>
      </c>
      <c r="G2340" s="14" t="str">
        <f t="shared" si="28"/>
        <v>7.6.4.2.0</v>
      </c>
      <c r="H2340" s="21"/>
      <c r="I2340" s="25"/>
      <c r="J2340" s="14" t="s">
        <v>16</v>
      </c>
      <c r="K2340" s="422" t="s">
        <v>13253</v>
      </c>
      <c r="L2340" s="145" t="s">
        <v>10262</v>
      </c>
    </row>
    <row r="2341" spans="1:12" ht="23.5" x14ac:dyDescent="0.25">
      <c r="A2341" s="271">
        <v>4</v>
      </c>
      <c r="B2341" s="274">
        <v>7</v>
      </c>
      <c r="C2341" s="13">
        <v>6</v>
      </c>
      <c r="D2341" s="13">
        <v>5</v>
      </c>
      <c r="E2341" s="13">
        <v>0</v>
      </c>
      <c r="F2341" s="13">
        <v>0</v>
      </c>
      <c r="G2341" s="13" t="str">
        <f t="shared" si="28"/>
        <v>7.6.5.0.0</v>
      </c>
      <c r="H2341" s="13" t="s">
        <v>13</v>
      </c>
      <c r="I2341" s="117" t="s">
        <v>10951</v>
      </c>
      <c r="J2341" s="118"/>
      <c r="K2341" s="417"/>
      <c r="L2341" s="418" t="s">
        <v>10262</v>
      </c>
    </row>
    <row r="2342" spans="1:12" ht="52" x14ac:dyDescent="0.25">
      <c r="A2342" s="271">
        <v>5</v>
      </c>
      <c r="B2342" s="279">
        <v>7</v>
      </c>
      <c r="C2342" s="16">
        <v>7</v>
      </c>
      <c r="D2342" s="16">
        <v>0</v>
      </c>
      <c r="E2342" s="16">
        <v>0</v>
      </c>
      <c r="F2342" s="16">
        <v>0</v>
      </c>
      <c r="G2342" s="16" t="str">
        <f t="shared" si="28"/>
        <v>7.7.0.0.0</v>
      </c>
      <c r="H2342" s="11" t="s">
        <v>10</v>
      </c>
      <c r="I2342" s="12" t="s">
        <v>10952</v>
      </c>
      <c r="J2342" s="16"/>
      <c r="K2342" s="423"/>
      <c r="L2342" s="416" t="s">
        <v>10953</v>
      </c>
    </row>
    <row r="2343" spans="1:12" s="8" customFormat="1" ht="47" x14ac:dyDescent="0.35">
      <c r="A2343" s="271"/>
      <c r="B2343" s="274">
        <v>7</v>
      </c>
      <c r="C2343" s="13">
        <v>7</v>
      </c>
      <c r="D2343" s="13">
        <v>1</v>
      </c>
      <c r="E2343" s="13">
        <v>0</v>
      </c>
      <c r="F2343" s="13">
        <v>0</v>
      </c>
      <c r="G2343" s="13" t="str">
        <f t="shared" si="28"/>
        <v>7.7.1.0.0</v>
      </c>
      <c r="H2343" s="13" t="s">
        <v>13</v>
      </c>
      <c r="I2343" s="117" t="s">
        <v>10954</v>
      </c>
      <c r="J2343" s="118"/>
      <c r="K2343" s="417"/>
      <c r="L2343" s="438"/>
    </row>
    <row r="2344" spans="1:12" s="8" customFormat="1" ht="37" x14ac:dyDescent="0.35">
      <c r="A2344" s="271">
        <v>4</v>
      </c>
      <c r="B2344" s="275">
        <v>7</v>
      </c>
      <c r="C2344" s="14">
        <v>7</v>
      </c>
      <c r="D2344" s="14">
        <v>1</v>
      </c>
      <c r="E2344" s="14">
        <v>1</v>
      </c>
      <c r="F2344" s="14">
        <v>0</v>
      </c>
      <c r="G2344" s="14" t="str">
        <f t="shared" si="28"/>
        <v>7.7.1.1.0</v>
      </c>
      <c r="H2344" s="14" t="s">
        <v>16</v>
      </c>
      <c r="I2344" s="15" t="s">
        <v>10955</v>
      </c>
      <c r="J2344" s="123"/>
      <c r="K2344" s="419"/>
      <c r="L2344" s="145"/>
    </row>
    <row r="2345" spans="1:12" s="8" customFormat="1" ht="18.5" x14ac:dyDescent="0.35">
      <c r="A2345" s="271">
        <v>5</v>
      </c>
      <c r="B2345" s="276">
        <v>7</v>
      </c>
      <c r="C2345" s="17">
        <v>7</v>
      </c>
      <c r="D2345" s="17">
        <v>1</v>
      </c>
      <c r="E2345" s="17">
        <v>1</v>
      </c>
      <c r="F2345" s="17">
        <v>1</v>
      </c>
      <c r="G2345" s="17" t="str">
        <f t="shared" si="28"/>
        <v>7.7.1.1.1</v>
      </c>
      <c r="H2345" s="17"/>
      <c r="I2345" s="18"/>
      <c r="J2345" s="17" t="s">
        <v>19</v>
      </c>
      <c r="K2345" s="420" t="s">
        <v>13254</v>
      </c>
      <c r="L2345" s="145"/>
    </row>
    <row r="2346" spans="1:12" s="8" customFormat="1" ht="37" x14ac:dyDescent="0.35">
      <c r="A2346" s="271"/>
      <c r="B2346" s="276">
        <v>7</v>
      </c>
      <c r="C2346" s="17">
        <v>7</v>
      </c>
      <c r="D2346" s="17">
        <v>1</v>
      </c>
      <c r="E2346" s="17">
        <v>1</v>
      </c>
      <c r="F2346" s="17">
        <v>2</v>
      </c>
      <c r="G2346" s="17" t="str">
        <f t="shared" si="28"/>
        <v>7.7.1.1.2</v>
      </c>
      <c r="H2346" s="17"/>
      <c r="I2346" s="18"/>
      <c r="J2346" s="17" t="s">
        <v>19</v>
      </c>
      <c r="K2346" s="420" t="s">
        <v>13255</v>
      </c>
      <c r="L2346" s="145"/>
    </row>
    <row r="2347" spans="1:12" s="8" customFormat="1" ht="37" x14ac:dyDescent="0.35">
      <c r="A2347" s="271">
        <v>4</v>
      </c>
      <c r="B2347" s="275">
        <v>7</v>
      </c>
      <c r="C2347" s="14">
        <v>7</v>
      </c>
      <c r="D2347" s="14">
        <v>1</v>
      </c>
      <c r="E2347" s="14">
        <v>2</v>
      </c>
      <c r="F2347" s="14">
        <v>0</v>
      </c>
      <c r="G2347" s="14" t="str">
        <f t="shared" si="28"/>
        <v>7.7.1.2.0</v>
      </c>
      <c r="H2347" s="14" t="s">
        <v>16</v>
      </c>
      <c r="I2347" s="15" t="s">
        <v>10956</v>
      </c>
      <c r="J2347" s="123"/>
      <c r="K2347" s="419"/>
      <c r="L2347" s="145"/>
    </row>
    <row r="2348" spans="1:12" s="8" customFormat="1" ht="18.5" x14ac:dyDescent="0.35">
      <c r="A2348" s="271">
        <v>5</v>
      </c>
      <c r="B2348" s="276">
        <v>7</v>
      </c>
      <c r="C2348" s="17">
        <v>7</v>
      </c>
      <c r="D2348" s="17">
        <v>1</v>
      </c>
      <c r="E2348" s="17">
        <v>2</v>
      </c>
      <c r="F2348" s="17">
        <v>1</v>
      </c>
      <c r="G2348" s="17" t="str">
        <f t="shared" si="28"/>
        <v>7.7.1.2.1</v>
      </c>
      <c r="H2348" s="17"/>
      <c r="I2348" s="18"/>
      <c r="J2348" s="17" t="s">
        <v>19</v>
      </c>
      <c r="K2348" s="420" t="s">
        <v>13256</v>
      </c>
      <c r="L2348" s="421"/>
    </row>
    <row r="2349" spans="1:12" s="8" customFormat="1" ht="37" x14ac:dyDescent="0.35">
      <c r="A2349" s="271">
        <v>6</v>
      </c>
      <c r="B2349" s="276">
        <v>7</v>
      </c>
      <c r="C2349" s="17">
        <v>7</v>
      </c>
      <c r="D2349" s="17">
        <v>1</v>
      </c>
      <c r="E2349" s="17">
        <v>2</v>
      </c>
      <c r="F2349" s="17">
        <v>2</v>
      </c>
      <c r="G2349" s="17" t="str">
        <f t="shared" si="28"/>
        <v>7.7.1.2.2</v>
      </c>
      <c r="H2349" s="17"/>
      <c r="I2349" s="18"/>
      <c r="J2349" s="17" t="s">
        <v>19</v>
      </c>
      <c r="K2349" s="420" t="s">
        <v>13257</v>
      </c>
      <c r="L2349" s="421"/>
    </row>
    <row r="2350" spans="1:12" ht="37" x14ac:dyDescent="0.25">
      <c r="A2350" s="271">
        <v>2121</v>
      </c>
      <c r="B2350" s="275">
        <v>7</v>
      </c>
      <c r="C2350" s="14">
        <v>7</v>
      </c>
      <c r="D2350" s="14">
        <v>1</v>
      </c>
      <c r="E2350" s="14">
        <v>3</v>
      </c>
      <c r="F2350" s="14">
        <v>0</v>
      </c>
      <c r="G2350" s="14" t="str">
        <f t="shared" si="28"/>
        <v>7.7.1.3.0</v>
      </c>
      <c r="H2350" s="14" t="s">
        <v>16</v>
      </c>
      <c r="I2350" s="15" t="s">
        <v>10957</v>
      </c>
      <c r="J2350" s="123"/>
      <c r="K2350" s="419"/>
      <c r="L2350" s="145"/>
    </row>
    <row r="2351" spans="1:12" s="8" customFormat="1" ht="18.5" x14ac:dyDescent="0.35">
      <c r="A2351" s="271"/>
      <c r="B2351" s="276">
        <v>7</v>
      </c>
      <c r="C2351" s="17">
        <v>7</v>
      </c>
      <c r="D2351" s="17">
        <v>1</v>
      </c>
      <c r="E2351" s="17">
        <v>3</v>
      </c>
      <c r="F2351" s="17">
        <v>1</v>
      </c>
      <c r="G2351" s="17" t="str">
        <f t="shared" si="28"/>
        <v>7.7.1.3.1</v>
      </c>
      <c r="H2351" s="17"/>
      <c r="I2351" s="18"/>
      <c r="J2351" s="17" t="s">
        <v>19</v>
      </c>
      <c r="K2351" s="420" t="s">
        <v>13258</v>
      </c>
      <c r="L2351" s="421"/>
    </row>
    <row r="2352" spans="1:12" s="8" customFormat="1" ht="18.5" x14ac:dyDescent="0.35">
      <c r="A2352" s="271"/>
      <c r="B2352" s="276">
        <v>7</v>
      </c>
      <c r="C2352" s="17">
        <v>7</v>
      </c>
      <c r="D2352" s="17">
        <v>1</v>
      </c>
      <c r="E2352" s="17">
        <v>3</v>
      </c>
      <c r="F2352" s="17">
        <v>2</v>
      </c>
      <c r="G2352" s="17" t="str">
        <f t="shared" si="28"/>
        <v>7.7.1.3.2</v>
      </c>
      <c r="H2352" s="17"/>
      <c r="I2352" s="18"/>
      <c r="J2352" s="17" t="s">
        <v>19</v>
      </c>
      <c r="K2352" s="420" t="s">
        <v>13259</v>
      </c>
      <c r="L2352" s="421"/>
    </row>
    <row r="2353" spans="1:12" s="8" customFormat="1" ht="37" x14ac:dyDescent="0.35">
      <c r="A2353" s="271"/>
      <c r="B2353" s="276">
        <v>7</v>
      </c>
      <c r="C2353" s="17">
        <v>7</v>
      </c>
      <c r="D2353" s="17">
        <v>1</v>
      </c>
      <c r="E2353" s="17">
        <v>3</v>
      </c>
      <c r="F2353" s="17">
        <v>3</v>
      </c>
      <c r="G2353" s="17" t="str">
        <f t="shared" si="28"/>
        <v>7.7.1.3.3</v>
      </c>
      <c r="H2353" s="119"/>
      <c r="I2353" s="120"/>
      <c r="J2353" s="17" t="s">
        <v>19</v>
      </c>
      <c r="K2353" s="420" t="s">
        <v>13257</v>
      </c>
      <c r="L2353" s="145"/>
    </row>
    <row r="2354" spans="1:12" ht="23.5" x14ac:dyDescent="0.25">
      <c r="A2354" s="271">
        <v>2125</v>
      </c>
      <c r="B2354" s="278">
        <v>7</v>
      </c>
      <c r="C2354" s="20">
        <v>7</v>
      </c>
      <c r="D2354" s="20">
        <v>2</v>
      </c>
      <c r="E2354" s="20">
        <v>0</v>
      </c>
      <c r="F2354" s="20">
        <v>0</v>
      </c>
      <c r="G2354" s="20" t="str">
        <f t="shared" si="28"/>
        <v>7.7.2.0.0</v>
      </c>
      <c r="H2354" s="19" t="s">
        <v>13</v>
      </c>
      <c r="I2354" s="117" t="s">
        <v>10958</v>
      </c>
      <c r="J2354" s="19"/>
      <c r="K2354" s="434"/>
      <c r="L2354" s="19"/>
    </row>
    <row r="2355" spans="1:12" s="8" customFormat="1" ht="18.5" x14ac:dyDescent="0.35">
      <c r="A2355" s="271"/>
      <c r="B2355" s="275">
        <v>7</v>
      </c>
      <c r="C2355" s="14">
        <v>7</v>
      </c>
      <c r="D2355" s="14">
        <v>2</v>
      </c>
      <c r="E2355" s="14">
        <v>1</v>
      </c>
      <c r="F2355" s="14">
        <v>0</v>
      </c>
      <c r="G2355" s="14" t="str">
        <f t="shared" si="28"/>
        <v>7.7.2.1.0</v>
      </c>
      <c r="H2355" s="14" t="s">
        <v>16</v>
      </c>
      <c r="I2355" s="15" t="s">
        <v>10959</v>
      </c>
      <c r="J2355" s="123"/>
      <c r="K2355" s="419"/>
      <c r="L2355" s="145"/>
    </row>
    <row r="2356" spans="1:12" s="8" customFormat="1" ht="18.5" x14ac:dyDescent="0.35">
      <c r="A2356" s="271"/>
      <c r="B2356" s="275">
        <v>7</v>
      </c>
      <c r="C2356" s="14">
        <v>7</v>
      </c>
      <c r="D2356" s="14">
        <v>2</v>
      </c>
      <c r="E2356" s="14">
        <v>2</v>
      </c>
      <c r="F2356" s="14">
        <v>0</v>
      </c>
      <c r="G2356" s="14" t="str">
        <f t="shared" si="28"/>
        <v>7.7.2.2.0</v>
      </c>
      <c r="H2356" s="14" t="s">
        <v>16</v>
      </c>
      <c r="I2356" s="15" t="s">
        <v>10960</v>
      </c>
      <c r="J2356" s="123"/>
      <c r="K2356" s="419"/>
      <c r="L2356" s="145"/>
    </row>
    <row r="2357" spans="1:12" s="8" customFormat="1" ht="37" x14ac:dyDescent="0.35">
      <c r="A2357" s="271"/>
      <c r="B2357" s="275">
        <v>7</v>
      </c>
      <c r="C2357" s="14">
        <v>7</v>
      </c>
      <c r="D2357" s="14">
        <v>2</v>
      </c>
      <c r="E2357" s="14">
        <v>3</v>
      </c>
      <c r="F2357" s="14">
        <v>0</v>
      </c>
      <c r="G2357" s="14" t="str">
        <f t="shared" si="28"/>
        <v>7.7.2.3.0</v>
      </c>
      <c r="H2357" s="14" t="s">
        <v>16</v>
      </c>
      <c r="I2357" s="15" t="s">
        <v>10961</v>
      </c>
      <c r="J2357" s="123"/>
      <c r="K2357" s="419"/>
      <c r="L2357" s="145"/>
    </row>
    <row r="2358" spans="1:12" ht="23.5" x14ac:dyDescent="0.25">
      <c r="A2358" s="271">
        <v>2128</v>
      </c>
      <c r="B2358" s="278">
        <v>7</v>
      </c>
      <c r="C2358" s="20">
        <v>7</v>
      </c>
      <c r="D2358" s="20">
        <v>3</v>
      </c>
      <c r="E2358" s="20">
        <v>0</v>
      </c>
      <c r="F2358" s="20">
        <v>0</v>
      </c>
      <c r="G2358" s="20" t="str">
        <f t="shared" si="28"/>
        <v>7.7.3.0.0</v>
      </c>
      <c r="H2358" s="19" t="s">
        <v>13</v>
      </c>
      <c r="I2358" s="117" t="s">
        <v>10962</v>
      </c>
      <c r="J2358" s="19"/>
      <c r="K2358" s="434"/>
      <c r="L2358" s="19"/>
    </row>
    <row r="2359" spans="1:12" s="8" customFormat="1" ht="18.5" x14ac:dyDescent="0.35">
      <c r="A2359" s="271"/>
      <c r="B2359" s="275">
        <v>7</v>
      </c>
      <c r="C2359" s="14">
        <v>7</v>
      </c>
      <c r="D2359" s="14">
        <v>3</v>
      </c>
      <c r="E2359" s="14">
        <v>1</v>
      </c>
      <c r="F2359" s="14">
        <v>0</v>
      </c>
      <c r="G2359" s="14" t="str">
        <f t="shared" si="28"/>
        <v>7.7.3.1.0</v>
      </c>
      <c r="H2359" s="14" t="s">
        <v>16</v>
      </c>
      <c r="I2359" s="15" t="s">
        <v>10963</v>
      </c>
      <c r="J2359" s="123"/>
      <c r="K2359" s="419"/>
      <c r="L2359" s="145"/>
    </row>
    <row r="2360" spans="1:12" s="8" customFormat="1" ht="18.5" x14ac:dyDescent="0.35">
      <c r="A2360" s="271"/>
      <c r="B2360" s="275">
        <v>7</v>
      </c>
      <c r="C2360" s="14">
        <v>7</v>
      </c>
      <c r="D2360" s="14">
        <v>3</v>
      </c>
      <c r="E2360" s="14">
        <v>2</v>
      </c>
      <c r="F2360" s="14">
        <v>0</v>
      </c>
      <c r="G2360" s="14" t="str">
        <f t="shared" si="28"/>
        <v>7.7.3.2.0</v>
      </c>
      <c r="H2360" s="14" t="s">
        <v>16</v>
      </c>
      <c r="I2360" s="15" t="s">
        <v>10964</v>
      </c>
      <c r="J2360" s="123"/>
      <c r="K2360" s="419"/>
      <c r="L2360" s="145"/>
    </row>
    <row r="2361" spans="1:12" s="8" customFormat="1" ht="18.5" x14ac:dyDescent="0.35">
      <c r="A2361" s="271"/>
      <c r="B2361" s="275">
        <v>7</v>
      </c>
      <c r="C2361" s="14">
        <v>7</v>
      </c>
      <c r="D2361" s="14">
        <v>3</v>
      </c>
      <c r="E2361" s="14">
        <v>3</v>
      </c>
      <c r="F2361" s="14">
        <v>0</v>
      </c>
      <c r="G2361" s="14" t="str">
        <f t="shared" si="28"/>
        <v>7.7.3.3.0</v>
      </c>
      <c r="H2361" s="14" t="s">
        <v>16</v>
      </c>
      <c r="I2361" s="15" t="s">
        <v>10965</v>
      </c>
      <c r="J2361" s="123"/>
      <c r="K2361" s="419"/>
      <c r="L2361" s="145"/>
    </row>
    <row r="2362" spans="1:12" ht="23.5" x14ac:dyDescent="0.25">
      <c r="A2362" s="271">
        <v>2129</v>
      </c>
      <c r="B2362" s="274">
        <v>7</v>
      </c>
      <c r="C2362" s="13">
        <v>7</v>
      </c>
      <c r="D2362" s="13">
        <v>4</v>
      </c>
      <c r="E2362" s="13">
        <v>0</v>
      </c>
      <c r="F2362" s="13">
        <v>0</v>
      </c>
      <c r="G2362" s="13" t="str">
        <f t="shared" si="28"/>
        <v>7.7.4.0.0</v>
      </c>
      <c r="H2362" s="13" t="s">
        <v>13</v>
      </c>
      <c r="I2362" s="117" t="s">
        <v>10966</v>
      </c>
      <c r="J2362" s="118"/>
      <c r="K2362" s="417"/>
      <c r="L2362" s="418"/>
    </row>
    <row r="2363" spans="1:12" s="8" customFormat="1" ht="18.5" x14ac:dyDescent="0.35">
      <c r="A2363" s="271"/>
      <c r="B2363" s="275">
        <v>7</v>
      </c>
      <c r="C2363" s="14">
        <v>7</v>
      </c>
      <c r="D2363" s="14">
        <v>4</v>
      </c>
      <c r="E2363" s="14">
        <v>1</v>
      </c>
      <c r="F2363" s="14">
        <v>0</v>
      </c>
      <c r="G2363" s="14" t="str">
        <f t="shared" si="28"/>
        <v>7.7.4.1.0</v>
      </c>
      <c r="H2363" s="14" t="s">
        <v>16</v>
      </c>
      <c r="I2363" s="15" t="s">
        <v>10967</v>
      </c>
      <c r="J2363" s="123"/>
      <c r="K2363" s="419"/>
      <c r="L2363" s="145"/>
    </row>
    <row r="2364" spans="1:12" s="8" customFormat="1" ht="18.5" x14ac:dyDescent="0.35">
      <c r="A2364" s="271"/>
      <c r="B2364" s="275">
        <v>7</v>
      </c>
      <c r="C2364" s="14">
        <v>7</v>
      </c>
      <c r="D2364" s="14">
        <v>4</v>
      </c>
      <c r="E2364" s="14">
        <v>2</v>
      </c>
      <c r="F2364" s="14">
        <v>0</v>
      </c>
      <c r="G2364" s="14" t="str">
        <f t="shared" si="28"/>
        <v>7.7.4.2.0</v>
      </c>
      <c r="H2364" s="14" t="s">
        <v>16</v>
      </c>
      <c r="I2364" s="15" t="s">
        <v>10968</v>
      </c>
      <c r="J2364" s="123"/>
      <c r="K2364" s="419"/>
      <c r="L2364" s="145"/>
    </row>
    <row r="2365" spans="1:12" s="8" customFormat="1" ht="33.65" customHeight="1" x14ac:dyDescent="0.35">
      <c r="A2365" s="271"/>
      <c r="B2365" s="275">
        <v>7</v>
      </c>
      <c r="C2365" s="14">
        <v>7</v>
      </c>
      <c r="D2365" s="14">
        <v>4</v>
      </c>
      <c r="E2365" s="14">
        <v>3</v>
      </c>
      <c r="F2365" s="14">
        <v>0</v>
      </c>
      <c r="G2365" s="14" t="str">
        <f t="shared" si="28"/>
        <v>7.7.4.3.0</v>
      </c>
      <c r="H2365" s="14" t="s">
        <v>16</v>
      </c>
      <c r="I2365" s="15" t="s">
        <v>10969</v>
      </c>
      <c r="J2365" s="123"/>
      <c r="K2365" s="419"/>
      <c r="L2365" s="145"/>
    </row>
    <row r="2366" spans="1:12" s="8" customFormat="1" ht="23.5" x14ac:dyDescent="0.35">
      <c r="A2366" s="271">
        <v>2133</v>
      </c>
      <c r="B2366" s="274">
        <v>7</v>
      </c>
      <c r="C2366" s="13">
        <v>7</v>
      </c>
      <c r="D2366" s="13">
        <v>5</v>
      </c>
      <c r="E2366" s="13">
        <v>0</v>
      </c>
      <c r="F2366" s="13">
        <v>0</v>
      </c>
      <c r="G2366" s="13" t="str">
        <f t="shared" si="28"/>
        <v>7.7.5.0.0</v>
      </c>
      <c r="H2366" s="13" t="s">
        <v>13</v>
      </c>
      <c r="I2366" s="117" t="s">
        <v>10970</v>
      </c>
      <c r="J2366" s="118"/>
      <c r="K2366" s="417"/>
      <c r="L2366" s="418"/>
    </row>
    <row r="2367" spans="1:12" s="8" customFormat="1" ht="18.5" x14ac:dyDescent="0.35">
      <c r="A2367" s="271">
        <v>2134</v>
      </c>
      <c r="B2367" s="275">
        <v>7</v>
      </c>
      <c r="C2367" s="14">
        <v>7</v>
      </c>
      <c r="D2367" s="14">
        <v>5</v>
      </c>
      <c r="E2367" s="14">
        <v>1</v>
      </c>
      <c r="F2367" s="14">
        <v>0</v>
      </c>
      <c r="G2367" s="14" t="str">
        <f t="shared" si="28"/>
        <v>7.7.5.1.0</v>
      </c>
      <c r="H2367" s="14" t="s">
        <v>16</v>
      </c>
      <c r="I2367" s="15" t="s">
        <v>10971</v>
      </c>
      <c r="J2367" s="123"/>
      <c r="K2367" s="419"/>
      <c r="L2367" s="145"/>
    </row>
    <row r="2368" spans="1:12" s="8" customFormat="1" ht="18.5" x14ac:dyDescent="0.35">
      <c r="A2368" s="271">
        <v>2135</v>
      </c>
      <c r="B2368" s="275">
        <v>7</v>
      </c>
      <c r="C2368" s="14">
        <v>7</v>
      </c>
      <c r="D2368" s="14">
        <v>5</v>
      </c>
      <c r="E2368" s="14">
        <v>2</v>
      </c>
      <c r="F2368" s="14">
        <v>0</v>
      </c>
      <c r="G2368" s="14" t="str">
        <f t="shared" si="28"/>
        <v>7.7.5.2.0</v>
      </c>
      <c r="H2368" s="14" t="s">
        <v>16</v>
      </c>
      <c r="I2368" s="15" t="s">
        <v>10972</v>
      </c>
      <c r="J2368" s="123"/>
      <c r="K2368" s="419"/>
      <c r="L2368" s="145"/>
    </row>
    <row r="2369" spans="1:12" s="8" customFormat="1" ht="37" x14ac:dyDescent="0.35">
      <c r="A2369" s="271">
        <v>2136</v>
      </c>
      <c r="B2369" s="275">
        <v>7</v>
      </c>
      <c r="C2369" s="14">
        <v>7</v>
      </c>
      <c r="D2369" s="14">
        <v>5</v>
      </c>
      <c r="E2369" s="14">
        <v>3</v>
      </c>
      <c r="F2369" s="14">
        <v>0</v>
      </c>
      <c r="G2369" s="14" t="str">
        <f t="shared" si="28"/>
        <v>7.7.5.3.0</v>
      </c>
      <c r="H2369" s="14" t="s">
        <v>16</v>
      </c>
      <c r="I2369" s="15" t="s">
        <v>10973</v>
      </c>
      <c r="J2369" s="123"/>
      <c r="K2369" s="419"/>
      <c r="L2369" s="145"/>
    </row>
    <row r="2370" spans="1:12" s="8" customFormat="1" ht="26" x14ac:dyDescent="0.35">
      <c r="A2370" s="271">
        <v>2137</v>
      </c>
      <c r="B2370" s="273">
        <v>7</v>
      </c>
      <c r="C2370" s="10">
        <v>8</v>
      </c>
      <c r="D2370" s="10">
        <v>0</v>
      </c>
      <c r="E2370" s="10">
        <v>0</v>
      </c>
      <c r="F2370" s="10">
        <v>0</v>
      </c>
      <c r="G2370" s="10" t="str">
        <f t="shared" si="28"/>
        <v>7.8.0.0.0</v>
      </c>
      <c r="H2370" s="11" t="s">
        <v>10</v>
      </c>
      <c r="I2370" s="12" t="s">
        <v>10974</v>
      </c>
      <c r="J2370" s="11"/>
      <c r="K2370" s="442"/>
      <c r="L2370" s="416" t="s">
        <v>10953</v>
      </c>
    </row>
    <row r="2371" spans="1:12" s="8" customFormat="1" ht="23.5" x14ac:dyDescent="0.35">
      <c r="A2371" s="271">
        <v>2138</v>
      </c>
      <c r="B2371" s="274">
        <v>7</v>
      </c>
      <c r="C2371" s="13">
        <v>8</v>
      </c>
      <c r="D2371" s="13">
        <v>1</v>
      </c>
      <c r="E2371" s="13">
        <v>0</v>
      </c>
      <c r="F2371" s="13">
        <v>0</v>
      </c>
      <c r="G2371" s="13" t="str">
        <f t="shared" si="28"/>
        <v>7.8.1.0.0</v>
      </c>
      <c r="H2371" s="13" t="s">
        <v>13</v>
      </c>
      <c r="I2371" s="117" t="s">
        <v>10975</v>
      </c>
      <c r="J2371" s="118"/>
      <c r="K2371" s="417"/>
      <c r="L2371" s="418"/>
    </row>
    <row r="2372" spans="1:12" s="8" customFormat="1" ht="18.5" x14ac:dyDescent="0.35">
      <c r="A2372" s="271">
        <v>2139</v>
      </c>
      <c r="B2372" s="275">
        <v>7</v>
      </c>
      <c r="C2372" s="14">
        <v>8</v>
      </c>
      <c r="D2372" s="14">
        <v>1</v>
      </c>
      <c r="E2372" s="14">
        <v>1</v>
      </c>
      <c r="F2372" s="14">
        <v>0</v>
      </c>
      <c r="G2372" s="14" t="str">
        <f t="shared" si="28"/>
        <v>7.8.1.1.0</v>
      </c>
      <c r="H2372" s="14" t="s">
        <v>16</v>
      </c>
      <c r="I2372" s="128" t="s">
        <v>10976</v>
      </c>
      <c r="J2372" s="14"/>
      <c r="K2372" s="447"/>
      <c r="L2372" s="428"/>
    </row>
    <row r="2373" spans="1:12" s="8" customFormat="1" ht="18.5" x14ac:dyDescent="0.35">
      <c r="A2373" s="271">
        <v>2140</v>
      </c>
      <c r="B2373" s="276">
        <v>7</v>
      </c>
      <c r="C2373" s="17">
        <v>8</v>
      </c>
      <c r="D2373" s="17">
        <v>1</v>
      </c>
      <c r="E2373" s="17">
        <v>1</v>
      </c>
      <c r="F2373" s="17">
        <v>1</v>
      </c>
      <c r="G2373" s="17" t="str">
        <f t="shared" si="28"/>
        <v>7.8.1.1.1</v>
      </c>
      <c r="H2373" s="17" t="s">
        <v>19</v>
      </c>
      <c r="I2373" s="18" t="s">
        <v>10977</v>
      </c>
      <c r="J2373" s="17"/>
      <c r="K2373" s="420"/>
      <c r="L2373" s="424"/>
    </row>
    <row r="2374" spans="1:12" s="8" customFormat="1" ht="18.5" x14ac:dyDescent="0.35">
      <c r="A2374" s="271">
        <v>2141</v>
      </c>
      <c r="B2374" s="276">
        <v>7</v>
      </c>
      <c r="C2374" s="17">
        <v>8</v>
      </c>
      <c r="D2374" s="17">
        <v>1</v>
      </c>
      <c r="E2374" s="17">
        <v>1</v>
      </c>
      <c r="F2374" s="17">
        <v>2</v>
      </c>
      <c r="G2374" s="17" t="str">
        <f t="shared" si="28"/>
        <v>7.8.1.1.2</v>
      </c>
      <c r="H2374" s="17" t="s">
        <v>19</v>
      </c>
      <c r="I2374" s="18" t="s">
        <v>10978</v>
      </c>
      <c r="J2374" s="17"/>
      <c r="K2374" s="420"/>
      <c r="L2374" s="424"/>
    </row>
    <row r="2375" spans="1:12" s="8" customFormat="1" ht="18.5" x14ac:dyDescent="0.35">
      <c r="A2375" s="271">
        <v>2142</v>
      </c>
      <c r="B2375" s="275">
        <v>7</v>
      </c>
      <c r="C2375" s="14">
        <v>8</v>
      </c>
      <c r="D2375" s="14">
        <v>1</v>
      </c>
      <c r="E2375" s="14">
        <v>2</v>
      </c>
      <c r="F2375" s="14">
        <v>0</v>
      </c>
      <c r="G2375" s="14" t="str">
        <f t="shared" si="28"/>
        <v>7.8.1.2.0</v>
      </c>
      <c r="H2375" s="14" t="s">
        <v>16</v>
      </c>
      <c r="I2375" s="15" t="s">
        <v>10979</v>
      </c>
      <c r="J2375" s="14"/>
      <c r="K2375" s="422"/>
      <c r="L2375" s="428"/>
    </row>
    <row r="2376" spans="1:12" s="8" customFormat="1" ht="18.5" x14ac:dyDescent="0.35">
      <c r="A2376" s="271">
        <v>2143</v>
      </c>
      <c r="B2376" s="276">
        <v>7</v>
      </c>
      <c r="C2376" s="17">
        <v>8</v>
      </c>
      <c r="D2376" s="17">
        <v>1</v>
      </c>
      <c r="E2376" s="17">
        <v>2</v>
      </c>
      <c r="F2376" s="17">
        <v>1</v>
      </c>
      <c r="G2376" s="17" t="str">
        <f t="shared" si="28"/>
        <v>7.8.1.2.1</v>
      </c>
      <c r="H2376" s="17" t="s">
        <v>19</v>
      </c>
      <c r="I2376" s="18" t="s">
        <v>10980</v>
      </c>
      <c r="J2376" s="17"/>
      <c r="K2376" s="420"/>
      <c r="L2376" s="424"/>
    </row>
    <row r="2377" spans="1:12" s="8" customFormat="1" ht="18.5" x14ac:dyDescent="0.35">
      <c r="A2377" s="271">
        <v>2144</v>
      </c>
      <c r="B2377" s="276">
        <v>7</v>
      </c>
      <c r="C2377" s="17">
        <v>8</v>
      </c>
      <c r="D2377" s="17">
        <v>1</v>
      </c>
      <c r="E2377" s="17">
        <v>2</v>
      </c>
      <c r="F2377" s="17">
        <v>2</v>
      </c>
      <c r="G2377" s="17" t="str">
        <f t="shared" si="28"/>
        <v>7.8.1.2.2</v>
      </c>
      <c r="H2377" s="17" t="s">
        <v>19</v>
      </c>
      <c r="I2377" s="18" t="s">
        <v>10981</v>
      </c>
      <c r="J2377" s="17"/>
      <c r="K2377" s="420"/>
      <c r="L2377" s="424"/>
    </row>
    <row r="2378" spans="1:12" s="8" customFormat="1" ht="18.5" x14ac:dyDescent="0.35">
      <c r="A2378" s="271">
        <v>2145</v>
      </c>
      <c r="B2378" s="275">
        <v>7</v>
      </c>
      <c r="C2378" s="14">
        <v>8</v>
      </c>
      <c r="D2378" s="14">
        <v>1</v>
      </c>
      <c r="E2378" s="14">
        <v>3</v>
      </c>
      <c r="F2378" s="14">
        <v>0</v>
      </c>
      <c r="G2378" s="14" t="str">
        <f t="shared" si="28"/>
        <v>7.8.1.3.0</v>
      </c>
      <c r="H2378" s="14" t="s">
        <v>16</v>
      </c>
      <c r="I2378" s="15" t="s">
        <v>10982</v>
      </c>
      <c r="J2378" s="14"/>
      <c r="K2378" s="422"/>
      <c r="L2378" s="428"/>
    </row>
    <row r="2379" spans="1:12" s="8" customFormat="1" ht="35.9" customHeight="1" x14ac:dyDescent="0.35">
      <c r="A2379" s="271">
        <v>2146</v>
      </c>
      <c r="B2379" s="276">
        <v>7</v>
      </c>
      <c r="C2379" s="17">
        <v>8</v>
      </c>
      <c r="D2379" s="17">
        <v>1</v>
      </c>
      <c r="E2379" s="17">
        <v>3</v>
      </c>
      <c r="F2379" s="17">
        <v>1</v>
      </c>
      <c r="G2379" s="17" t="str">
        <f t="shared" si="28"/>
        <v>7.8.1.3.1</v>
      </c>
      <c r="H2379" s="17" t="s">
        <v>19</v>
      </c>
      <c r="I2379" s="18" t="s">
        <v>10983</v>
      </c>
      <c r="J2379" s="17"/>
      <c r="K2379" s="420"/>
      <c r="L2379" s="424"/>
    </row>
    <row r="2380" spans="1:12" s="8" customFormat="1" ht="18.5" x14ac:dyDescent="0.35">
      <c r="A2380" s="271">
        <v>2147</v>
      </c>
      <c r="B2380" s="276">
        <v>7</v>
      </c>
      <c r="C2380" s="17">
        <v>8</v>
      </c>
      <c r="D2380" s="17">
        <v>1</v>
      </c>
      <c r="E2380" s="17">
        <v>3</v>
      </c>
      <c r="F2380" s="17">
        <v>2</v>
      </c>
      <c r="G2380" s="17" t="str">
        <f t="shared" si="28"/>
        <v>7.8.1.3.2</v>
      </c>
      <c r="H2380" s="17" t="s">
        <v>19</v>
      </c>
      <c r="I2380" s="18" t="s">
        <v>10984</v>
      </c>
      <c r="J2380" s="17"/>
      <c r="K2380" s="420"/>
      <c r="L2380" s="424"/>
    </row>
    <row r="2381" spans="1:12" s="8" customFormat="1" ht="18.5" x14ac:dyDescent="0.35">
      <c r="A2381" s="271">
        <v>2148</v>
      </c>
      <c r="B2381" s="275">
        <v>7</v>
      </c>
      <c r="C2381" s="14">
        <v>8</v>
      </c>
      <c r="D2381" s="14">
        <v>1</v>
      </c>
      <c r="E2381" s="14">
        <v>4</v>
      </c>
      <c r="F2381" s="14">
        <v>0</v>
      </c>
      <c r="G2381" s="14" t="str">
        <f t="shared" si="28"/>
        <v>7.8.1.4.0</v>
      </c>
      <c r="H2381" s="14" t="s">
        <v>16</v>
      </c>
      <c r="I2381" s="15" t="s">
        <v>10985</v>
      </c>
      <c r="J2381" s="14"/>
      <c r="K2381" s="422"/>
      <c r="L2381" s="428"/>
    </row>
    <row r="2382" spans="1:12" s="8" customFormat="1" ht="37" x14ac:dyDescent="0.35">
      <c r="A2382" s="271">
        <v>2149</v>
      </c>
      <c r="B2382" s="276">
        <v>7</v>
      </c>
      <c r="C2382" s="17">
        <v>8</v>
      </c>
      <c r="D2382" s="17">
        <v>1</v>
      </c>
      <c r="E2382" s="17">
        <v>4</v>
      </c>
      <c r="F2382" s="17">
        <v>1</v>
      </c>
      <c r="G2382" s="17" t="str">
        <f t="shared" si="28"/>
        <v>7.8.1.4.1</v>
      </c>
      <c r="H2382" s="17" t="s">
        <v>19</v>
      </c>
      <c r="I2382" s="18" t="s">
        <v>10986</v>
      </c>
      <c r="J2382" s="17"/>
      <c r="K2382" s="420"/>
      <c r="L2382" s="424"/>
    </row>
    <row r="2383" spans="1:12" s="8" customFormat="1" ht="37" x14ac:dyDescent="0.35">
      <c r="A2383" s="271">
        <v>2150</v>
      </c>
      <c r="B2383" s="276">
        <v>7</v>
      </c>
      <c r="C2383" s="17">
        <v>8</v>
      </c>
      <c r="D2383" s="17">
        <v>1</v>
      </c>
      <c r="E2383" s="17">
        <v>4</v>
      </c>
      <c r="F2383" s="17">
        <v>2</v>
      </c>
      <c r="G2383" s="17" t="str">
        <f t="shared" si="28"/>
        <v>7.8.1.4.2</v>
      </c>
      <c r="H2383" s="17" t="s">
        <v>19</v>
      </c>
      <c r="I2383" s="18" t="s">
        <v>10987</v>
      </c>
      <c r="J2383" s="17"/>
      <c r="K2383" s="420"/>
      <c r="L2383" s="424"/>
    </row>
    <row r="2384" spans="1:12" s="8" customFormat="1" ht="18.5" x14ac:dyDescent="0.35">
      <c r="A2384" s="271">
        <v>2151</v>
      </c>
      <c r="B2384" s="276">
        <v>7</v>
      </c>
      <c r="C2384" s="17">
        <v>8</v>
      </c>
      <c r="D2384" s="17">
        <v>1</v>
      </c>
      <c r="E2384" s="17">
        <v>4</v>
      </c>
      <c r="F2384" s="17">
        <v>3</v>
      </c>
      <c r="G2384" s="17" t="str">
        <f t="shared" si="28"/>
        <v>7.8.1.4.3</v>
      </c>
      <c r="H2384" s="17" t="s">
        <v>19</v>
      </c>
      <c r="I2384" s="18" t="s">
        <v>10988</v>
      </c>
      <c r="J2384" s="17"/>
      <c r="K2384" s="420"/>
      <c r="L2384" s="424"/>
    </row>
    <row r="2385" spans="1:12" s="8" customFormat="1" ht="18.5" x14ac:dyDescent="0.35">
      <c r="A2385" s="271">
        <v>2152</v>
      </c>
      <c r="B2385" s="276">
        <v>7</v>
      </c>
      <c r="C2385" s="17">
        <v>8</v>
      </c>
      <c r="D2385" s="17">
        <v>1</v>
      </c>
      <c r="E2385" s="17">
        <v>4</v>
      </c>
      <c r="F2385" s="17">
        <v>4</v>
      </c>
      <c r="G2385" s="17" t="str">
        <f t="shared" si="28"/>
        <v>7.8.1.4.4</v>
      </c>
      <c r="H2385" s="17" t="s">
        <v>19</v>
      </c>
      <c r="I2385" s="18" t="s">
        <v>10989</v>
      </c>
      <c r="J2385" s="17"/>
      <c r="K2385" s="420"/>
      <c r="L2385" s="424"/>
    </row>
    <row r="2386" spans="1:12" s="8" customFormat="1" ht="18.5" x14ac:dyDescent="0.35">
      <c r="A2386" s="271">
        <v>2153</v>
      </c>
      <c r="B2386" s="275">
        <v>7</v>
      </c>
      <c r="C2386" s="14">
        <v>8</v>
      </c>
      <c r="D2386" s="14">
        <v>1</v>
      </c>
      <c r="E2386" s="14">
        <v>5</v>
      </c>
      <c r="F2386" s="14">
        <v>0</v>
      </c>
      <c r="G2386" s="14" t="str">
        <f t="shared" ref="G2386:G2449" si="29">CONCATENATE(B2386,".",C2386,".",D2386,".",E2386,".",F2386)</f>
        <v>7.8.1.5.0</v>
      </c>
      <c r="H2386" s="14" t="s">
        <v>16</v>
      </c>
      <c r="I2386" s="15" t="s">
        <v>10990</v>
      </c>
      <c r="J2386" s="14"/>
      <c r="K2386" s="422"/>
      <c r="L2386" s="428"/>
    </row>
    <row r="2387" spans="1:12" s="8" customFormat="1" ht="18.5" x14ac:dyDescent="0.35">
      <c r="A2387" s="271">
        <v>2154</v>
      </c>
      <c r="B2387" s="276">
        <v>7</v>
      </c>
      <c r="C2387" s="17">
        <v>8</v>
      </c>
      <c r="D2387" s="17">
        <v>1</v>
      </c>
      <c r="E2387" s="17">
        <v>5</v>
      </c>
      <c r="F2387" s="17">
        <v>1</v>
      </c>
      <c r="G2387" s="17" t="str">
        <f t="shared" si="29"/>
        <v>7.8.1.5.1</v>
      </c>
      <c r="H2387" s="17" t="s">
        <v>19</v>
      </c>
      <c r="I2387" s="18" t="s">
        <v>10991</v>
      </c>
      <c r="J2387" s="17"/>
      <c r="K2387" s="420"/>
      <c r="L2387" s="424"/>
    </row>
    <row r="2388" spans="1:12" s="8" customFormat="1" ht="18.5" x14ac:dyDescent="0.35">
      <c r="A2388" s="271">
        <v>2155</v>
      </c>
      <c r="B2388" s="276">
        <v>7</v>
      </c>
      <c r="C2388" s="17">
        <v>8</v>
      </c>
      <c r="D2388" s="17">
        <v>1</v>
      </c>
      <c r="E2388" s="17">
        <v>5</v>
      </c>
      <c r="F2388" s="17">
        <v>2</v>
      </c>
      <c r="G2388" s="17" t="str">
        <f t="shared" si="29"/>
        <v>7.8.1.5.2</v>
      </c>
      <c r="H2388" s="17" t="s">
        <v>19</v>
      </c>
      <c r="I2388" s="18" t="s">
        <v>10992</v>
      </c>
      <c r="J2388" s="17"/>
      <c r="K2388" s="420"/>
      <c r="L2388" s="424"/>
    </row>
    <row r="2389" spans="1:12" s="8" customFormat="1" ht="18.5" x14ac:dyDescent="0.35">
      <c r="A2389" s="271">
        <v>2156</v>
      </c>
      <c r="B2389" s="275">
        <v>7</v>
      </c>
      <c r="C2389" s="14">
        <v>8</v>
      </c>
      <c r="D2389" s="14">
        <v>1</v>
      </c>
      <c r="E2389" s="14">
        <v>6</v>
      </c>
      <c r="F2389" s="14">
        <v>0</v>
      </c>
      <c r="G2389" s="14" t="str">
        <f t="shared" si="29"/>
        <v>7.8.1.6.0</v>
      </c>
      <c r="H2389" s="14" t="s">
        <v>16</v>
      </c>
      <c r="I2389" s="15" t="s">
        <v>10993</v>
      </c>
      <c r="J2389" s="14"/>
      <c r="K2389" s="422"/>
      <c r="L2389" s="428"/>
    </row>
    <row r="2390" spans="1:12" s="8" customFormat="1" ht="18.5" x14ac:dyDescent="0.35">
      <c r="A2390" s="271">
        <v>2157</v>
      </c>
      <c r="B2390" s="276">
        <v>7</v>
      </c>
      <c r="C2390" s="17">
        <v>8</v>
      </c>
      <c r="D2390" s="17">
        <v>1</v>
      </c>
      <c r="E2390" s="17">
        <v>6</v>
      </c>
      <c r="F2390" s="17">
        <v>1</v>
      </c>
      <c r="G2390" s="17" t="str">
        <f t="shared" si="29"/>
        <v>7.8.1.6.1</v>
      </c>
      <c r="H2390" s="17" t="s">
        <v>19</v>
      </c>
      <c r="I2390" s="18" t="s">
        <v>10994</v>
      </c>
      <c r="J2390" s="17"/>
      <c r="K2390" s="420"/>
      <c r="L2390" s="424"/>
    </row>
    <row r="2391" spans="1:12" s="8" customFormat="1" ht="18.5" x14ac:dyDescent="0.35">
      <c r="A2391" s="271">
        <v>2158</v>
      </c>
      <c r="B2391" s="276">
        <v>7</v>
      </c>
      <c r="C2391" s="17">
        <v>8</v>
      </c>
      <c r="D2391" s="17">
        <v>1</v>
      </c>
      <c r="E2391" s="17">
        <v>6</v>
      </c>
      <c r="F2391" s="17">
        <v>2</v>
      </c>
      <c r="G2391" s="17" t="str">
        <f t="shared" si="29"/>
        <v>7.8.1.6.2</v>
      </c>
      <c r="H2391" s="17" t="s">
        <v>19</v>
      </c>
      <c r="I2391" s="18" t="s">
        <v>10995</v>
      </c>
      <c r="J2391" s="17"/>
      <c r="K2391" s="420"/>
      <c r="L2391" s="424"/>
    </row>
    <row r="2392" spans="1:12" s="8" customFormat="1" ht="18.5" x14ac:dyDescent="0.35">
      <c r="A2392" s="271">
        <v>2159</v>
      </c>
      <c r="B2392" s="275">
        <v>7</v>
      </c>
      <c r="C2392" s="14">
        <v>8</v>
      </c>
      <c r="D2392" s="14">
        <v>1</v>
      </c>
      <c r="E2392" s="14">
        <v>7</v>
      </c>
      <c r="F2392" s="14">
        <v>0</v>
      </c>
      <c r="G2392" s="14" t="str">
        <f t="shared" si="29"/>
        <v>7.8.1.7.0</v>
      </c>
      <c r="H2392" s="14" t="s">
        <v>16</v>
      </c>
      <c r="I2392" s="15" t="s">
        <v>10996</v>
      </c>
      <c r="J2392" s="14"/>
      <c r="K2392" s="422"/>
      <c r="L2392" s="428"/>
    </row>
    <row r="2393" spans="1:12" s="8" customFormat="1" ht="18.5" x14ac:dyDescent="0.35">
      <c r="A2393" s="271">
        <v>2160</v>
      </c>
      <c r="B2393" s="276">
        <v>7</v>
      </c>
      <c r="C2393" s="17">
        <v>8</v>
      </c>
      <c r="D2393" s="17">
        <v>1</v>
      </c>
      <c r="E2393" s="17">
        <v>7</v>
      </c>
      <c r="F2393" s="17">
        <v>1</v>
      </c>
      <c r="G2393" s="17" t="str">
        <f t="shared" si="29"/>
        <v>7.8.1.7.1</v>
      </c>
      <c r="H2393" s="17" t="s">
        <v>19</v>
      </c>
      <c r="I2393" s="18" t="s">
        <v>10997</v>
      </c>
      <c r="J2393" s="17"/>
      <c r="K2393" s="420"/>
      <c r="L2393" s="424"/>
    </row>
    <row r="2394" spans="1:12" s="8" customFormat="1" ht="18.5" x14ac:dyDescent="0.35">
      <c r="A2394" s="271">
        <v>2161</v>
      </c>
      <c r="B2394" s="276">
        <v>7</v>
      </c>
      <c r="C2394" s="17">
        <v>8</v>
      </c>
      <c r="D2394" s="17">
        <v>1</v>
      </c>
      <c r="E2394" s="17">
        <v>7</v>
      </c>
      <c r="F2394" s="17">
        <v>2</v>
      </c>
      <c r="G2394" s="17" t="str">
        <f t="shared" si="29"/>
        <v>7.8.1.7.2</v>
      </c>
      <c r="H2394" s="17" t="s">
        <v>19</v>
      </c>
      <c r="I2394" s="18" t="s">
        <v>10998</v>
      </c>
      <c r="J2394" s="17"/>
      <c r="K2394" s="420"/>
      <c r="L2394" s="424"/>
    </row>
    <row r="2395" spans="1:12" s="8" customFormat="1" ht="37" x14ac:dyDescent="0.35">
      <c r="A2395" s="271">
        <v>2162</v>
      </c>
      <c r="B2395" s="275">
        <v>7</v>
      </c>
      <c r="C2395" s="14">
        <v>8</v>
      </c>
      <c r="D2395" s="14">
        <v>1</v>
      </c>
      <c r="E2395" s="14">
        <v>8</v>
      </c>
      <c r="F2395" s="14">
        <v>0</v>
      </c>
      <c r="G2395" s="14" t="str">
        <f t="shared" si="29"/>
        <v>7.8.1.8.0</v>
      </c>
      <c r="H2395" s="14" t="s">
        <v>16</v>
      </c>
      <c r="I2395" s="15" t="s">
        <v>10999</v>
      </c>
      <c r="J2395" s="14"/>
      <c r="K2395" s="422"/>
      <c r="L2395" s="428"/>
    </row>
    <row r="2396" spans="1:12" s="8" customFormat="1" ht="42.65" customHeight="1" x14ac:dyDescent="0.35">
      <c r="A2396" s="271">
        <v>2163</v>
      </c>
      <c r="B2396" s="276">
        <v>7</v>
      </c>
      <c r="C2396" s="17">
        <v>8</v>
      </c>
      <c r="D2396" s="17">
        <v>1</v>
      </c>
      <c r="E2396" s="17">
        <v>8</v>
      </c>
      <c r="F2396" s="17">
        <v>1</v>
      </c>
      <c r="G2396" s="17" t="str">
        <f t="shared" si="29"/>
        <v>7.8.1.8.1</v>
      </c>
      <c r="H2396" s="17" t="s">
        <v>19</v>
      </c>
      <c r="I2396" s="18" t="s">
        <v>11000</v>
      </c>
      <c r="J2396" s="17"/>
      <c r="K2396" s="420"/>
      <c r="L2396" s="424"/>
    </row>
    <row r="2397" spans="1:12" s="8" customFormat="1" ht="37" x14ac:dyDescent="0.35">
      <c r="A2397" s="271">
        <v>2164</v>
      </c>
      <c r="B2397" s="276">
        <v>7</v>
      </c>
      <c r="C2397" s="17">
        <v>8</v>
      </c>
      <c r="D2397" s="17">
        <v>1</v>
      </c>
      <c r="E2397" s="17">
        <v>8</v>
      </c>
      <c r="F2397" s="17">
        <v>2</v>
      </c>
      <c r="G2397" s="17" t="str">
        <f t="shared" si="29"/>
        <v>7.8.1.8.2</v>
      </c>
      <c r="H2397" s="17" t="s">
        <v>19</v>
      </c>
      <c r="I2397" s="18" t="s">
        <v>11001</v>
      </c>
      <c r="J2397" s="17"/>
      <c r="K2397" s="420"/>
      <c r="L2397" s="424"/>
    </row>
    <row r="2398" spans="1:12" s="8" customFormat="1" ht="37" x14ac:dyDescent="0.35">
      <c r="A2398" s="271">
        <v>2165</v>
      </c>
      <c r="B2398" s="275">
        <v>7</v>
      </c>
      <c r="C2398" s="14">
        <v>8</v>
      </c>
      <c r="D2398" s="14">
        <v>1</v>
      </c>
      <c r="E2398" s="14">
        <v>9</v>
      </c>
      <c r="F2398" s="14">
        <v>0</v>
      </c>
      <c r="G2398" s="14" t="str">
        <f t="shared" si="29"/>
        <v>7.8.1.9.0</v>
      </c>
      <c r="H2398" s="14" t="s">
        <v>16</v>
      </c>
      <c r="I2398" s="15" t="s">
        <v>11002</v>
      </c>
      <c r="J2398" s="14"/>
      <c r="K2398" s="422"/>
      <c r="L2398" s="428"/>
    </row>
    <row r="2399" spans="1:12" s="8" customFormat="1" ht="37" x14ac:dyDescent="0.35">
      <c r="A2399" s="271">
        <v>2166</v>
      </c>
      <c r="B2399" s="276">
        <v>7</v>
      </c>
      <c r="C2399" s="17">
        <v>8</v>
      </c>
      <c r="D2399" s="17">
        <v>1</v>
      </c>
      <c r="E2399" s="17">
        <v>9</v>
      </c>
      <c r="F2399" s="17">
        <v>1</v>
      </c>
      <c r="G2399" s="17" t="str">
        <f t="shared" si="29"/>
        <v>7.8.1.9.1</v>
      </c>
      <c r="H2399" s="17" t="s">
        <v>19</v>
      </c>
      <c r="I2399" s="18" t="s">
        <v>11003</v>
      </c>
      <c r="J2399" s="17"/>
      <c r="K2399" s="420"/>
      <c r="L2399" s="424"/>
    </row>
    <row r="2400" spans="1:12" s="8" customFormat="1" ht="37" x14ac:dyDescent="0.35">
      <c r="A2400" s="271">
        <v>2167</v>
      </c>
      <c r="B2400" s="276">
        <v>7</v>
      </c>
      <c r="C2400" s="17">
        <v>8</v>
      </c>
      <c r="D2400" s="17">
        <v>1</v>
      </c>
      <c r="E2400" s="17">
        <v>9</v>
      </c>
      <c r="F2400" s="17">
        <v>2</v>
      </c>
      <c r="G2400" s="17" t="str">
        <f t="shared" si="29"/>
        <v>7.8.1.9.2</v>
      </c>
      <c r="H2400" s="17" t="s">
        <v>19</v>
      </c>
      <c r="I2400" s="18" t="s">
        <v>11004</v>
      </c>
      <c r="J2400" s="17"/>
      <c r="K2400" s="420"/>
      <c r="L2400" s="424"/>
    </row>
    <row r="2401" spans="1:12" s="8" customFormat="1" ht="18.5" x14ac:dyDescent="0.35">
      <c r="A2401" s="271">
        <v>2168</v>
      </c>
      <c r="B2401" s="275">
        <v>7</v>
      </c>
      <c r="C2401" s="14">
        <v>8</v>
      </c>
      <c r="D2401" s="14">
        <v>1</v>
      </c>
      <c r="E2401" s="14">
        <v>10</v>
      </c>
      <c r="F2401" s="14">
        <v>0</v>
      </c>
      <c r="G2401" s="14" t="str">
        <f t="shared" si="29"/>
        <v>7.8.1.10.0</v>
      </c>
      <c r="H2401" s="14" t="s">
        <v>16</v>
      </c>
      <c r="I2401" s="15" t="s">
        <v>11005</v>
      </c>
      <c r="J2401" s="14"/>
      <c r="K2401" s="422"/>
      <c r="L2401" s="428"/>
    </row>
    <row r="2402" spans="1:12" s="8" customFormat="1" ht="18.5" x14ac:dyDescent="0.35">
      <c r="A2402" s="271">
        <v>2169</v>
      </c>
      <c r="B2402" s="276">
        <v>7</v>
      </c>
      <c r="C2402" s="17">
        <v>8</v>
      </c>
      <c r="D2402" s="17">
        <v>1</v>
      </c>
      <c r="E2402" s="17">
        <v>10</v>
      </c>
      <c r="F2402" s="17">
        <v>1</v>
      </c>
      <c r="G2402" s="17" t="str">
        <f t="shared" si="29"/>
        <v>7.8.1.10.1</v>
      </c>
      <c r="H2402" s="17" t="s">
        <v>19</v>
      </c>
      <c r="I2402" s="18" t="s">
        <v>11006</v>
      </c>
      <c r="J2402" s="17"/>
      <c r="K2402" s="420"/>
      <c r="L2402" s="424"/>
    </row>
    <row r="2403" spans="1:12" s="8" customFormat="1" ht="18.5" x14ac:dyDescent="0.35">
      <c r="A2403" s="271">
        <v>2170</v>
      </c>
      <c r="B2403" s="276">
        <v>7</v>
      </c>
      <c r="C2403" s="17">
        <v>8</v>
      </c>
      <c r="D2403" s="17">
        <v>1</v>
      </c>
      <c r="E2403" s="17">
        <v>10</v>
      </c>
      <c r="F2403" s="17">
        <v>2</v>
      </c>
      <c r="G2403" s="17" t="str">
        <f t="shared" si="29"/>
        <v>7.8.1.10.2</v>
      </c>
      <c r="H2403" s="17" t="s">
        <v>19</v>
      </c>
      <c r="I2403" s="18" t="s">
        <v>11007</v>
      </c>
      <c r="J2403" s="17"/>
      <c r="K2403" s="420"/>
      <c r="L2403" s="424"/>
    </row>
    <row r="2404" spans="1:12" s="8" customFormat="1" ht="18.5" x14ac:dyDescent="0.35">
      <c r="A2404" s="271">
        <v>2171</v>
      </c>
      <c r="B2404" s="275">
        <v>7</v>
      </c>
      <c r="C2404" s="14">
        <v>8</v>
      </c>
      <c r="D2404" s="14">
        <v>1</v>
      </c>
      <c r="E2404" s="14">
        <v>11</v>
      </c>
      <c r="F2404" s="14">
        <v>0</v>
      </c>
      <c r="G2404" s="14" t="str">
        <f t="shared" si="29"/>
        <v>7.8.1.11.0</v>
      </c>
      <c r="H2404" s="14" t="s">
        <v>16</v>
      </c>
      <c r="I2404" s="15" t="s">
        <v>11008</v>
      </c>
      <c r="J2404" s="14"/>
      <c r="K2404" s="422"/>
      <c r="L2404" s="428"/>
    </row>
    <row r="2405" spans="1:12" s="8" customFormat="1" ht="18.5" x14ac:dyDescent="0.35">
      <c r="A2405" s="271">
        <v>2172</v>
      </c>
      <c r="B2405" s="276">
        <v>7</v>
      </c>
      <c r="C2405" s="17">
        <v>8</v>
      </c>
      <c r="D2405" s="17">
        <v>1</v>
      </c>
      <c r="E2405" s="17">
        <v>11</v>
      </c>
      <c r="F2405" s="17">
        <v>1</v>
      </c>
      <c r="G2405" s="17" t="str">
        <f t="shared" si="29"/>
        <v>7.8.1.11.1</v>
      </c>
      <c r="H2405" s="17" t="s">
        <v>19</v>
      </c>
      <c r="I2405" s="18" t="s">
        <v>11009</v>
      </c>
      <c r="J2405" s="17"/>
      <c r="K2405" s="420"/>
      <c r="L2405" s="424"/>
    </row>
    <row r="2406" spans="1:12" s="8" customFormat="1" ht="18.5" x14ac:dyDescent="0.35">
      <c r="A2406" s="271">
        <v>2173</v>
      </c>
      <c r="B2406" s="276">
        <v>7</v>
      </c>
      <c r="C2406" s="17">
        <v>8</v>
      </c>
      <c r="D2406" s="17">
        <v>1</v>
      </c>
      <c r="E2406" s="17">
        <v>11</v>
      </c>
      <c r="F2406" s="17">
        <v>2</v>
      </c>
      <c r="G2406" s="17" t="str">
        <f t="shared" si="29"/>
        <v>7.8.1.11.2</v>
      </c>
      <c r="H2406" s="17" t="s">
        <v>19</v>
      </c>
      <c r="I2406" s="18" t="s">
        <v>11010</v>
      </c>
      <c r="J2406" s="17"/>
      <c r="K2406" s="420"/>
      <c r="L2406" s="424"/>
    </row>
    <row r="2407" spans="1:12" s="8" customFormat="1" ht="18.5" x14ac:dyDescent="0.35">
      <c r="A2407" s="271">
        <v>2174</v>
      </c>
      <c r="B2407" s="275">
        <v>7</v>
      </c>
      <c r="C2407" s="14">
        <v>8</v>
      </c>
      <c r="D2407" s="14">
        <v>1</v>
      </c>
      <c r="E2407" s="14">
        <v>12</v>
      </c>
      <c r="F2407" s="14">
        <v>0</v>
      </c>
      <c r="G2407" s="14" t="str">
        <f t="shared" si="29"/>
        <v>7.8.1.12.0</v>
      </c>
      <c r="H2407" s="14" t="s">
        <v>16</v>
      </c>
      <c r="I2407" s="15" t="s">
        <v>11011</v>
      </c>
      <c r="J2407" s="14"/>
      <c r="K2407" s="422"/>
      <c r="L2407" s="428"/>
    </row>
    <row r="2408" spans="1:12" s="8" customFormat="1" ht="18.5" x14ac:dyDescent="0.35">
      <c r="A2408" s="271">
        <v>2175</v>
      </c>
      <c r="B2408" s="276">
        <v>7</v>
      </c>
      <c r="C2408" s="17">
        <v>8</v>
      </c>
      <c r="D2408" s="17">
        <v>1</v>
      </c>
      <c r="E2408" s="17">
        <v>12</v>
      </c>
      <c r="F2408" s="17">
        <v>1</v>
      </c>
      <c r="G2408" s="17" t="str">
        <f t="shared" si="29"/>
        <v>7.8.1.12.1</v>
      </c>
      <c r="H2408" s="17" t="s">
        <v>19</v>
      </c>
      <c r="I2408" s="18" t="s">
        <v>11012</v>
      </c>
      <c r="J2408" s="17"/>
      <c r="K2408" s="420"/>
      <c r="L2408" s="424"/>
    </row>
    <row r="2409" spans="1:12" s="8" customFormat="1" ht="18.5" x14ac:dyDescent="0.35">
      <c r="A2409" s="271">
        <v>2176</v>
      </c>
      <c r="B2409" s="276">
        <v>7</v>
      </c>
      <c r="C2409" s="17">
        <v>8</v>
      </c>
      <c r="D2409" s="17">
        <v>1</v>
      </c>
      <c r="E2409" s="17">
        <v>12</v>
      </c>
      <c r="F2409" s="17">
        <v>2</v>
      </c>
      <c r="G2409" s="17" t="str">
        <f t="shared" si="29"/>
        <v>7.8.1.12.2</v>
      </c>
      <c r="H2409" s="17" t="s">
        <v>19</v>
      </c>
      <c r="I2409" s="18" t="s">
        <v>11013</v>
      </c>
      <c r="J2409" s="17"/>
      <c r="K2409" s="420"/>
      <c r="L2409" s="424"/>
    </row>
    <row r="2410" spans="1:12" s="8" customFormat="1" ht="18.5" x14ac:dyDescent="0.35">
      <c r="A2410" s="271">
        <v>2177</v>
      </c>
      <c r="B2410" s="276">
        <v>7</v>
      </c>
      <c r="C2410" s="17">
        <v>8</v>
      </c>
      <c r="D2410" s="17">
        <v>1</v>
      </c>
      <c r="E2410" s="17">
        <v>12</v>
      </c>
      <c r="F2410" s="17">
        <v>3</v>
      </c>
      <c r="G2410" s="17" t="str">
        <f t="shared" si="29"/>
        <v>7.8.1.12.3</v>
      </c>
      <c r="H2410" s="17" t="s">
        <v>19</v>
      </c>
      <c r="I2410" s="18" t="s">
        <v>11014</v>
      </c>
      <c r="J2410" s="17"/>
      <c r="K2410" s="420"/>
      <c r="L2410" s="424"/>
    </row>
    <row r="2411" spans="1:12" s="8" customFormat="1" ht="18.5" x14ac:dyDescent="0.35">
      <c r="A2411" s="271">
        <v>2181</v>
      </c>
      <c r="B2411" s="276">
        <v>7</v>
      </c>
      <c r="C2411" s="17">
        <v>8</v>
      </c>
      <c r="D2411" s="17">
        <v>1</v>
      </c>
      <c r="E2411" s="17">
        <v>12</v>
      </c>
      <c r="F2411" s="17">
        <v>4</v>
      </c>
      <c r="G2411" s="17" t="str">
        <f t="shared" si="29"/>
        <v>7.8.1.12.4</v>
      </c>
      <c r="H2411" s="17" t="s">
        <v>19</v>
      </c>
      <c r="I2411" s="18" t="s">
        <v>11015</v>
      </c>
      <c r="J2411" s="17"/>
      <c r="K2411" s="420"/>
      <c r="L2411" s="424"/>
    </row>
    <row r="2412" spans="1:12" s="8" customFormat="1" ht="18.5" x14ac:dyDescent="0.35">
      <c r="A2412" s="271">
        <v>2182</v>
      </c>
      <c r="B2412" s="276">
        <v>7</v>
      </c>
      <c r="C2412" s="17">
        <v>8</v>
      </c>
      <c r="D2412" s="17">
        <v>1</v>
      </c>
      <c r="E2412" s="17">
        <v>12</v>
      </c>
      <c r="F2412" s="17">
        <v>5</v>
      </c>
      <c r="G2412" s="17" t="str">
        <f t="shared" si="29"/>
        <v>7.8.1.12.5</v>
      </c>
      <c r="H2412" s="17" t="s">
        <v>19</v>
      </c>
      <c r="I2412" s="18" t="s">
        <v>11016</v>
      </c>
      <c r="J2412" s="17"/>
      <c r="K2412" s="420"/>
      <c r="L2412" s="424"/>
    </row>
    <row r="2413" spans="1:12" s="8" customFormat="1" ht="18.5" x14ac:dyDescent="0.35">
      <c r="A2413" s="271">
        <v>2183</v>
      </c>
      <c r="B2413" s="276">
        <v>7</v>
      </c>
      <c r="C2413" s="17">
        <v>8</v>
      </c>
      <c r="D2413" s="17">
        <v>1</v>
      </c>
      <c r="E2413" s="17">
        <v>12</v>
      </c>
      <c r="F2413" s="17">
        <v>6</v>
      </c>
      <c r="G2413" s="17" t="str">
        <f t="shared" si="29"/>
        <v>7.8.1.12.6</v>
      </c>
      <c r="H2413" s="17" t="s">
        <v>19</v>
      </c>
      <c r="I2413" s="18" t="s">
        <v>11017</v>
      </c>
      <c r="J2413" s="17"/>
      <c r="K2413" s="420"/>
      <c r="L2413" s="424"/>
    </row>
    <row r="2414" spans="1:12" s="8" customFormat="1" ht="23.5" x14ac:dyDescent="0.35">
      <c r="A2414" s="271"/>
      <c r="B2414" s="274">
        <v>7</v>
      </c>
      <c r="C2414" s="13">
        <v>8</v>
      </c>
      <c r="D2414" s="13">
        <v>2</v>
      </c>
      <c r="E2414" s="13">
        <v>0</v>
      </c>
      <c r="F2414" s="13">
        <v>0</v>
      </c>
      <c r="G2414" s="13" t="str">
        <f t="shared" si="29"/>
        <v>7.8.2.0.0</v>
      </c>
      <c r="H2414" s="13" t="s">
        <v>13</v>
      </c>
      <c r="I2414" s="117" t="s">
        <v>11018</v>
      </c>
      <c r="J2414" s="118"/>
      <c r="K2414" s="417"/>
      <c r="L2414" s="418"/>
    </row>
    <row r="2415" spans="1:12" s="8" customFormat="1" ht="37" x14ac:dyDescent="0.35">
      <c r="A2415" s="271"/>
      <c r="B2415" s="275">
        <v>7</v>
      </c>
      <c r="C2415" s="14">
        <v>8</v>
      </c>
      <c r="D2415" s="14">
        <v>2</v>
      </c>
      <c r="E2415" s="14">
        <v>1</v>
      </c>
      <c r="F2415" s="14">
        <v>0</v>
      </c>
      <c r="G2415" s="14" t="str">
        <f t="shared" si="29"/>
        <v>7.8.2.1.0</v>
      </c>
      <c r="H2415" s="14" t="s">
        <v>16</v>
      </c>
      <c r="I2415" s="15" t="s">
        <v>11019</v>
      </c>
      <c r="J2415" s="14"/>
      <c r="K2415" s="422"/>
      <c r="L2415" s="428"/>
    </row>
    <row r="2416" spans="1:12" s="8" customFormat="1" ht="37" x14ac:dyDescent="0.35">
      <c r="A2416" s="271"/>
      <c r="B2416" s="276">
        <v>7</v>
      </c>
      <c r="C2416" s="17">
        <v>8</v>
      </c>
      <c r="D2416" s="17">
        <v>2</v>
      </c>
      <c r="E2416" s="17">
        <v>1</v>
      </c>
      <c r="F2416" s="17">
        <v>1</v>
      </c>
      <c r="G2416" s="17" t="str">
        <f t="shared" si="29"/>
        <v>7.8.2.1.1</v>
      </c>
      <c r="H2416" s="17" t="s">
        <v>19</v>
      </c>
      <c r="I2416" s="18" t="s">
        <v>11020</v>
      </c>
      <c r="J2416" s="17"/>
      <c r="K2416" s="420"/>
      <c r="L2416" s="424"/>
    </row>
    <row r="2417" spans="1:12" s="8" customFormat="1" ht="37" x14ac:dyDescent="0.35">
      <c r="A2417" s="271"/>
      <c r="B2417" s="276">
        <v>7</v>
      </c>
      <c r="C2417" s="17">
        <v>8</v>
      </c>
      <c r="D2417" s="17">
        <v>2</v>
      </c>
      <c r="E2417" s="17">
        <v>1</v>
      </c>
      <c r="F2417" s="17">
        <v>2</v>
      </c>
      <c r="G2417" s="17" t="str">
        <f t="shared" si="29"/>
        <v>7.8.2.1.2</v>
      </c>
      <c r="H2417" s="17" t="s">
        <v>19</v>
      </c>
      <c r="I2417" s="18" t="s">
        <v>11021</v>
      </c>
      <c r="J2417" s="17"/>
      <c r="K2417" s="420"/>
      <c r="L2417" s="424"/>
    </row>
    <row r="2418" spans="1:12" s="8" customFormat="1" ht="37" x14ac:dyDescent="0.35">
      <c r="A2418" s="271"/>
      <c r="B2418" s="275">
        <v>7</v>
      </c>
      <c r="C2418" s="14">
        <v>8</v>
      </c>
      <c r="D2418" s="14">
        <v>2</v>
      </c>
      <c r="E2418" s="14">
        <v>2</v>
      </c>
      <c r="F2418" s="14">
        <v>0</v>
      </c>
      <c r="G2418" s="14" t="str">
        <f t="shared" si="29"/>
        <v>7.8.2.2.0</v>
      </c>
      <c r="H2418" s="14" t="s">
        <v>16</v>
      </c>
      <c r="I2418" s="15" t="s">
        <v>11022</v>
      </c>
      <c r="J2418" s="14"/>
      <c r="K2418" s="422"/>
      <c r="L2418" s="428"/>
    </row>
    <row r="2419" spans="1:12" s="8" customFormat="1" ht="37" x14ac:dyDescent="0.35">
      <c r="A2419" s="271"/>
      <c r="B2419" s="276">
        <v>7</v>
      </c>
      <c r="C2419" s="17">
        <v>8</v>
      </c>
      <c r="D2419" s="17">
        <v>2</v>
      </c>
      <c r="E2419" s="17">
        <v>2</v>
      </c>
      <c r="F2419" s="17">
        <v>1</v>
      </c>
      <c r="G2419" s="17" t="str">
        <f t="shared" si="29"/>
        <v>7.8.2.2.1</v>
      </c>
      <c r="H2419" s="17" t="s">
        <v>19</v>
      </c>
      <c r="I2419" s="18" t="s">
        <v>11023</v>
      </c>
      <c r="J2419" s="17"/>
      <c r="K2419" s="420"/>
      <c r="L2419" s="424"/>
    </row>
    <row r="2420" spans="1:12" s="8" customFormat="1" ht="37" x14ac:dyDescent="0.35">
      <c r="A2420" s="271"/>
      <c r="B2420" s="276">
        <v>7</v>
      </c>
      <c r="C2420" s="17">
        <v>8</v>
      </c>
      <c r="D2420" s="17">
        <v>2</v>
      </c>
      <c r="E2420" s="17">
        <v>2</v>
      </c>
      <c r="F2420" s="17">
        <v>2</v>
      </c>
      <c r="G2420" s="17" t="str">
        <f t="shared" si="29"/>
        <v>7.8.2.2.2</v>
      </c>
      <c r="H2420" s="17" t="s">
        <v>19</v>
      </c>
      <c r="I2420" s="18" t="s">
        <v>11024</v>
      </c>
      <c r="J2420" s="17"/>
      <c r="K2420" s="420"/>
      <c r="L2420" s="424"/>
    </row>
    <row r="2421" spans="1:12" s="8" customFormat="1" ht="18.5" x14ac:dyDescent="0.35">
      <c r="A2421" s="271"/>
      <c r="B2421" s="263">
        <v>7</v>
      </c>
      <c r="C2421" s="206">
        <v>8</v>
      </c>
      <c r="D2421" s="206">
        <v>2</v>
      </c>
      <c r="E2421" s="206">
        <v>3</v>
      </c>
      <c r="F2421" s="206">
        <v>0</v>
      </c>
      <c r="G2421" s="206" t="str">
        <f t="shared" si="29"/>
        <v>7.8.2.3.0</v>
      </c>
      <c r="H2421" s="206" t="s">
        <v>16</v>
      </c>
      <c r="I2421" s="15" t="s">
        <v>11025</v>
      </c>
      <c r="J2421" s="14"/>
      <c r="K2421" s="422"/>
      <c r="L2421" s="428"/>
    </row>
    <row r="2422" spans="1:12" s="8" customFormat="1" ht="18.5" x14ac:dyDescent="0.35">
      <c r="A2422" s="271"/>
      <c r="B2422" s="264">
        <v>7</v>
      </c>
      <c r="C2422" s="207">
        <v>8</v>
      </c>
      <c r="D2422" s="207">
        <v>2</v>
      </c>
      <c r="E2422" s="207">
        <v>3</v>
      </c>
      <c r="F2422" s="207">
        <v>1</v>
      </c>
      <c r="G2422" s="207" t="str">
        <f t="shared" si="29"/>
        <v>7.8.2.3.1</v>
      </c>
      <c r="H2422" s="207" t="s">
        <v>19</v>
      </c>
      <c r="I2422" s="18" t="s">
        <v>11026</v>
      </c>
      <c r="J2422" s="17"/>
      <c r="K2422" s="420"/>
      <c r="L2422" s="424"/>
    </row>
    <row r="2423" spans="1:12" s="8" customFormat="1" ht="18.5" x14ac:dyDescent="0.35">
      <c r="A2423" s="271"/>
      <c r="B2423" s="264">
        <v>7</v>
      </c>
      <c r="C2423" s="207">
        <v>8</v>
      </c>
      <c r="D2423" s="207">
        <v>2</v>
      </c>
      <c r="E2423" s="207">
        <v>3</v>
      </c>
      <c r="F2423" s="207">
        <v>2</v>
      </c>
      <c r="G2423" s="207" t="str">
        <f t="shared" si="29"/>
        <v>7.8.2.3.2</v>
      </c>
      <c r="H2423" s="207" t="s">
        <v>19</v>
      </c>
      <c r="I2423" s="18" t="s">
        <v>11027</v>
      </c>
      <c r="J2423" s="17"/>
      <c r="K2423" s="420"/>
      <c r="L2423" s="424"/>
    </row>
    <row r="2424" spans="1:12" s="8" customFormat="1" ht="18.5" x14ac:dyDescent="0.35">
      <c r="A2424" s="271"/>
      <c r="B2424" s="263">
        <v>7</v>
      </c>
      <c r="C2424" s="206">
        <v>8</v>
      </c>
      <c r="D2424" s="206">
        <v>2</v>
      </c>
      <c r="E2424" s="206">
        <v>4</v>
      </c>
      <c r="F2424" s="206">
        <v>0</v>
      </c>
      <c r="G2424" s="206" t="str">
        <f t="shared" si="29"/>
        <v>7.8.2.4.0</v>
      </c>
      <c r="H2424" s="206" t="s">
        <v>16</v>
      </c>
      <c r="I2424" s="15" t="s">
        <v>11028</v>
      </c>
      <c r="J2424" s="14"/>
      <c r="K2424" s="422"/>
      <c r="L2424" s="428"/>
    </row>
    <row r="2425" spans="1:12" s="8" customFormat="1" ht="18.5" x14ac:dyDescent="0.35">
      <c r="A2425" s="271"/>
      <c r="B2425" s="264">
        <v>7</v>
      </c>
      <c r="C2425" s="207">
        <v>8</v>
      </c>
      <c r="D2425" s="207">
        <v>2</v>
      </c>
      <c r="E2425" s="207">
        <v>4</v>
      </c>
      <c r="F2425" s="207">
        <v>1</v>
      </c>
      <c r="G2425" s="207" t="str">
        <f t="shared" si="29"/>
        <v>7.8.2.4.1</v>
      </c>
      <c r="H2425" s="207" t="s">
        <v>19</v>
      </c>
      <c r="I2425" s="18" t="s">
        <v>11029</v>
      </c>
      <c r="J2425" s="17"/>
      <c r="K2425" s="420"/>
      <c r="L2425" s="424"/>
    </row>
    <row r="2426" spans="1:12" s="8" customFormat="1" ht="18.5" x14ac:dyDescent="0.35">
      <c r="A2426" s="271"/>
      <c r="B2426" s="276">
        <v>7</v>
      </c>
      <c r="C2426" s="17">
        <v>8</v>
      </c>
      <c r="D2426" s="17">
        <v>2</v>
      </c>
      <c r="E2426" s="17">
        <v>4</v>
      </c>
      <c r="F2426" s="17">
        <v>2</v>
      </c>
      <c r="G2426" s="17" t="str">
        <f t="shared" si="29"/>
        <v>7.8.2.4.2</v>
      </c>
      <c r="H2426" s="17" t="s">
        <v>19</v>
      </c>
      <c r="I2426" s="18" t="s">
        <v>11030</v>
      </c>
      <c r="J2426" s="17"/>
      <c r="K2426" s="420"/>
      <c r="L2426" s="424"/>
    </row>
    <row r="2427" spans="1:12" s="8" customFormat="1" ht="18.5" x14ac:dyDescent="0.35">
      <c r="A2427" s="271"/>
      <c r="B2427" s="263">
        <v>7</v>
      </c>
      <c r="C2427" s="206">
        <v>8</v>
      </c>
      <c r="D2427" s="206">
        <v>2</v>
      </c>
      <c r="E2427" s="206">
        <v>5</v>
      </c>
      <c r="F2427" s="206">
        <v>0</v>
      </c>
      <c r="G2427" s="206" t="str">
        <f t="shared" si="29"/>
        <v>7.8.2.5.0</v>
      </c>
      <c r="H2427" s="206" t="s">
        <v>16</v>
      </c>
      <c r="I2427" s="15" t="s">
        <v>11031</v>
      </c>
      <c r="J2427" s="14"/>
      <c r="K2427" s="422"/>
      <c r="L2427" s="428"/>
    </row>
    <row r="2428" spans="1:12" s="8" customFormat="1" ht="37" x14ac:dyDescent="0.35">
      <c r="A2428" s="271"/>
      <c r="B2428" s="264">
        <v>7</v>
      </c>
      <c r="C2428" s="207">
        <v>8</v>
      </c>
      <c r="D2428" s="207">
        <v>2</v>
      </c>
      <c r="E2428" s="207">
        <v>5</v>
      </c>
      <c r="F2428" s="207">
        <v>1</v>
      </c>
      <c r="G2428" s="207" t="str">
        <f t="shared" si="29"/>
        <v>7.8.2.5.1</v>
      </c>
      <c r="H2428" s="207" t="s">
        <v>19</v>
      </c>
      <c r="I2428" s="18" t="s">
        <v>11032</v>
      </c>
      <c r="J2428" s="17"/>
      <c r="K2428" s="420"/>
      <c r="L2428" s="424"/>
    </row>
    <row r="2429" spans="1:12" s="8" customFormat="1" ht="37" x14ac:dyDescent="0.35">
      <c r="A2429" s="271">
        <v>2184</v>
      </c>
      <c r="B2429" s="276">
        <v>7</v>
      </c>
      <c r="C2429" s="17">
        <v>8</v>
      </c>
      <c r="D2429" s="17">
        <v>2</v>
      </c>
      <c r="E2429" s="17">
        <v>5</v>
      </c>
      <c r="F2429" s="17">
        <v>2</v>
      </c>
      <c r="G2429" s="17" t="str">
        <f t="shared" si="29"/>
        <v>7.8.2.5.2</v>
      </c>
      <c r="H2429" s="17" t="s">
        <v>19</v>
      </c>
      <c r="I2429" s="18" t="s">
        <v>11033</v>
      </c>
      <c r="J2429" s="17"/>
      <c r="K2429" s="420"/>
      <c r="L2429" s="424"/>
    </row>
    <row r="2430" spans="1:12" s="8" customFormat="1" ht="18.5" x14ac:dyDescent="0.35">
      <c r="A2430" s="271">
        <v>2185</v>
      </c>
      <c r="B2430" s="263">
        <v>7</v>
      </c>
      <c r="C2430" s="206">
        <v>8</v>
      </c>
      <c r="D2430" s="206">
        <v>2</v>
      </c>
      <c r="E2430" s="206">
        <v>6</v>
      </c>
      <c r="F2430" s="206">
        <v>0</v>
      </c>
      <c r="G2430" s="206" t="str">
        <f t="shared" si="29"/>
        <v>7.8.2.6.0</v>
      </c>
      <c r="H2430" s="206" t="s">
        <v>16</v>
      </c>
      <c r="I2430" s="15" t="s">
        <v>11034</v>
      </c>
      <c r="J2430" s="14"/>
      <c r="K2430" s="422"/>
      <c r="L2430" s="428"/>
    </row>
    <row r="2431" spans="1:12" s="8" customFormat="1" ht="37" x14ac:dyDescent="0.35">
      <c r="A2431" s="271">
        <v>2186</v>
      </c>
      <c r="B2431" s="264">
        <v>7</v>
      </c>
      <c r="C2431" s="207">
        <v>8</v>
      </c>
      <c r="D2431" s="207">
        <v>2</v>
      </c>
      <c r="E2431" s="207">
        <v>6</v>
      </c>
      <c r="F2431" s="207">
        <v>1</v>
      </c>
      <c r="G2431" s="207" t="str">
        <f t="shared" si="29"/>
        <v>7.8.2.6.1</v>
      </c>
      <c r="H2431" s="207" t="s">
        <v>19</v>
      </c>
      <c r="I2431" s="18" t="s">
        <v>11035</v>
      </c>
      <c r="J2431" s="17"/>
      <c r="K2431" s="420"/>
      <c r="L2431" s="424"/>
    </row>
    <row r="2432" spans="1:12" s="8" customFormat="1" ht="37" x14ac:dyDescent="0.35">
      <c r="A2432" s="271">
        <v>2187</v>
      </c>
      <c r="B2432" s="276">
        <v>7</v>
      </c>
      <c r="C2432" s="17">
        <v>8</v>
      </c>
      <c r="D2432" s="17">
        <v>2</v>
      </c>
      <c r="E2432" s="17">
        <v>6</v>
      </c>
      <c r="F2432" s="17">
        <v>2</v>
      </c>
      <c r="G2432" s="17" t="str">
        <f t="shared" si="29"/>
        <v>7.8.2.6.2</v>
      </c>
      <c r="H2432" s="17" t="s">
        <v>19</v>
      </c>
      <c r="I2432" s="18" t="s">
        <v>11036</v>
      </c>
      <c r="J2432" s="17"/>
      <c r="K2432" s="420"/>
      <c r="L2432" s="424"/>
    </row>
    <row r="2433" spans="1:12" s="8" customFormat="1" ht="18.5" x14ac:dyDescent="0.35">
      <c r="A2433" s="271">
        <v>2188</v>
      </c>
      <c r="B2433" s="275">
        <v>7</v>
      </c>
      <c r="C2433" s="14">
        <v>8</v>
      </c>
      <c r="D2433" s="14">
        <v>2</v>
      </c>
      <c r="E2433" s="14">
        <v>7</v>
      </c>
      <c r="F2433" s="14">
        <v>0</v>
      </c>
      <c r="G2433" s="14" t="str">
        <f t="shared" si="29"/>
        <v>7.8.2.7.0</v>
      </c>
      <c r="H2433" s="14" t="s">
        <v>16</v>
      </c>
      <c r="I2433" s="15" t="s">
        <v>11037</v>
      </c>
      <c r="J2433" s="14"/>
      <c r="K2433" s="422"/>
      <c r="L2433" s="428"/>
    </row>
    <row r="2434" spans="1:12" s="8" customFormat="1" ht="18.5" x14ac:dyDescent="0.35">
      <c r="A2434" s="271">
        <v>2189</v>
      </c>
      <c r="B2434" s="276">
        <v>7</v>
      </c>
      <c r="C2434" s="17">
        <v>8</v>
      </c>
      <c r="D2434" s="17">
        <v>2</v>
      </c>
      <c r="E2434" s="17">
        <v>7</v>
      </c>
      <c r="F2434" s="17">
        <v>1</v>
      </c>
      <c r="G2434" s="17" t="str">
        <f t="shared" si="29"/>
        <v>7.8.2.7.1</v>
      </c>
      <c r="H2434" s="17" t="s">
        <v>19</v>
      </c>
      <c r="I2434" s="18" t="s">
        <v>11038</v>
      </c>
      <c r="J2434" s="17"/>
      <c r="K2434" s="420"/>
      <c r="L2434" s="424"/>
    </row>
    <row r="2435" spans="1:12" s="8" customFormat="1" ht="18.5" x14ac:dyDescent="0.35">
      <c r="A2435" s="271">
        <v>2190</v>
      </c>
      <c r="B2435" s="276">
        <v>7</v>
      </c>
      <c r="C2435" s="17">
        <v>8</v>
      </c>
      <c r="D2435" s="17">
        <v>2</v>
      </c>
      <c r="E2435" s="17">
        <v>7</v>
      </c>
      <c r="F2435" s="17">
        <v>2</v>
      </c>
      <c r="G2435" s="17" t="str">
        <f t="shared" si="29"/>
        <v>7.8.2.7.2</v>
      </c>
      <c r="H2435" s="17" t="s">
        <v>19</v>
      </c>
      <c r="I2435" s="18" t="s">
        <v>11039</v>
      </c>
      <c r="J2435" s="17"/>
      <c r="K2435" s="420"/>
      <c r="L2435" s="424"/>
    </row>
    <row r="2436" spans="1:12" s="8" customFormat="1" ht="18.5" x14ac:dyDescent="0.35">
      <c r="A2436" s="271">
        <v>2191</v>
      </c>
      <c r="B2436" s="275">
        <v>7</v>
      </c>
      <c r="C2436" s="14">
        <v>8</v>
      </c>
      <c r="D2436" s="14">
        <v>2</v>
      </c>
      <c r="E2436" s="14">
        <v>8</v>
      </c>
      <c r="F2436" s="14">
        <v>0</v>
      </c>
      <c r="G2436" s="14" t="str">
        <f t="shared" si="29"/>
        <v>7.8.2.8.0</v>
      </c>
      <c r="H2436" s="14" t="s">
        <v>16</v>
      </c>
      <c r="I2436" s="15" t="s">
        <v>11040</v>
      </c>
      <c r="J2436" s="14"/>
      <c r="K2436" s="422"/>
      <c r="L2436" s="428"/>
    </row>
    <row r="2437" spans="1:12" s="8" customFormat="1" ht="37.5" customHeight="1" x14ac:dyDescent="0.35">
      <c r="A2437" s="271">
        <v>2192</v>
      </c>
      <c r="B2437" s="276">
        <v>7</v>
      </c>
      <c r="C2437" s="17">
        <v>8</v>
      </c>
      <c r="D2437" s="17">
        <v>2</v>
      </c>
      <c r="E2437" s="17">
        <v>8</v>
      </c>
      <c r="F2437" s="17">
        <v>1</v>
      </c>
      <c r="G2437" s="17" t="str">
        <f t="shared" si="29"/>
        <v>7.8.2.8.1</v>
      </c>
      <c r="H2437" s="17" t="s">
        <v>19</v>
      </c>
      <c r="I2437" s="18" t="s">
        <v>11041</v>
      </c>
      <c r="J2437" s="17"/>
      <c r="K2437" s="420"/>
      <c r="L2437" s="424"/>
    </row>
    <row r="2438" spans="1:12" s="8" customFormat="1" ht="18.5" x14ac:dyDescent="0.35">
      <c r="A2438" s="271">
        <v>2194</v>
      </c>
      <c r="B2438" s="276">
        <v>7</v>
      </c>
      <c r="C2438" s="17">
        <v>8</v>
      </c>
      <c r="D2438" s="17">
        <v>2</v>
      </c>
      <c r="E2438" s="17">
        <v>8</v>
      </c>
      <c r="F2438" s="17">
        <v>2</v>
      </c>
      <c r="G2438" s="17" t="str">
        <f t="shared" si="29"/>
        <v>7.8.2.8.2</v>
      </c>
      <c r="H2438" s="17" t="s">
        <v>19</v>
      </c>
      <c r="I2438" s="18" t="s">
        <v>11042</v>
      </c>
      <c r="J2438" s="17"/>
      <c r="K2438" s="420"/>
      <c r="L2438" s="424"/>
    </row>
    <row r="2439" spans="1:12" s="8" customFormat="1" ht="18.5" x14ac:dyDescent="0.35">
      <c r="A2439" s="271">
        <v>2195</v>
      </c>
      <c r="B2439" s="275">
        <v>7</v>
      </c>
      <c r="C2439" s="14">
        <v>8</v>
      </c>
      <c r="D2439" s="14">
        <v>2</v>
      </c>
      <c r="E2439" s="14">
        <v>9</v>
      </c>
      <c r="F2439" s="14">
        <v>0</v>
      </c>
      <c r="G2439" s="14" t="str">
        <f t="shared" si="29"/>
        <v>7.8.2.9.0</v>
      </c>
      <c r="H2439" s="14" t="s">
        <v>16</v>
      </c>
      <c r="I2439" s="15" t="s">
        <v>11043</v>
      </c>
      <c r="J2439" s="14"/>
      <c r="K2439" s="422"/>
      <c r="L2439" s="428"/>
    </row>
    <row r="2440" spans="1:12" s="8" customFormat="1" ht="37" x14ac:dyDescent="0.35">
      <c r="A2440" s="271">
        <v>2196</v>
      </c>
      <c r="B2440" s="276">
        <v>7</v>
      </c>
      <c r="C2440" s="17">
        <v>8</v>
      </c>
      <c r="D2440" s="17">
        <v>2</v>
      </c>
      <c r="E2440" s="17">
        <v>9</v>
      </c>
      <c r="F2440" s="17">
        <v>1</v>
      </c>
      <c r="G2440" s="17" t="str">
        <f t="shared" si="29"/>
        <v>7.8.2.9.1</v>
      </c>
      <c r="H2440" s="17" t="s">
        <v>19</v>
      </c>
      <c r="I2440" s="18" t="s">
        <v>11044</v>
      </c>
      <c r="J2440" s="17"/>
      <c r="K2440" s="420"/>
      <c r="L2440" s="424"/>
    </row>
    <row r="2441" spans="1:12" s="8" customFormat="1" ht="37" x14ac:dyDescent="0.35">
      <c r="A2441" s="271">
        <v>2197</v>
      </c>
      <c r="B2441" s="276">
        <v>7</v>
      </c>
      <c r="C2441" s="17">
        <v>8</v>
      </c>
      <c r="D2441" s="17">
        <v>2</v>
      </c>
      <c r="E2441" s="17">
        <v>9</v>
      </c>
      <c r="F2441" s="17">
        <v>2</v>
      </c>
      <c r="G2441" s="17" t="str">
        <f t="shared" si="29"/>
        <v>7.8.2.9.2</v>
      </c>
      <c r="H2441" s="17" t="s">
        <v>19</v>
      </c>
      <c r="I2441" s="18" t="s">
        <v>11045</v>
      </c>
      <c r="J2441" s="17"/>
      <c r="K2441" s="420"/>
      <c r="L2441" s="424"/>
    </row>
    <row r="2442" spans="1:12" s="8" customFormat="1" ht="18.5" x14ac:dyDescent="0.35">
      <c r="A2442" s="271">
        <v>2198</v>
      </c>
      <c r="B2442" s="275">
        <v>7</v>
      </c>
      <c r="C2442" s="14">
        <v>8</v>
      </c>
      <c r="D2442" s="14">
        <v>2</v>
      </c>
      <c r="E2442" s="14">
        <v>10</v>
      </c>
      <c r="F2442" s="14">
        <v>0</v>
      </c>
      <c r="G2442" s="14" t="str">
        <f t="shared" si="29"/>
        <v>7.8.2.10.0</v>
      </c>
      <c r="H2442" s="14" t="s">
        <v>16</v>
      </c>
      <c r="I2442" s="15" t="s">
        <v>11046</v>
      </c>
      <c r="J2442" s="14"/>
      <c r="K2442" s="422"/>
      <c r="L2442" s="428"/>
    </row>
    <row r="2443" spans="1:12" s="8" customFormat="1" ht="37" x14ac:dyDescent="0.35">
      <c r="A2443" s="271">
        <v>2199</v>
      </c>
      <c r="B2443" s="276">
        <v>7</v>
      </c>
      <c r="C2443" s="17">
        <v>8</v>
      </c>
      <c r="D2443" s="17">
        <v>2</v>
      </c>
      <c r="E2443" s="17">
        <v>10</v>
      </c>
      <c r="F2443" s="17">
        <v>1</v>
      </c>
      <c r="G2443" s="17" t="str">
        <f t="shared" si="29"/>
        <v>7.8.2.10.1</v>
      </c>
      <c r="H2443" s="17" t="s">
        <v>19</v>
      </c>
      <c r="I2443" s="18" t="s">
        <v>11047</v>
      </c>
      <c r="J2443" s="17"/>
      <c r="K2443" s="420"/>
      <c r="L2443" s="424"/>
    </row>
    <row r="2444" spans="1:12" s="8" customFormat="1" ht="37" x14ac:dyDescent="0.35">
      <c r="A2444" s="271">
        <v>2200</v>
      </c>
      <c r="B2444" s="276">
        <v>7</v>
      </c>
      <c r="C2444" s="17">
        <v>8</v>
      </c>
      <c r="D2444" s="17">
        <v>2</v>
      </c>
      <c r="E2444" s="17">
        <v>10</v>
      </c>
      <c r="F2444" s="17">
        <v>2</v>
      </c>
      <c r="G2444" s="17" t="str">
        <f t="shared" si="29"/>
        <v>7.8.2.10.2</v>
      </c>
      <c r="H2444" s="17" t="s">
        <v>19</v>
      </c>
      <c r="I2444" s="18" t="s">
        <v>11048</v>
      </c>
      <c r="J2444" s="17"/>
      <c r="K2444" s="420"/>
      <c r="L2444" s="424"/>
    </row>
    <row r="2445" spans="1:12" s="8" customFormat="1" ht="18.5" x14ac:dyDescent="0.35">
      <c r="A2445" s="271">
        <v>2201</v>
      </c>
      <c r="B2445" s="275">
        <v>7</v>
      </c>
      <c r="C2445" s="14">
        <v>8</v>
      </c>
      <c r="D2445" s="14">
        <v>2</v>
      </c>
      <c r="E2445" s="14">
        <v>11</v>
      </c>
      <c r="F2445" s="14">
        <v>0</v>
      </c>
      <c r="G2445" s="14" t="str">
        <f t="shared" si="29"/>
        <v>7.8.2.11.0</v>
      </c>
      <c r="H2445" s="14" t="s">
        <v>16</v>
      </c>
      <c r="I2445" s="15" t="s">
        <v>11049</v>
      </c>
      <c r="J2445" s="14"/>
      <c r="K2445" s="422"/>
      <c r="L2445" s="428"/>
    </row>
    <row r="2446" spans="1:12" s="8" customFormat="1" ht="18.5" x14ac:dyDescent="0.35">
      <c r="A2446" s="271">
        <v>2202</v>
      </c>
      <c r="B2446" s="276">
        <v>7</v>
      </c>
      <c r="C2446" s="17">
        <v>8</v>
      </c>
      <c r="D2446" s="17">
        <v>2</v>
      </c>
      <c r="E2446" s="17">
        <v>11</v>
      </c>
      <c r="F2446" s="17">
        <v>1</v>
      </c>
      <c r="G2446" s="17" t="str">
        <f t="shared" si="29"/>
        <v>7.8.2.11.1</v>
      </c>
      <c r="H2446" s="17" t="s">
        <v>19</v>
      </c>
      <c r="I2446" s="18" t="s">
        <v>11050</v>
      </c>
      <c r="J2446" s="17"/>
      <c r="K2446" s="420"/>
      <c r="L2446" s="424"/>
    </row>
    <row r="2447" spans="1:12" s="8" customFormat="1" ht="18.5" x14ac:dyDescent="0.35">
      <c r="A2447" s="271">
        <v>2203</v>
      </c>
      <c r="B2447" s="276">
        <v>7</v>
      </c>
      <c r="C2447" s="17">
        <v>8</v>
      </c>
      <c r="D2447" s="17">
        <v>2</v>
      </c>
      <c r="E2447" s="17">
        <v>11</v>
      </c>
      <c r="F2447" s="17">
        <v>2</v>
      </c>
      <c r="G2447" s="17" t="str">
        <f t="shared" si="29"/>
        <v>7.8.2.11.2</v>
      </c>
      <c r="H2447" s="17" t="s">
        <v>19</v>
      </c>
      <c r="I2447" s="18" t="s">
        <v>11051</v>
      </c>
      <c r="J2447" s="17"/>
      <c r="K2447" s="420"/>
      <c r="L2447" s="424"/>
    </row>
    <row r="2448" spans="1:12" s="8" customFormat="1" ht="23.5" x14ac:dyDescent="0.35">
      <c r="A2448" s="271">
        <v>2204</v>
      </c>
      <c r="B2448" s="274">
        <v>7</v>
      </c>
      <c r="C2448" s="13">
        <v>8</v>
      </c>
      <c r="D2448" s="13">
        <v>3</v>
      </c>
      <c r="E2448" s="13">
        <v>0</v>
      </c>
      <c r="F2448" s="13">
        <v>0</v>
      </c>
      <c r="G2448" s="13" t="str">
        <f t="shared" si="29"/>
        <v>7.8.3.0.0</v>
      </c>
      <c r="H2448" s="13" t="s">
        <v>13</v>
      </c>
      <c r="I2448" s="117" t="s">
        <v>11052</v>
      </c>
      <c r="J2448" s="118"/>
      <c r="K2448" s="417"/>
      <c r="L2448" s="418"/>
    </row>
    <row r="2449" spans="1:12" s="8" customFormat="1" ht="38.15" customHeight="1" x14ac:dyDescent="0.35">
      <c r="A2449" s="271">
        <v>2205</v>
      </c>
      <c r="B2449" s="275">
        <v>7</v>
      </c>
      <c r="C2449" s="14">
        <v>8</v>
      </c>
      <c r="D2449" s="14">
        <v>3</v>
      </c>
      <c r="E2449" s="14">
        <v>1</v>
      </c>
      <c r="F2449" s="14">
        <v>0</v>
      </c>
      <c r="G2449" s="14" t="str">
        <f t="shared" si="29"/>
        <v>7.8.3.1.0</v>
      </c>
      <c r="H2449" s="14" t="s">
        <v>16</v>
      </c>
      <c r="I2449" s="15" t="s">
        <v>11053</v>
      </c>
      <c r="J2449" s="14"/>
      <c r="K2449" s="422"/>
      <c r="L2449" s="145"/>
    </row>
    <row r="2450" spans="1:12" s="8" customFormat="1" ht="18.5" x14ac:dyDescent="0.35">
      <c r="A2450" s="271">
        <v>2206</v>
      </c>
      <c r="B2450" s="276">
        <v>7</v>
      </c>
      <c r="C2450" s="17">
        <v>8</v>
      </c>
      <c r="D2450" s="17">
        <v>3</v>
      </c>
      <c r="E2450" s="17">
        <v>1</v>
      </c>
      <c r="F2450" s="17">
        <v>1</v>
      </c>
      <c r="G2450" s="17" t="str">
        <f t="shared" ref="G2450:G2513" si="30">CONCATENATE(B2450,".",C2450,".",D2450,".",E2450,".",F2450)</f>
        <v>7.8.3.1.1</v>
      </c>
      <c r="H2450" s="17" t="s">
        <v>19</v>
      </c>
      <c r="I2450" s="18" t="s">
        <v>11054</v>
      </c>
      <c r="J2450" s="17"/>
      <c r="K2450" s="420"/>
      <c r="L2450" s="424"/>
    </row>
    <row r="2451" spans="1:12" s="8" customFormat="1" ht="18.5" x14ac:dyDescent="0.35">
      <c r="A2451" s="271">
        <v>2207</v>
      </c>
      <c r="B2451" s="276">
        <v>7</v>
      </c>
      <c r="C2451" s="17">
        <v>8</v>
      </c>
      <c r="D2451" s="17">
        <v>3</v>
      </c>
      <c r="E2451" s="17">
        <v>1</v>
      </c>
      <c r="F2451" s="17">
        <v>2</v>
      </c>
      <c r="G2451" s="17" t="str">
        <f t="shared" si="30"/>
        <v>7.8.3.1.2</v>
      </c>
      <c r="H2451" s="17" t="s">
        <v>19</v>
      </c>
      <c r="I2451" s="18" t="s">
        <v>11055</v>
      </c>
      <c r="J2451" s="17"/>
      <c r="K2451" s="420"/>
      <c r="L2451" s="424"/>
    </row>
    <row r="2452" spans="1:12" s="8" customFormat="1" ht="18.5" x14ac:dyDescent="0.35">
      <c r="A2452" s="271">
        <v>2208</v>
      </c>
      <c r="B2452" s="275">
        <v>7</v>
      </c>
      <c r="C2452" s="14">
        <v>8</v>
      </c>
      <c r="D2452" s="14">
        <v>3</v>
      </c>
      <c r="E2452" s="14">
        <v>2</v>
      </c>
      <c r="F2452" s="14">
        <v>0</v>
      </c>
      <c r="G2452" s="14" t="str">
        <f t="shared" si="30"/>
        <v>7.8.3.2.0</v>
      </c>
      <c r="H2452" s="14" t="s">
        <v>16</v>
      </c>
      <c r="I2452" s="15" t="s">
        <v>11056</v>
      </c>
      <c r="J2452" s="14"/>
      <c r="K2452" s="422"/>
      <c r="L2452" s="145"/>
    </row>
    <row r="2453" spans="1:12" s="8" customFormat="1" ht="37" x14ac:dyDescent="0.35">
      <c r="A2453" s="271">
        <v>2209</v>
      </c>
      <c r="B2453" s="276">
        <v>7</v>
      </c>
      <c r="C2453" s="17">
        <v>8</v>
      </c>
      <c r="D2453" s="17">
        <v>3</v>
      </c>
      <c r="E2453" s="17">
        <v>2</v>
      </c>
      <c r="F2453" s="17">
        <v>1</v>
      </c>
      <c r="G2453" s="17" t="str">
        <f t="shared" si="30"/>
        <v>7.8.3.2.1</v>
      </c>
      <c r="H2453" s="17" t="s">
        <v>19</v>
      </c>
      <c r="I2453" s="18" t="s">
        <v>11057</v>
      </c>
      <c r="J2453" s="17"/>
      <c r="K2453" s="420"/>
      <c r="L2453" s="424"/>
    </row>
    <row r="2454" spans="1:12" s="8" customFormat="1" ht="37" x14ac:dyDescent="0.35">
      <c r="A2454" s="271">
        <v>2210</v>
      </c>
      <c r="B2454" s="276">
        <v>7</v>
      </c>
      <c r="C2454" s="17">
        <v>8</v>
      </c>
      <c r="D2454" s="17">
        <v>3</v>
      </c>
      <c r="E2454" s="17">
        <v>2</v>
      </c>
      <c r="F2454" s="17">
        <v>2</v>
      </c>
      <c r="G2454" s="17" t="str">
        <f t="shared" si="30"/>
        <v>7.8.3.2.2</v>
      </c>
      <c r="H2454" s="17" t="s">
        <v>19</v>
      </c>
      <c r="I2454" s="18" t="s">
        <v>11058</v>
      </c>
      <c r="J2454" s="17"/>
      <c r="K2454" s="420"/>
      <c r="L2454" s="424"/>
    </row>
    <row r="2455" spans="1:12" s="8" customFormat="1" ht="18.5" x14ac:dyDescent="0.35">
      <c r="A2455" s="271">
        <v>2211</v>
      </c>
      <c r="B2455" s="275">
        <v>7</v>
      </c>
      <c r="C2455" s="14">
        <v>8</v>
      </c>
      <c r="D2455" s="14">
        <v>3</v>
      </c>
      <c r="E2455" s="14">
        <v>3</v>
      </c>
      <c r="F2455" s="14">
        <v>0</v>
      </c>
      <c r="G2455" s="14" t="str">
        <f t="shared" si="30"/>
        <v>7.8.3.3.0</v>
      </c>
      <c r="H2455" s="14" t="s">
        <v>16</v>
      </c>
      <c r="I2455" s="15" t="s">
        <v>11059</v>
      </c>
      <c r="J2455" s="14"/>
      <c r="K2455" s="422"/>
      <c r="L2455" s="145" t="s">
        <v>10262</v>
      </c>
    </row>
    <row r="2456" spans="1:12" s="8" customFormat="1" ht="18.5" x14ac:dyDescent="0.35">
      <c r="A2456" s="271">
        <v>2212</v>
      </c>
      <c r="B2456" s="276">
        <v>7</v>
      </c>
      <c r="C2456" s="17">
        <v>8</v>
      </c>
      <c r="D2456" s="17">
        <v>3</v>
      </c>
      <c r="E2456" s="17">
        <v>3</v>
      </c>
      <c r="F2456" s="17">
        <v>1</v>
      </c>
      <c r="G2456" s="17" t="str">
        <f t="shared" si="30"/>
        <v>7.8.3.3.1</v>
      </c>
      <c r="H2456" s="17" t="s">
        <v>19</v>
      </c>
      <c r="I2456" s="18" t="s">
        <v>11060</v>
      </c>
      <c r="J2456" s="17"/>
      <c r="K2456" s="420"/>
      <c r="L2456" s="424" t="s">
        <v>10262</v>
      </c>
    </row>
    <row r="2457" spans="1:12" s="8" customFormat="1" ht="18.5" x14ac:dyDescent="0.35">
      <c r="A2457" s="271">
        <v>2213</v>
      </c>
      <c r="B2457" s="276">
        <v>7</v>
      </c>
      <c r="C2457" s="17">
        <v>8</v>
      </c>
      <c r="D2457" s="17">
        <v>3</v>
      </c>
      <c r="E2457" s="17">
        <v>3</v>
      </c>
      <c r="F2457" s="17">
        <v>2</v>
      </c>
      <c r="G2457" s="17" t="str">
        <f t="shared" si="30"/>
        <v>7.8.3.3.2</v>
      </c>
      <c r="H2457" s="17" t="s">
        <v>19</v>
      </c>
      <c r="I2457" s="18" t="s">
        <v>11061</v>
      </c>
      <c r="J2457" s="17"/>
      <c r="K2457" s="420"/>
      <c r="L2457" s="424" t="s">
        <v>10262</v>
      </c>
    </row>
    <row r="2458" spans="1:12" s="8" customFormat="1" ht="18.5" x14ac:dyDescent="0.35">
      <c r="A2458" s="271">
        <v>2214</v>
      </c>
      <c r="B2458" s="275">
        <v>7</v>
      </c>
      <c r="C2458" s="14">
        <v>8</v>
      </c>
      <c r="D2458" s="14">
        <v>3</v>
      </c>
      <c r="E2458" s="14">
        <v>4</v>
      </c>
      <c r="F2458" s="14">
        <v>0</v>
      </c>
      <c r="G2458" s="14" t="str">
        <f t="shared" si="30"/>
        <v>7.8.3.4.0</v>
      </c>
      <c r="H2458" s="14" t="s">
        <v>16</v>
      </c>
      <c r="I2458" s="15" t="s">
        <v>11062</v>
      </c>
      <c r="J2458" s="14"/>
      <c r="K2458" s="422"/>
      <c r="L2458" s="145" t="s">
        <v>10262</v>
      </c>
    </row>
    <row r="2459" spans="1:12" s="8" customFormat="1" ht="18.5" x14ac:dyDescent="0.35">
      <c r="A2459" s="271">
        <v>2215</v>
      </c>
      <c r="B2459" s="276">
        <v>7</v>
      </c>
      <c r="C2459" s="17">
        <v>8</v>
      </c>
      <c r="D2459" s="17">
        <v>3</v>
      </c>
      <c r="E2459" s="17">
        <v>4</v>
      </c>
      <c r="F2459" s="17">
        <v>1</v>
      </c>
      <c r="G2459" s="17" t="str">
        <f t="shared" si="30"/>
        <v>7.8.3.4.1</v>
      </c>
      <c r="H2459" s="17" t="s">
        <v>19</v>
      </c>
      <c r="I2459" s="18" t="s">
        <v>11063</v>
      </c>
      <c r="J2459" s="17"/>
      <c r="K2459" s="420"/>
      <c r="L2459" s="424" t="s">
        <v>10262</v>
      </c>
    </row>
    <row r="2460" spans="1:12" s="8" customFormat="1" ht="18.5" x14ac:dyDescent="0.35">
      <c r="A2460" s="271">
        <v>2216</v>
      </c>
      <c r="B2460" s="276">
        <v>7</v>
      </c>
      <c r="C2460" s="17">
        <v>8</v>
      </c>
      <c r="D2460" s="17">
        <v>3</v>
      </c>
      <c r="E2460" s="17">
        <v>4</v>
      </c>
      <c r="F2460" s="17">
        <v>2</v>
      </c>
      <c r="G2460" s="17" t="str">
        <f t="shared" si="30"/>
        <v>7.8.3.4.2</v>
      </c>
      <c r="H2460" s="17" t="s">
        <v>19</v>
      </c>
      <c r="I2460" s="18" t="s">
        <v>11064</v>
      </c>
      <c r="J2460" s="17"/>
      <c r="K2460" s="420"/>
      <c r="L2460" s="424" t="s">
        <v>10262</v>
      </c>
    </row>
    <row r="2461" spans="1:12" s="8" customFormat="1" ht="18.5" x14ac:dyDescent="0.35">
      <c r="A2461" s="271">
        <v>2217</v>
      </c>
      <c r="B2461" s="275">
        <v>7</v>
      </c>
      <c r="C2461" s="14">
        <v>8</v>
      </c>
      <c r="D2461" s="14">
        <v>3</v>
      </c>
      <c r="E2461" s="14">
        <v>5</v>
      </c>
      <c r="F2461" s="14">
        <v>0</v>
      </c>
      <c r="G2461" s="14" t="str">
        <f t="shared" si="30"/>
        <v>7.8.3.5.0</v>
      </c>
      <c r="H2461" s="14" t="s">
        <v>16</v>
      </c>
      <c r="I2461" s="15" t="s">
        <v>11065</v>
      </c>
      <c r="J2461" s="14"/>
      <c r="K2461" s="422"/>
      <c r="L2461" s="145" t="s">
        <v>10262</v>
      </c>
    </row>
    <row r="2462" spans="1:12" s="8" customFormat="1" ht="18.5" x14ac:dyDescent="0.35">
      <c r="A2462" s="271">
        <v>2218</v>
      </c>
      <c r="B2462" s="276">
        <v>7</v>
      </c>
      <c r="C2462" s="17">
        <v>8</v>
      </c>
      <c r="D2462" s="17">
        <v>3</v>
      </c>
      <c r="E2462" s="17">
        <v>5</v>
      </c>
      <c r="F2462" s="17">
        <v>1</v>
      </c>
      <c r="G2462" s="17" t="str">
        <f t="shared" si="30"/>
        <v>7.8.3.5.1</v>
      </c>
      <c r="H2462" s="17" t="s">
        <v>19</v>
      </c>
      <c r="I2462" s="18" t="s">
        <v>11066</v>
      </c>
      <c r="J2462" s="17"/>
      <c r="K2462" s="420"/>
      <c r="L2462" s="424" t="s">
        <v>10262</v>
      </c>
    </row>
    <row r="2463" spans="1:12" s="8" customFormat="1" ht="18.5" x14ac:dyDescent="0.35">
      <c r="A2463" s="271">
        <v>2219</v>
      </c>
      <c r="B2463" s="276">
        <v>7</v>
      </c>
      <c r="C2463" s="17">
        <v>8</v>
      </c>
      <c r="D2463" s="17">
        <v>3</v>
      </c>
      <c r="E2463" s="17">
        <v>5</v>
      </c>
      <c r="F2463" s="17">
        <v>2</v>
      </c>
      <c r="G2463" s="17" t="str">
        <f t="shared" si="30"/>
        <v>7.8.3.5.2</v>
      </c>
      <c r="H2463" s="17" t="s">
        <v>19</v>
      </c>
      <c r="I2463" s="18" t="s">
        <v>11067</v>
      </c>
      <c r="J2463" s="17"/>
      <c r="K2463" s="420"/>
      <c r="L2463" s="424" t="s">
        <v>10262</v>
      </c>
    </row>
    <row r="2464" spans="1:12" s="8" customFormat="1" ht="18.5" x14ac:dyDescent="0.35">
      <c r="A2464" s="271">
        <v>2220</v>
      </c>
      <c r="B2464" s="275">
        <v>7</v>
      </c>
      <c r="C2464" s="14">
        <v>8</v>
      </c>
      <c r="D2464" s="14">
        <v>3</v>
      </c>
      <c r="E2464" s="14">
        <v>6</v>
      </c>
      <c r="F2464" s="14">
        <v>0</v>
      </c>
      <c r="G2464" s="14" t="str">
        <f t="shared" si="30"/>
        <v>7.8.3.6.0</v>
      </c>
      <c r="H2464" s="14" t="s">
        <v>16</v>
      </c>
      <c r="I2464" s="15" t="s">
        <v>11068</v>
      </c>
      <c r="J2464" s="14"/>
      <c r="K2464" s="422"/>
      <c r="L2464" s="145" t="s">
        <v>10262</v>
      </c>
    </row>
    <row r="2465" spans="1:12" s="8" customFormat="1" ht="18.5" x14ac:dyDescent="0.35">
      <c r="A2465" s="271">
        <v>2221</v>
      </c>
      <c r="B2465" s="276">
        <v>7</v>
      </c>
      <c r="C2465" s="17">
        <v>8</v>
      </c>
      <c r="D2465" s="17">
        <v>3</v>
      </c>
      <c r="E2465" s="17">
        <v>6</v>
      </c>
      <c r="F2465" s="17">
        <v>1</v>
      </c>
      <c r="G2465" s="17" t="str">
        <f t="shared" si="30"/>
        <v>7.8.3.6.1</v>
      </c>
      <c r="H2465" s="17" t="s">
        <v>19</v>
      </c>
      <c r="I2465" s="18" t="s">
        <v>11069</v>
      </c>
      <c r="J2465" s="17"/>
      <c r="K2465" s="420"/>
      <c r="L2465" s="424" t="s">
        <v>10262</v>
      </c>
    </row>
    <row r="2466" spans="1:12" s="8" customFormat="1" ht="18.5" x14ac:dyDescent="0.35">
      <c r="A2466" s="271">
        <v>2222</v>
      </c>
      <c r="B2466" s="276">
        <v>7</v>
      </c>
      <c r="C2466" s="17">
        <v>8</v>
      </c>
      <c r="D2466" s="17">
        <v>3</v>
      </c>
      <c r="E2466" s="17">
        <v>6</v>
      </c>
      <c r="F2466" s="17">
        <v>2</v>
      </c>
      <c r="G2466" s="17" t="str">
        <f t="shared" si="30"/>
        <v>7.8.3.6.2</v>
      </c>
      <c r="H2466" s="17" t="s">
        <v>19</v>
      </c>
      <c r="I2466" s="18" t="s">
        <v>11070</v>
      </c>
      <c r="J2466" s="17"/>
      <c r="K2466" s="420"/>
      <c r="L2466" s="424" t="s">
        <v>10262</v>
      </c>
    </row>
    <row r="2467" spans="1:12" s="8" customFormat="1" ht="18.5" x14ac:dyDescent="0.35">
      <c r="A2467" s="271">
        <v>2223</v>
      </c>
      <c r="B2467" s="275">
        <v>7</v>
      </c>
      <c r="C2467" s="14">
        <v>8</v>
      </c>
      <c r="D2467" s="14">
        <v>3</v>
      </c>
      <c r="E2467" s="14">
        <v>7</v>
      </c>
      <c r="F2467" s="14">
        <v>0</v>
      </c>
      <c r="G2467" s="14" t="str">
        <f t="shared" si="30"/>
        <v>7.8.3.7.0</v>
      </c>
      <c r="H2467" s="14" t="s">
        <v>16</v>
      </c>
      <c r="I2467" s="15" t="s">
        <v>11071</v>
      </c>
      <c r="J2467" s="14"/>
      <c r="K2467" s="422"/>
      <c r="L2467" s="145" t="s">
        <v>10262</v>
      </c>
    </row>
    <row r="2468" spans="1:12" s="8" customFormat="1" ht="37" x14ac:dyDescent="0.35">
      <c r="A2468" s="271">
        <v>2224</v>
      </c>
      <c r="B2468" s="276">
        <v>7</v>
      </c>
      <c r="C2468" s="17">
        <v>8</v>
      </c>
      <c r="D2468" s="17">
        <v>3</v>
      </c>
      <c r="E2468" s="17">
        <v>7</v>
      </c>
      <c r="F2468" s="17">
        <v>1</v>
      </c>
      <c r="G2468" s="17" t="str">
        <f t="shared" si="30"/>
        <v>7.8.3.7.1</v>
      </c>
      <c r="H2468" s="17" t="s">
        <v>19</v>
      </c>
      <c r="I2468" s="18" t="s">
        <v>11072</v>
      </c>
      <c r="J2468" s="17"/>
      <c r="K2468" s="420"/>
      <c r="L2468" s="424" t="s">
        <v>10262</v>
      </c>
    </row>
    <row r="2469" spans="1:12" s="8" customFormat="1" ht="37" x14ac:dyDescent="0.35">
      <c r="A2469" s="271">
        <v>2225</v>
      </c>
      <c r="B2469" s="276">
        <v>7</v>
      </c>
      <c r="C2469" s="17">
        <v>8</v>
      </c>
      <c r="D2469" s="17">
        <v>3</v>
      </c>
      <c r="E2469" s="17">
        <v>7</v>
      </c>
      <c r="F2469" s="17">
        <v>2</v>
      </c>
      <c r="G2469" s="17" t="str">
        <f t="shared" si="30"/>
        <v>7.8.3.7.2</v>
      </c>
      <c r="H2469" s="17" t="s">
        <v>19</v>
      </c>
      <c r="I2469" s="18" t="s">
        <v>11073</v>
      </c>
      <c r="J2469" s="17"/>
      <c r="K2469" s="420"/>
      <c r="L2469" s="424" t="s">
        <v>10262</v>
      </c>
    </row>
    <row r="2470" spans="1:12" s="8" customFormat="1" ht="18.5" x14ac:dyDescent="0.35">
      <c r="A2470" s="271">
        <v>2226</v>
      </c>
      <c r="B2470" s="275">
        <v>7</v>
      </c>
      <c r="C2470" s="14">
        <v>8</v>
      </c>
      <c r="D2470" s="14">
        <v>3</v>
      </c>
      <c r="E2470" s="14">
        <v>8</v>
      </c>
      <c r="F2470" s="14">
        <v>0</v>
      </c>
      <c r="G2470" s="14" t="str">
        <f t="shared" si="30"/>
        <v>7.8.3.8.0</v>
      </c>
      <c r="H2470" s="14" t="s">
        <v>16</v>
      </c>
      <c r="I2470" s="15" t="s">
        <v>11074</v>
      </c>
      <c r="J2470" s="14"/>
      <c r="K2470" s="422"/>
      <c r="L2470" s="145" t="s">
        <v>10262</v>
      </c>
    </row>
    <row r="2471" spans="1:12" s="8" customFormat="1" ht="18.5" x14ac:dyDescent="0.35">
      <c r="A2471" s="271">
        <v>2227</v>
      </c>
      <c r="B2471" s="276">
        <v>7</v>
      </c>
      <c r="C2471" s="17">
        <v>8</v>
      </c>
      <c r="D2471" s="17">
        <v>3</v>
      </c>
      <c r="E2471" s="17">
        <v>8</v>
      </c>
      <c r="F2471" s="17">
        <v>1</v>
      </c>
      <c r="G2471" s="17" t="str">
        <f t="shared" si="30"/>
        <v>7.8.3.8.1</v>
      </c>
      <c r="H2471" s="17" t="s">
        <v>19</v>
      </c>
      <c r="I2471" s="18" t="s">
        <v>11075</v>
      </c>
      <c r="J2471" s="17"/>
      <c r="K2471" s="420"/>
      <c r="L2471" s="424" t="s">
        <v>10262</v>
      </c>
    </row>
    <row r="2472" spans="1:12" ht="18.5" x14ac:dyDescent="0.25">
      <c r="A2472" s="271">
        <v>2228</v>
      </c>
      <c r="B2472" s="276">
        <v>7</v>
      </c>
      <c r="C2472" s="17">
        <v>8</v>
      </c>
      <c r="D2472" s="17">
        <v>3</v>
      </c>
      <c r="E2472" s="17">
        <v>8</v>
      </c>
      <c r="F2472" s="17">
        <v>2</v>
      </c>
      <c r="G2472" s="17" t="str">
        <f t="shared" si="30"/>
        <v>7.8.3.8.2</v>
      </c>
      <c r="H2472" s="17" t="s">
        <v>19</v>
      </c>
      <c r="I2472" s="18" t="s">
        <v>11076</v>
      </c>
      <c r="J2472" s="17"/>
      <c r="K2472" s="420"/>
      <c r="L2472" s="424" t="s">
        <v>10262</v>
      </c>
    </row>
    <row r="2473" spans="1:12" ht="23.5" x14ac:dyDescent="0.25">
      <c r="A2473" s="271">
        <v>2251</v>
      </c>
      <c r="B2473" s="274">
        <v>7</v>
      </c>
      <c r="C2473" s="13">
        <v>8</v>
      </c>
      <c r="D2473" s="13">
        <v>4</v>
      </c>
      <c r="E2473" s="13">
        <v>0</v>
      </c>
      <c r="F2473" s="13">
        <v>0</v>
      </c>
      <c r="G2473" s="13" t="str">
        <f t="shared" si="30"/>
        <v>7.8.4.0.0</v>
      </c>
      <c r="H2473" s="13" t="s">
        <v>13</v>
      </c>
      <c r="I2473" s="117" t="s">
        <v>11077</v>
      </c>
      <c r="J2473" s="118"/>
      <c r="K2473" s="417"/>
      <c r="L2473" s="418" t="s">
        <v>10262</v>
      </c>
    </row>
    <row r="2474" spans="1:12" ht="18.5" x14ac:dyDescent="0.25">
      <c r="A2474" s="271">
        <v>2252</v>
      </c>
      <c r="B2474" s="275">
        <v>7</v>
      </c>
      <c r="C2474" s="14">
        <v>8</v>
      </c>
      <c r="D2474" s="14">
        <v>4</v>
      </c>
      <c r="E2474" s="14">
        <v>1</v>
      </c>
      <c r="F2474" s="14">
        <v>0</v>
      </c>
      <c r="G2474" s="14" t="str">
        <f t="shared" si="30"/>
        <v>7.8.4.1.0</v>
      </c>
      <c r="H2474" s="14" t="s">
        <v>16</v>
      </c>
      <c r="I2474" s="15" t="s">
        <v>11078</v>
      </c>
      <c r="J2474" s="14"/>
      <c r="K2474" s="422"/>
      <c r="L2474" s="145" t="s">
        <v>10262</v>
      </c>
    </row>
    <row r="2475" spans="1:12" ht="18.5" x14ac:dyDescent="0.25">
      <c r="A2475" s="271">
        <v>2254</v>
      </c>
      <c r="B2475" s="275">
        <v>7</v>
      </c>
      <c r="C2475" s="14">
        <v>8</v>
      </c>
      <c r="D2475" s="14">
        <v>4</v>
      </c>
      <c r="E2475" s="14">
        <v>2</v>
      </c>
      <c r="F2475" s="14">
        <v>0</v>
      </c>
      <c r="G2475" s="14" t="str">
        <f t="shared" si="30"/>
        <v>7.8.4.2.0</v>
      </c>
      <c r="H2475" s="14" t="s">
        <v>16</v>
      </c>
      <c r="I2475" s="15" t="s">
        <v>11079</v>
      </c>
      <c r="J2475" s="14"/>
      <c r="K2475" s="422"/>
      <c r="L2475" s="145" t="s">
        <v>10262</v>
      </c>
    </row>
    <row r="2476" spans="1:12" ht="26" x14ac:dyDescent="0.25">
      <c r="A2476" s="271">
        <v>2255</v>
      </c>
      <c r="B2476" s="273">
        <v>7</v>
      </c>
      <c r="C2476" s="10">
        <v>9</v>
      </c>
      <c r="D2476" s="10">
        <v>0</v>
      </c>
      <c r="E2476" s="10">
        <v>0</v>
      </c>
      <c r="F2476" s="10">
        <v>0</v>
      </c>
      <c r="G2476" s="10" t="str">
        <f t="shared" si="30"/>
        <v>7.9.0.0.0</v>
      </c>
      <c r="H2476" s="11" t="s">
        <v>10</v>
      </c>
      <c r="I2476" s="12" t="s">
        <v>2795</v>
      </c>
      <c r="J2476" s="16"/>
      <c r="K2476" s="423"/>
      <c r="L2476" s="416" t="s">
        <v>11080</v>
      </c>
    </row>
    <row r="2477" spans="1:12" ht="23.5" x14ac:dyDescent="0.25">
      <c r="A2477" s="271">
        <v>2256</v>
      </c>
      <c r="B2477" s="274">
        <v>7</v>
      </c>
      <c r="C2477" s="13">
        <v>9</v>
      </c>
      <c r="D2477" s="13">
        <v>1</v>
      </c>
      <c r="E2477" s="13">
        <v>0</v>
      </c>
      <c r="F2477" s="13">
        <v>0</v>
      </c>
      <c r="G2477" s="13" t="str">
        <f t="shared" si="30"/>
        <v>7.9.1.0.0</v>
      </c>
      <c r="H2477" s="13" t="s">
        <v>13</v>
      </c>
      <c r="I2477" s="117" t="s">
        <v>11081</v>
      </c>
      <c r="J2477" s="19"/>
      <c r="K2477" s="434"/>
      <c r="L2477" s="19" t="s">
        <v>10262</v>
      </c>
    </row>
    <row r="2478" spans="1:12" ht="23.5" x14ac:dyDescent="0.25">
      <c r="A2478" s="271">
        <v>2257</v>
      </c>
      <c r="B2478" s="274">
        <v>7</v>
      </c>
      <c r="C2478" s="13">
        <v>9</v>
      </c>
      <c r="D2478" s="13">
        <v>2</v>
      </c>
      <c r="E2478" s="13">
        <v>0</v>
      </c>
      <c r="F2478" s="13">
        <v>0</v>
      </c>
      <c r="G2478" s="13" t="str">
        <f t="shared" si="30"/>
        <v>7.9.2.0.0</v>
      </c>
      <c r="H2478" s="13" t="s">
        <v>13</v>
      </c>
      <c r="I2478" s="117" t="s">
        <v>2828</v>
      </c>
      <c r="J2478" s="19"/>
      <c r="K2478" s="434"/>
      <c r="L2478" s="19" t="s">
        <v>10262</v>
      </c>
    </row>
    <row r="2479" spans="1:12" ht="18.5" x14ac:dyDescent="0.25">
      <c r="A2479" s="271">
        <v>2258</v>
      </c>
      <c r="B2479" s="275">
        <v>7</v>
      </c>
      <c r="C2479" s="14">
        <v>9</v>
      </c>
      <c r="D2479" s="14">
        <v>2</v>
      </c>
      <c r="E2479" s="14">
        <v>1</v>
      </c>
      <c r="F2479" s="14">
        <v>0</v>
      </c>
      <c r="G2479" s="14" t="str">
        <f t="shared" si="30"/>
        <v>7.9.2.1.0</v>
      </c>
      <c r="H2479" s="119"/>
      <c r="I2479" s="120"/>
      <c r="J2479" s="145" t="s">
        <v>16</v>
      </c>
      <c r="K2479" s="422" t="s">
        <v>13260</v>
      </c>
      <c r="L2479" s="145" t="s">
        <v>10262</v>
      </c>
    </row>
    <row r="2480" spans="1:12" ht="18.5" x14ac:dyDescent="0.25">
      <c r="A2480" s="271">
        <v>2259</v>
      </c>
      <c r="B2480" s="275">
        <v>7</v>
      </c>
      <c r="C2480" s="14">
        <v>9</v>
      </c>
      <c r="D2480" s="14">
        <v>2</v>
      </c>
      <c r="E2480" s="14">
        <v>2</v>
      </c>
      <c r="F2480" s="14">
        <v>0</v>
      </c>
      <c r="G2480" s="14" t="str">
        <f t="shared" si="30"/>
        <v>7.9.2.2.0</v>
      </c>
      <c r="H2480" s="119"/>
      <c r="I2480" s="120"/>
      <c r="J2480" s="145" t="s">
        <v>16</v>
      </c>
      <c r="K2480" s="422" t="s">
        <v>13261</v>
      </c>
      <c r="L2480" s="145" t="s">
        <v>10262</v>
      </c>
    </row>
    <row r="2481" spans="1:12" ht="18.5" x14ac:dyDescent="0.25">
      <c r="A2481" s="271">
        <v>2260</v>
      </c>
      <c r="B2481" s="275">
        <v>7</v>
      </c>
      <c r="C2481" s="14">
        <v>9</v>
      </c>
      <c r="D2481" s="14">
        <v>2</v>
      </c>
      <c r="E2481" s="14">
        <v>3</v>
      </c>
      <c r="F2481" s="14">
        <v>0</v>
      </c>
      <c r="G2481" s="14" t="str">
        <f t="shared" si="30"/>
        <v>7.9.2.3.0</v>
      </c>
      <c r="H2481" s="119"/>
      <c r="I2481" s="120"/>
      <c r="J2481" s="145" t="s">
        <v>16</v>
      </c>
      <c r="K2481" s="422" t="s">
        <v>13262</v>
      </c>
      <c r="L2481" s="145" t="s">
        <v>10262</v>
      </c>
    </row>
    <row r="2482" spans="1:12" ht="18.5" x14ac:dyDescent="0.25">
      <c r="A2482" s="271">
        <v>2261</v>
      </c>
      <c r="B2482" s="275">
        <v>7</v>
      </c>
      <c r="C2482" s="14">
        <v>9</v>
      </c>
      <c r="D2482" s="14">
        <v>2</v>
      </c>
      <c r="E2482" s="14">
        <v>4</v>
      </c>
      <c r="F2482" s="14">
        <v>0</v>
      </c>
      <c r="G2482" s="14" t="str">
        <f t="shared" si="30"/>
        <v>7.9.2.4.0</v>
      </c>
      <c r="H2482" s="119"/>
      <c r="I2482" s="120"/>
      <c r="J2482" s="145" t="s">
        <v>16</v>
      </c>
      <c r="K2482" s="422" t="s">
        <v>13263</v>
      </c>
      <c r="L2482" s="145" t="s">
        <v>10262</v>
      </c>
    </row>
    <row r="2483" spans="1:12" ht="18.5" x14ac:dyDescent="0.25">
      <c r="A2483" s="271">
        <v>2262</v>
      </c>
      <c r="B2483" s="275">
        <v>7</v>
      </c>
      <c r="C2483" s="14">
        <v>9</v>
      </c>
      <c r="D2483" s="14">
        <v>2</v>
      </c>
      <c r="E2483" s="14">
        <v>5</v>
      </c>
      <c r="F2483" s="14">
        <v>0</v>
      </c>
      <c r="G2483" s="14" t="str">
        <f t="shared" si="30"/>
        <v>7.9.2.5.0</v>
      </c>
      <c r="H2483" s="119"/>
      <c r="I2483" s="120"/>
      <c r="J2483" s="145" t="s">
        <v>16</v>
      </c>
      <c r="K2483" s="422" t="s">
        <v>13264</v>
      </c>
      <c r="L2483" s="145" t="s">
        <v>10262</v>
      </c>
    </row>
    <row r="2484" spans="1:12" ht="18.5" x14ac:dyDescent="0.25">
      <c r="A2484" s="271">
        <v>2263</v>
      </c>
      <c r="B2484" s="275">
        <v>7</v>
      </c>
      <c r="C2484" s="14">
        <v>9</v>
      </c>
      <c r="D2484" s="14">
        <v>2</v>
      </c>
      <c r="E2484" s="14">
        <v>6</v>
      </c>
      <c r="F2484" s="14">
        <v>0</v>
      </c>
      <c r="G2484" s="14" t="str">
        <f t="shared" si="30"/>
        <v>7.9.2.6.0</v>
      </c>
      <c r="H2484" s="119"/>
      <c r="I2484" s="120"/>
      <c r="J2484" s="145" t="s">
        <v>16</v>
      </c>
      <c r="K2484" s="422" t="s">
        <v>13265</v>
      </c>
      <c r="L2484" s="145" t="s">
        <v>10262</v>
      </c>
    </row>
    <row r="2485" spans="1:12" ht="26" x14ac:dyDescent="0.25">
      <c r="A2485" s="271">
        <v>2264</v>
      </c>
      <c r="B2485" s="273">
        <v>7</v>
      </c>
      <c r="C2485" s="10">
        <v>10</v>
      </c>
      <c r="D2485" s="10">
        <v>0</v>
      </c>
      <c r="E2485" s="10">
        <v>0</v>
      </c>
      <c r="F2485" s="10">
        <v>0</v>
      </c>
      <c r="G2485" s="10" t="str">
        <f t="shared" si="30"/>
        <v>7.10.0.0.0</v>
      </c>
      <c r="H2485" s="11" t="s">
        <v>10</v>
      </c>
      <c r="I2485" s="12" t="s">
        <v>11082</v>
      </c>
      <c r="J2485" s="16"/>
      <c r="K2485" s="423"/>
      <c r="L2485" s="416" t="s">
        <v>11083</v>
      </c>
    </row>
    <row r="2486" spans="1:12" ht="23.5" x14ac:dyDescent="0.25">
      <c r="A2486" s="271">
        <v>2265</v>
      </c>
      <c r="B2486" s="274">
        <v>7</v>
      </c>
      <c r="C2486" s="13">
        <v>10</v>
      </c>
      <c r="D2486" s="13">
        <v>1</v>
      </c>
      <c r="E2486" s="13">
        <v>0</v>
      </c>
      <c r="F2486" s="13">
        <v>0</v>
      </c>
      <c r="G2486" s="13" t="str">
        <f t="shared" si="30"/>
        <v>7.10.1.0.0</v>
      </c>
      <c r="H2486" s="13" t="s">
        <v>13</v>
      </c>
      <c r="I2486" s="117" t="s">
        <v>11084</v>
      </c>
      <c r="J2486" s="118"/>
      <c r="K2486" s="417"/>
      <c r="L2486" s="418" t="s">
        <v>10262</v>
      </c>
    </row>
    <row r="2487" spans="1:12" ht="23.5" x14ac:dyDescent="0.25">
      <c r="A2487" s="271">
        <v>2266</v>
      </c>
      <c r="B2487" s="274">
        <v>7</v>
      </c>
      <c r="C2487" s="13">
        <v>10</v>
      </c>
      <c r="D2487" s="13">
        <v>2</v>
      </c>
      <c r="E2487" s="13">
        <v>0</v>
      </c>
      <c r="F2487" s="13">
        <v>0</v>
      </c>
      <c r="G2487" s="13" t="str">
        <f t="shared" si="30"/>
        <v>7.10.2.0.0</v>
      </c>
      <c r="H2487" s="13" t="s">
        <v>13</v>
      </c>
      <c r="I2487" s="117" t="s">
        <v>11085</v>
      </c>
      <c r="J2487" s="118"/>
      <c r="K2487" s="417"/>
      <c r="L2487" s="418" t="s">
        <v>10262</v>
      </c>
    </row>
    <row r="2488" spans="1:12" s="8" customFormat="1" ht="23.5" x14ac:dyDescent="0.35">
      <c r="A2488" s="271">
        <v>2267</v>
      </c>
      <c r="B2488" s="274">
        <v>7</v>
      </c>
      <c r="C2488" s="13">
        <v>10</v>
      </c>
      <c r="D2488" s="13">
        <v>3</v>
      </c>
      <c r="E2488" s="13">
        <v>0</v>
      </c>
      <c r="F2488" s="13">
        <v>0</v>
      </c>
      <c r="G2488" s="13" t="str">
        <f t="shared" si="30"/>
        <v>7.10.3.0.0</v>
      </c>
      <c r="H2488" s="13" t="s">
        <v>13</v>
      </c>
      <c r="I2488" s="117" t="s">
        <v>11086</v>
      </c>
      <c r="J2488" s="118"/>
      <c r="K2488" s="417"/>
      <c r="L2488" s="418" t="s">
        <v>10262</v>
      </c>
    </row>
    <row r="2489" spans="1:12" s="8" customFormat="1" ht="18.5" x14ac:dyDescent="0.35">
      <c r="A2489" s="271">
        <v>2268</v>
      </c>
      <c r="B2489" s="275">
        <v>7</v>
      </c>
      <c r="C2489" s="14">
        <v>10</v>
      </c>
      <c r="D2489" s="14">
        <v>3</v>
      </c>
      <c r="E2489" s="14">
        <v>1</v>
      </c>
      <c r="F2489" s="14">
        <v>0</v>
      </c>
      <c r="G2489" s="14" t="str">
        <f t="shared" si="30"/>
        <v>7.10.3.1.0</v>
      </c>
      <c r="H2489" s="21"/>
      <c r="I2489" s="25"/>
      <c r="J2489" s="14" t="s">
        <v>16</v>
      </c>
      <c r="K2489" s="422" t="s">
        <v>13266</v>
      </c>
      <c r="L2489" s="145" t="s">
        <v>10262</v>
      </c>
    </row>
    <row r="2490" spans="1:12" s="8" customFormat="1" ht="18.5" x14ac:dyDescent="0.35">
      <c r="A2490" s="271">
        <v>2269</v>
      </c>
      <c r="B2490" s="275">
        <v>7</v>
      </c>
      <c r="C2490" s="14">
        <v>10</v>
      </c>
      <c r="D2490" s="14">
        <v>3</v>
      </c>
      <c r="E2490" s="14">
        <v>2</v>
      </c>
      <c r="F2490" s="14">
        <v>0</v>
      </c>
      <c r="G2490" s="14" t="str">
        <f t="shared" si="30"/>
        <v>7.10.3.2.0</v>
      </c>
      <c r="H2490" s="21"/>
      <c r="I2490" s="25"/>
      <c r="J2490" s="14" t="s">
        <v>16</v>
      </c>
      <c r="K2490" s="422" t="s">
        <v>13267</v>
      </c>
      <c r="L2490" s="145" t="s">
        <v>10262</v>
      </c>
    </row>
    <row r="2491" spans="1:12" s="8" customFormat="1" ht="23.5" x14ac:dyDescent="0.35">
      <c r="A2491" s="271">
        <v>2270</v>
      </c>
      <c r="B2491" s="274">
        <v>7</v>
      </c>
      <c r="C2491" s="13">
        <v>10</v>
      </c>
      <c r="D2491" s="13">
        <v>4</v>
      </c>
      <c r="E2491" s="13">
        <v>0</v>
      </c>
      <c r="F2491" s="13">
        <v>0</v>
      </c>
      <c r="G2491" s="13" t="str">
        <f t="shared" si="30"/>
        <v>7.10.4.0.0</v>
      </c>
      <c r="H2491" s="13" t="s">
        <v>13</v>
      </c>
      <c r="I2491" s="117" t="s">
        <v>11087</v>
      </c>
      <c r="J2491" s="118"/>
      <c r="K2491" s="417"/>
      <c r="L2491" s="418" t="s">
        <v>10262</v>
      </c>
    </row>
    <row r="2492" spans="1:12" s="8" customFormat="1" ht="18.5" x14ac:dyDescent="0.35">
      <c r="A2492" s="271">
        <v>2271</v>
      </c>
      <c r="B2492" s="275">
        <v>7</v>
      </c>
      <c r="C2492" s="14">
        <v>10</v>
      </c>
      <c r="D2492" s="14">
        <v>4</v>
      </c>
      <c r="E2492" s="14">
        <v>1</v>
      </c>
      <c r="F2492" s="14">
        <v>0</v>
      </c>
      <c r="G2492" s="14" t="str">
        <f t="shared" si="30"/>
        <v>7.10.4.1.0</v>
      </c>
      <c r="H2492" s="21"/>
      <c r="I2492" s="120"/>
      <c r="J2492" s="14" t="s">
        <v>16</v>
      </c>
      <c r="K2492" s="422" t="s">
        <v>13268</v>
      </c>
      <c r="L2492" s="145" t="s">
        <v>10262</v>
      </c>
    </row>
    <row r="2493" spans="1:12" s="8" customFormat="1" ht="18.5" x14ac:dyDescent="0.35">
      <c r="A2493" s="271">
        <v>2272</v>
      </c>
      <c r="B2493" s="275">
        <v>7</v>
      </c>
      <c r="C2493" s="14">
        <v>10</v>
      </c>
      <c r="D2493" s="14">
        <v>4</v>
      </c>
      <c r="E2493" s="14">
        <v>2</v>
      </c>
      <c r="F2493" s="14">
        <v>0</v>
      </c>
      <c r="G2493" s="14" t="str">
        <f t="shared" si="30"/>
        <v>7.10.4.2.0</v>
      </c>
      <c r="H2493" s="21"/>
      <c r="I2493" s="120"/>
      <c r="J2493" s="14" t="s">
        <v>16</v>
      </c>
      <c r="K2493" s="422" t="s">
        <v>13269</v>
      </c>
      <c r="L2493" s="145" t="s">
        <v>10262</v>
      </c>
    </row>
    <row r="2494" spans="1:12" s="8" customFormat="1" ht="18.5" x14ac:dyDescent="0.35">
      <c r="A2494" s="271">
        <v>2273</v>
      </c>
      <c r="B2494" s="275">
        <v>7</v>
      </c>
      <c r="C2494" s="14">
        <v>10</v>
      </c>
      <c r="D2494" s="14">
        <v>4</v>
      </c>
      <c r="E2494" s="14">
        <v>3</v>
      </c>
      <c r="F2494" s="14">
        <v>0</v>
      </c>
      <c r="G2494" s="14" t="str">
        <f t="shared" si="30"/>
        <v>7.10.4.3.0</v>
      </c>
      <c r="H2494" s="21"/>
      <c r="I2494" s="120"/>
      <c r="J2494" s="14" t="s">
        <v>16</v>
      </c>
      <c r="K2494" s="422" t="s">
        <v>13270</v>
      </c>
      <c r="L2494" s="145" t="s">
        <v>10262</v>
      </c>
    </row>
    <row r="2495" spans="1:12" ht="18.5" x14ac:dyDescent="0.25">
      <c r="A2495" s="271">
        <v>2274</v>
      </c>
      <c r="B2495" s="275">
        <v>7</v>
      </c>
      <c r="C2495" s="14">
        <v>10</v>
      </c>
      <c r="D2495" s="14">
        <v>4</v>
      </c>
      <c r="E2495" s="14">
        <v>4</v>
      </c>
      <c r="F2495" s="14">
        <v>0</v>
      </c>
      <c r="G2495" s="14" t="str">
        <f t="shared" si="30"/>
        <v>7.10.4.4.0</v>
      </c>
      <c r="I2495" s="120"/>
      <c r="J2495" s="14" t="s">
        <v>16</v>
      </c>
      <c r="K2495" s="422" t="s">
        <v>13271</v>
      </c>
      <c r="L2495" s="145" t="s">
        <v>10262</v>
      </c>
    </row>
    <row r="2496" spans="1:12" s="8" customFormat="1" ht="18.5" x14ac:dyDescent="0.35">
      <c r="A2496" s="271">
        <v>2275</v>
      </c>
      <c r="B2496" s="275">
        <v>7</v>
      </c>
      <c r="C2496" s="14">
        <v>10</v>
      </c>
      <c r="D2496" s="14">
        <v>4</v>
      </c>
      <c r="E2496" s="14">
        <v>5</v>
      </c>
      <c r="F2496" s="14">
        <v>0</v>
      </c>
      <c r="G2496" s="14" t="str">
        <f t="shared" si="30"/>
        <v>7.10.4.5.0</v>
      </c>
      <c r="H2496" s="21"/>
      <c r="I2496" s="120"/>
      <c r="J2496" s="14" t="s">
        <v>16</v>
      </c>
      <c r="K2496" s="422" t="s">
        <v>13272</v>
      </c>
      <c r="L2496" s="145" t="s">
        <v>10262</v>
      </c>
    </row>
    <row r="2497" spans="1:12" s="8" customFormat="1" ht="18.5" x14ac:dyDescent="0.35">
      <c r="A2497" s="271">
        <v>2276</v>
      </c>
      <c r="B2497" s="275">
        <v>7</v>
      </c>
      <c r="C2497" s="14">
        <v>10</v>
      </c>
      <c r="D2497" s="14">
        <v>4</v>
      </c>
      <c r="E2497" s="14">
        <v>6</v>
      </c>
      <c r="F2497" s="14">
        <v>0</v>
      </c>
      <c r="G2497" s="14" t="str">
        <f t="shared" si="30"/>
        <v>7.10.4.6.0</v>
      </c>
      <c r="H2497" s="21"/>
      <c r="I2497" s="120"/>
      <c r="J2497" s="14" t="s">
        <v>16</v>
      </c>
      <c r="K2497" s="422" t="s">
        <v>13273</v>
      </c>
      <c r="L2497" s="145" t="s">
        <v>10262</v>
      </c>
    </row>
    <row r="2498" spans="1:12" s="8" customFormat="1" ht="18.5" x14ac:dyDescent="0.35">
      <c r="A2498" s="271">
        <v>2277</v>
      </c>
      <c r="B2498" s="275">
        <v>7</v>
      </c>
      <c r="C2498" s="14">
        <v>10</v>
      </c>
      <c r="D2498" s="14">
        <v>4</v>
      </c>
      <c r="E2498" s="14">
        <v>7</v>
      </c>
      <c r="F2498" s="14">
        <v>0</v>
      </c>
      <c r="G2498" s="14" t="str">
        <f t="shared" si="30"/>
        <v>7.10.4.7.0</v>
      </c>
      <c r="H2498" s="21"/>
      <c r="I2498" s="120"/>
      <c r="J2498" s="14" t="s">
        <v>16</v>
      </c>
      <c r="K2498" s="422" t="s">
        <v>13274</v>
      </c>
      <c r="L2498" s="145" t="s">
        <v>10262</v>
      </c>
    </row>
    <row r="2499" spans="1:12" s="8" customFormat="1" ht="23.5" x14ac:dyDescent="0.35">
      <c r="A2499" s="271">
        <v>2278</v>
      </c>
      <c r="B2499" s="274">
        <v>7</v>
      </c>
      <c r="C2499" s="13">
        <v>10</v>
      </c>
      <c r="D2499" s="13">
        <v>5</v>
      </c>
      <c r="E2499" s="13">
        <v>0</v>
      </c>
      <c r="F2499" s="13">
        <v>0</v>
      </c>
      <c r="G2499" s="13" t="str">
        <f t="shared" si="30"/>
        <v>7.10.5.0.0</v>
      </c>
      <c r="H2499" s="13" t="s">
        <v>13</v>
      </c>
      <c r="I2499" s="117" t="s">
        <v>11088</v>
      </c>
      <c r="J2499" s="118"/>
      <c r="K2499" s="417"/>
      <c r="L2499" s="418" t="s">
        <v>10262</v>
      </c>
    </row>
    <row r="2500" spans="1:12" ht="18.5" x14ac:dyDescent="0.25">
      <c r="A2500" s="271">
        <v>2279</v>
      </c>
      <c r="B2500" s="275">
        <v>7</v>
      </c>
      <c r="C2500" s="14">
        <v>10</v>
      </c>
      <c r="D2500" s="14">
        <v>5</v>
      </c>
      <c r="E2500" s="14">
        <v>1</v>
      </c>
      <c r="F2500" s="14">
        <v>0</v>
      </c>
      <c r="G2500" s="14" t="str">
        <f t="shared" si="30"/>
        <v>7.10.5.1.0</v>
      </c>
      <c r="I2500" s="120"/>
      <c r="J2500" s="14" t="s">
        <v>16</v>
      </c>
      <c r="K2500" s="422" t="s">
        <v>13275</v>
      </c>
      <c r="L2500" s="145" t="s">
        <v>10262</v>
      </c>
    </row>
    <row r="2501" spans="1:12" ht="18.5" x14ac:dyDescent="0.25">
      <c r="A2501" s="271">
        <v>2280</v>
      </c>
      <c r="B2501" s="275">
        <v>7</v>
      </c>
      <c r="C2501" s="14">
        <v>10</v>
      </c>
      <c r="D2501" s="14">
        <v>5</v>
      </c>
      <c r="E2501" s="14">
        <v>2</v>
      </c>
      <c r="F2501" s="14">
        <v>0</v>
      </c>
      <c r="G2501" s="14" t="str">
        <f t="shared" si="30"/>
        <v>7.10.5.2.0</v>
      </c>
      <c r="I2501" s="120"/>
      <c r="J2501" s="14" t="s">
        <v>16</v>
      </c>
      <c r="K2501" s="422" t="s">
        <v>13276</v>
      </c>
      <c r="L2501" s="145" t="s">
        <v>10262</v>
      </c>
    </row>
    <row r="2502" spans="1:12" ht="18.5" x14ac:dyDescent="0.25">
      <c r="A2502" s="271">
        <v>2281</v>
      </c>
      <c r="B2502" s="275">
        <v>7</v>
      </c>
      <c r="C2502" s="14">
        <v>10</v>
      </c>
      <c r="D2502" s="14">
        <v>5</v>
      </c>
      <c r="E2502" s="14">
        <v>3</v>
      </c>
      <c r="F2502" s="14">
        <v>0</v>
      </c>
      <c r="G2502" s="14" t="str">
        <f t="shared" si="30"/>
        <v>7.10.5.3.0</v>
      </c>
      <c r="I2502" s="120"/>
      <c r="J2502" s="14" t="s">
        <v>16</v>
      </c>
      <c r="K2502" s="422" t="s">
        <v>13277</v>
      </c>
      <c r="L2502" s="145" t="s">
        <v>10262</v>
      </c>
    </row>
    <row r="2503" spans="1:12" ht="18.5" x14ac:dyDescent="0.25">
      <c r="A2503" s="271">
        <v>2282</v>
      </c>
      <c r="B2503" s="275">
        <v>7</v>
      </c>
      <c r="C2503" s="14">
        <v>10</v>
      </c>
      <c r="D2503" s="14">
        <v>5</v>
      </c>
      <c r="E2503" s="14">
        <v>4</v>
      </c>
      <c r="F2503" s="14">
        <v>0</v>
      </c>
      <c r="G2503" s="14" t="str">
        <f t="shared" si="30"/>
        <v>7.10.5.4.0</v>
      </c>
      <c r="I2503" s="120"/>
      <c r="J2503" s="14" t="s">
        <v>16</v>
      </c>
      <c r="K2503" s="422" t="s">
        <v>13278</v>
      </c>
      <c r="L2503" s="145" t="s">
        <v>10262</v>
      </c>
    </row>
    <row r="2504" spans="1:12" ht="23.5" x14ac:dyDescent="0.25">
      <c r="A2504" s="271">
        <v>2283</v>
      </c>
      <c r="B2504" s="274">
        <v>7</v>
      </c>
      <c r="C2504" s="13">
        <v>10</v>
      </c>
      <c r="D2504" s="13">
        <v>6</v>
      </c>
      <c r="E2504" s="13">
        <v>0</v>
      </c>
      <c r="F2504" s="13">
        <v>0</v>
      </c>
      <c r="G2504" s="13" t="str">
        <f t="shared" si="30"/>
        <v>7.10.6.0.0</v>
      </c>
      <c r="H2504" s="13" t="s">
        <v>13</v>
      </c>
      <c r="I2504" s="117" t="s">
        <v>11089</v>
      </c>
      <c r="J2504" s="118"/>
      <c r="K2504" s="417"/>
      <c r="L2504" s="418" t="s">
        <v>10262</v>
      </c>
    </row>
    <row r="2505" spans="1:12" ht="18.5" x14ac:dyDescent="0.25">
      <c r="A2505" s="271">
        <v>2284</v>
      </c>
      <c r="B2505" s="275">
        <v>7</v>
      </c>
      <c r="C2505" s="14">
        <v>10</v>
      </c>
      <c r="D2505" s="14">
        <v>6</v>
      </c>
      <c r="E2505" s="14">
        <v>1</v>
      </c>
      <c r="F2505" s="14">
        <v>0</v>
      </c>
      <c r="G2505" s="14" t="str">
        <f t="shared" si="30"/>
        <v>7.10.6.1.0</v>
      </c>
      <c r="J2505" s="14" t="s">
        <v>16</v>
      </c>
      <c r="K2505" s="422" t="s">
        <v>13279</v>
      </c>
      <c r="L2505" s="145" t="s">
        <v>10262</v>
      </c>
    </row>
    <row r="2506" spans="1:12" ht="18.5" x14ac:dyDescent="0.25">
      <c r="A2506" s="271">
        <v>2285</v>
      </c>
      <c r="B2506" s="275">
        <v>7</v>
      </c>
      <c r="C2506" s="14">
        <v>10</v>
      </c>
      <c r="D2506" s="14">
        <v>6</v>
      </c>
      <c r="E2506" s="14">
        <v>2</v>
      </c>
      <c r="F2506" s="14">
        <v>0</v>
      </c>
      <c r="G2506" s="14" t="str">
        <f t="shared" si="30"/>
        <v>7.10.6.2.0</v>
      </c>
      <c r="J2506" s="14" t="s">
        <v>16</v>
      </c>
      <c r="K2506" s="422" t="s">
        <v>13280</v>
      </c>
      <c r="L2506" s="145" t="s">
        <v>10262</v>
      </c>
    </row>
    <row r="2507" spans="1:12" ht="18.5" x14ac:dyDescent="0.25">
      <c r="A2507" s="271">
        <v>2286</v>
      </c>
      <c r="B2507" s="275">
        <v>7</v>
      </c>
      <c r="C2507" s="14">
        <v>10</v>
      </c>
      <c r="D2507" s="14">
        <v>6</v>
      </c>
      <c r="E2507" s="14">
        <v>3</v>
      </c>
      <c r="F2507" s="14">
        <v>0</v>
      </c>
      <c r="G2507" s="14" t="str">
        <f t="shared" si="30"/>
        <v>7.10.6.3.0</v>
      </c>
      <c r="J2507" s="14" t="s">
        <v>16</v>
      </c>
      <c r="K2507" s="422" t="s">
        <v>13281</v>
      </c>
      <c r="L2507" s="145" t="s">
        <v>10262</v>
      </c>
    </row>
    <row r="2508" spans="1:12" ht="60.65" customHeight="1" x14ac:dyDescent="0.25">
      <c r="A2508" s="271">
        <v>2287</v>
      </c>
      <c r="B2508" s="275">
        <v>7</v>
      </c>
      <c r="C2508" s="14">
        <v>10</v>
      </c>
      <c r="D2508" s="14">
        <v>6</v>
      </c>
      <c r="E2508" s="14">
        <v>4</v>
      </c>
      <c r="F2508" s="14">
        <v>0</v>
      </c>
      <c r="G2508" s="14" t="str">
        <f t="shared" si="30"/>
        <v>7.10.6.4.0</v>
      </c>
      <c r="J2508" s="14" t="s">
        <v>16</v>
      </c>
      <c r="K2508" s="422" t="s">
        <v>13282</v>
      </c>
      <c r="L2508" s="145" t="s">
        <v>10262</v>
      </c>
    </row>
    <row r="2509" spans="1:12" ht="18.5" x14ac:dyDescent="0.25">
      <c r="A2509" s="271">
        <v>2290</v>
      </c>
      <c r="B2509" s="275">
        <v>7</v>
      </c>
      <c r="C2509" s="14">
        <v>10</v>
      </c>
      <c r="D2509" s="14">
        <v>6</v>
      </c>
      <c r="E2509" s="14">
        <v>5</v>
      </c>
      <c r="F2509" s="14">
        <v>0</v>
      </c>
      <c r="G2509" s="14" t="str">
        <f t="shared" si="30"/>
        <v>7.10.6.5.0</v>
      </c>
      <c r="J2509" s="14" t="s">
        <v>16</v>
      </c>
      <c r="K2509" s="422" t="s">
        <v>13283</v>
      </c>
      <c r="L2509" s="145" t="s">
        <v>10262</v>
      </c>
    </row>
    <row r="2510" spans="1:12" ht="83.25" customHeight="1" x14ac:dyDescent="0.25">
      <c r="A2510" s="271">
        <v>2291</v>
      </c>
      <c r="B2510" s="275">
        <v>7</v>
      </c>
      <c r="C2510" s="14">
        <v>10</v>
      </c>
      <c r="D2510" s="14">
        <v>6</v>
      </c>
      <c r="E2510" s="14">
        <v>6</v>
      </c>
      <c r="F2510" s="14">
        <v>0</v>
      </c>
      <c r="G2510" s="14" t="str">
        <f t="shared" si="30"/>
        <v>7.10.6.6.0</v>
      </c>
      <c r="J2510" s="14" t="s">
        <v>16</v>
      </c>
      <c r="K2510" s="422" t="s">
        <v>13284</v>
      </c>
      <c r="L2510" s="145" t="s">
        <v>10262</v>
      </c>
    </row>
    <row r="2511" spans="1:12" ht="18.5" x14ac:dyDescent="0.25">
      <c r="A2511" s="271">
        <v>2292</v>
      </c>
      <c r="B2511" s="275">
        <v>7</v>
      </c>
      <c r="C2511" s="14">
        <v>10</v>
      </c>
      <c r="D2511" s="14">
        <v>6</v>
      </c>
      <c r="E2511" s="14">
        <v>7</v>
      </c>
      <c r="F2511" s="14">
        <v>0</v>
      </c>
      <c r="G2511" s="14" t="str">
        <f t="shared" si="30"/>
        <v>7.10.6.7.0</v>
      </c>
      <c r="J2511" s="14" t="s">
        <v>16</v>
      </c>
      <c r="K2511" s="422" t="s">
        <v>11089</v>
      </c>
      <c r="L2511" s="145" t="s">
        <v>10262</v>
      </c>
    </row>
    <row r="2512" spans="1:12" ht="52" x14ac:dyDescent="0.25">
      <c r="A2512" s="271">
        <v>2293</v>
      </c>
      <c r="B2512" s="279">
        <v>7</v>
      </c>
      <c r="C2512" s="16">
        <v>11</v>
      </c>
      <c r="D2512" s="16">
        <v>0</v>
      </c>
      <c r="E2512" s="16">
        <v>0</v>
      </c>
      <c r="F2512" s="16">
        <v>0</v>
      </c>
      <c r="G2512" s="16" t="str">
        <f t="shared" si="30"/>
        <v>7.11.0.0.0</v>
      </c>
      <c r="H2512" s="11" t="s">
        <v>10</v>
      </c>
      <c r="I2512" s="12" t="s">
        <v>11090</v>
      </c>
      <c r="J2512" s="16"/>
      <c r="K2512" s="423"/>
      <c r="L2512" s="416" t="s">
        <v>11091</v>
      </c>
    </row>
    <row r="2513" spans="1:12" ht="26" x14ac:dyDescent="0.25">
      <c r="A2513" s="271">
        <v>2293</v>
      </c>
      <c r="B2513" s="279">
        <v>7</v>
      </c>
      <c r="C2513" s="16">
        <v>12</v>
      </c>
      <c r="D2513" s="16">
        <v>0</v>
      </c>
      <c r="E2513" s="16">
        <v>0</v>
      </c>
      <c r="F2513" s="16">
        <v>0</v>
      </c>
      <c r="G2513" s="16" t="str">
        <f t="shared" si="30"/>
        <v>7.12.0.0.0</v>
      </c>
      <c r="H2513" s="11" t="s">
        <v>10</v>
      </c>
      <c r="I2513" s="12" t="s">
        <v>11092</v>
      </c>
      <c r="J2513" s="16"/>
      <c r="K2513" s="423"/>
      <c r="L2513" s="416" t="s">
        <v>11093</v>
      </c>
    </row>
    <row r="2514" spans="1:12" ht="67" x14ac:dyDescent="0.25">
      <c r="A2514" s="271">
        <v>2294</v>
      </c>
      <c r="B2514" s="280">
        <v>8</v>
      </c>
      <c r="C2514" s="7">
        <v>0</v>
      </c>
      <c r="D2514" s="7">
        <v>0</v>
      </c>
      <c r="E2514" s="7">
        <v>0</v>
      </c>
      <c r="F2514" s="7">
        <v>0</v>
      </c>
      <c r="G2514" s="7" t="str">
        <f t="shared" ref="G2514:G2577" si="31">CONCATENATE(B2514,".",C2514,".",D2514,".",E2514,".",F2514)</f>
        <v>8.0.0.0.0</v>
      </c>
      <c r="H2514" s="5" t="s">
        <v>8</v>
      </c>
      <c r="I2514" s="6" t="s">
        <v>11094</v>
      </c>
      <c r="J2514" s="7"/>
      <c r="K2514" s="414"/>
      <c r="L2514" s="443" t="s">
        <v>13285</v>
      </c>
    </row>
    <row r="2515" spans="1:12" ht="49.4" customHeight="1" x14ac:dyDescent="0.25">
      <c r="A2515" s="271">
        <v>2295</v>
      </c>
      <c r="B2515" s="279">
        <v>8</v>
      </c>
      <c r="C2515" s="16">
        <v>1</v>
      </c>
      <c r="D2515" s="16">
        <v>0</v>
      </c>
      <c r="E2515" s="16">
        <v>0</v>
      </c>
      <c r="F2515" s="16">
        <v>0</v>
      </c>
      <c r="G2515" s="16" t="str">
        <f t="shared" si="31"/>
        <v>8.1.0.0.0</v>
      </c>
      <c r="H2515" s="11" t="s">
        <v>10</v>
      </c>
      <c r="I2515" s="12" t="s">
        <v>3188</v>
      </c>
      <c r="J2515" s="16"/>
      <c r="K2515" s="423"/>
      <c r="L2515" s="416" t="s">
        <v>11095</v>
      </c>
    </row>
    <row r="2516" spans="1:12" ht="23.5" x14ac:dyDescent="0.25">
      <c r="A2516" s="271">
        <v>2296</v>
      </c>
      <c r="B2516" s="274">
        <v>8</v>
      </c>
      <c r="C2516" s="13">
        <v>1</v>
      </c>
      <c r="D2516" s="13">
        <v>1</v>
      </c>
      <c r="E2516" s="13">
        <v>0</v>
      </c>
      <c r="F2516" s="13">
        <v>0</v>
      </c>
      <c r="G2516" s="13" t="str">
        <f t="shared" si="31"/>
        <v>8.1.1.0.0</v>
      </c>
      <c r="H2516" s="13" t="s">
        <v>13</v>
      </c>
      <c r="I2516" s="117" t="s">
        <v>11096</v>
      </c>
      <c r="J2516" s="118"/>
      <c r="K2516" s="417"/>
      <c r="L2516" s="418" t="s">
        <v>10262</v>
      </c>
    </row>
    <row r="2517" spans="1:12" ht="23.5" x14ac:dyDescent="0.25">
      <c r="A2517" s="271">
        <v>2297</v>
      </c>
      <c r="B2517" s="274">
        <v>8</v>
      </c>
      <c r="C2517" s="13">
        <v>1</v>
      </c>
      <c r="D2517" s="13">
        <v>2</v>
      </c>
      <c r="E2517" s="13">
        <v>0</v>
      </c>
      <c r="F2517" s="13">
        <v>0</v>
      </c>
      <c r="G2517" s="13" t="str">
        <f t="shared" si="31"/>
        <v>8.1.2.0.0</v>
      </c>
      <c r="H2517" s="13" t="s">
        <v>13</v>
      </c>
      <c r="I2517" s="117" t="s">
        <v>11097</v>
      </c>
      <c r="J2517" s="118"/>
      <c r="K2517" s="417"/>
      <c r="L2517" s="418" t="s">
        <v>10262</v>
      </c>
    </row>
    <row r="2518" spans="1:12" ht="37" x14ac:dyDescent="0.25">
      <c r="A2518" s="271">
        <v>2298</v>
      </c>
      <c r="B2518" s="275">
        <v>8</v>
      </c>
      <c r="C2518" s="14">
        <v>1</v>
      </c>
      <c r="D2518" s="14">
        <v>2</v>
      </c>
      <c r="E2518" s="14">
        <v>1</v>
      </c>
      <c r="F2518" s="14">
        <v>0</v>
      </c>
      <c r="G2518" s="14" t="str">
        <f t="shared" si="31"/>
        <v>8.1.2.1.0</v>
      </c>
      <c r="I2518" s="29"/>
      <c r="J2518" s="14" t="s">
        <v>16</v>
      </c>
      <c r="K2518" s="422" t="s">
        <v>13286</v>
      </c>
      <c r="L2518" s="145" t="s">
        <v>10262</v>
      </c>
    </row>
    <row r="2519" spans="1:12" ht="37" x14ac:dyDescent="0.25">
      <c r="A2519" s="271">
        <v>2299</v>
      </c>
      <c r="B2519" s="275">
        <v>8</v>
      </c>
      <c r="C2519" s="14">
        <v>1</v>
      </c>
      <c r="D2519" s="14">
        <v>2</v>
      </c>
      <c r="E2519" s="14">
        <v>2</v>
      </c>
      <c r="F2519" s="14">
        <v>0</v>
      </c>
      <c r="G2519" s="14" t="str">
        <f t="shared" si="31"/>
        <v>8.1.2.2.0</v>
      </c>
      <c r="I2519" s="29"/>
      <c r="J2519" s="14" t="s">
        <v>16</v>
      </c>
      <c r="K2519" s="422" t="s">
        <v>13287</v>
      </c>
      <c r="L2519" s="145" t="s">
        <v>10262</v>
      </c>
    </row>
    <row r="2520" spans="1:12" ht="23.5" x14ac:dyDescent="0.25">
      <c r="A2520" s="271">
        <v>2300</v>
      </c>
      <c r="B2520" s="274">
        <v>8</v>
      </c>
      <c r="C2520" s="13">
        <v>1</v>
      </c>
      <c r="D2520" s="13">
        <v>3</v>
      </c>
      <c r="E2520" s="13">
        <v>0</v>
      </c>
      <c r="F2520" s="13">
        <v>0</v>
      </c>
      <c r="G2520" s="13" t="str">
        <f t="shared" si="31"/>
        <v>8.1.3.0.0</v>
      </c>
      <c r="H2520" s="13" t="s">
        <v>13</v>
      </c>
      <c r="I2520" s="117" t="s">
        <v>11098</v>
      </c>
      <c r="J2520" s="118"/>
      <c r="K2520" s="417"/>
      <c r="L2520" s="418" t="s">
        <v>10262</v>
      </c>
    </row>
    <row r="2521" spans="1:12" ht="18.5" x14ac:dyDescent="0.25">
      <c r="A2521" s="271">
        <v>2301</v>
      </c>
      <c r="B2521" s="275">
        <v>8</v>
      </c>
      <c r="C2521" s="14">
        <v>1</v>
      </c>
      <c r="D2521" s="14">
        <v>3</v>
      </c>
      <c r="E2521" s="14">
        <v>1</v>
      </c>
      <c r="F2521" s="14">
        <v>0</v>
      </c>
      <c r="G2521" s="14" t="str">
        <f t="shared" si="31"/>
        <v>8.1.3.1.0</v>
      </c>
      <c r="J2521" s="14" t="s">
        <v>16</v>
      </c>
      <c r="K2521" s="422" t="s">
        <v>3190</v>
      </c>
      <c r="L2521" s="145" t="s">
        <v>10262</v>
      </c>
    </row>
    <row r="2522" spans="1:12" ht="18.5" x14ac:dyDescent="0.25">
      <c r="A2522" s="271">
        <v>2297</v>
      </c>
      <c r="B2522" s="275">
        <v>8</v>
      </c>
      <c r="C2522" s="14">
        <v>1</v>
      </c>
      <c r="D2522" s="14">
        <v>3</v>
      </c>
      <c r="E2522" s="14">
        <v>2</v>
      </c>
      <c r="F2522" s="14">
        <v>0</v>
      </c>
      <c r="G2522" s="14" t="str">
        <f t="shared" si="31"/>
        <v>8.1.3.2.0</v>
      </c>
      <c r="J2522" s="14" t="s">
        <v>16</v>
      </c>
      <c r="K2522" s="422" t="s">
        <v>13288</v>
      </c>
      <c r="L2522" s="145" t="s">
        <v>10262</v>
      </c>
    </row>
    <row r="2523" spans="1:12" ht="18.5" x14ac:dyDescent="0.25">
      <c r="A2523" s="271">
        <v>2298</v>
      </c>
      <c r="B2523" s="275">
        <v>8</v>
      </c>
      <c r="C2523" s="14">
        <v>1</v>
      </c>
      <c r="D2523" s="14">
        <v>3</v>
      </c>
      <c r="E2523" s="14">
        <v>3</v>
      </c>
      <c r="F2523" s="14">
        <v>0</v>
      </c>
      <c r="G2523" s="14" t="str">
        <f t="shared" si="31"/>
        <v>8.1.3.3.0</v>
      </c>
      <c r="J2523" s="14" t="s">
        <v>16</v>
      </c>
      <c r="K2523" s="422" t="s">
        <v>13289</v>
      </c>
      <c r="L2523" s="145" t="s">
        <v>10262</v>
      </c>
    </row>
    <row r="2524" spans="1:12" ht="18.5" x14ac:dyDescent="0.25">
      <c r="A2524" s="271">
        <v>2302</v>
      </c>
      <c r="B2524" s="275">
        <v>8</v>
      </c>
      <c r="C2524" s="14">
        <v>1</v>
      </c>
      <c r="D2524" s="14">
        <v>3</v>
      </c>
      <c r="E2524" s="14">
        <v>4</v>
      </c>
      <c r="F2524" s="14">
        <v>0</v>
      </c>
      <c r="G2524" s="14" t="str">
        <f t="shared" si="31"/>
        <v>8.1.3.4.0</v>
      </c>
      <c r="J2524" s="14" t="s">
        <v>16</v>
      </c>
      <c r="K2524" s="422" t="s">
        <v>13290</v>
      </c>
      <c r="L2524" s="145" t="s">
        <v>10262</v>
      </c>
    </row>
    <row r="2525" spans="1:12" ht="23.5" x14ac:dyDescent="0.25">
      <c r="A2525" s="271">
        <v>2303</v>
      </c>
      <c r="B2525" s="274">
        <v>8</v>
      </c>
      <c r="C2525" s="13">
        <v>1</v>
      </c>
      <c r="D2525" s="13">
        <v>4</v>
      </c>
      <c r="E2525" s="13">
        <v>0</v>
      </c>
      <c r="F2525" s="13">
        <v>0</v>
      </c>
      <c r="G2525" s="13" t="str">
        <f t="shared" si="31"/>
        <v>8.1.4.0.0</v>
      </c>
      <c r="H2525" s="13" t="s">
        <v>13</v>
      </c>
      <c r="I2525" s="117" t="s">
        <v>11099</v>
      </c>
      <c r="J2525" s="118"/>
      <c r="K2525" s="417"/>
      <c r="L2525" s="418" t="s">
        <v>10262</v>
      </c>
    </row>
    <row r="2526" spans="1:12" ht="18.5" x14ac:dyDescent="0.25">
      <c r="A2526" s="271">
        <v>2304</v>
      </c>
      <c r="B2526" s="275">
        <v>8</v>
      </c>
      <c r="C2526" s="14">
        <v>1</v>
      </c>
      <c r="D2526" s="14">
        <v>4</v>
      </c>
      <c r="E2526" s="14">
        <v>1</v>
      </c>
      <c r="F2526" s="14">
        <v>0</v>
      </c>
      <c r="G2526" s="14" t="str">
        <f t="shared" si="31"/>
        <v>8.1.4.1.0</v>
      </c>
      <c r="J2526" s="14" t="s">
        <v>16</v>
      </c>
      <c r="K2526" s="422" t="s">
        <v>13105</v>
      </c>
      <c r="L2526" s="145" t="s">
        <v>10262</v>
      </c>
    </row>
    <row r="2527" spans="1:12" ht="18.5" x14ac:dyDescent="0.25">
      <c r="A2527" s="271">
        <v>2305</v>
      </c>
      <c r="B2527" s="275">
        <v>8</v>
      </c>
      <c r="C2527" s="14">
        <v>1</v>
      </c>
      <c r="D2527" s="14">
        <v>4</v>
      </c>
      <c r="E2527" s="14">
        <v>2</v>
      </c>
      <c r="F2527" s="14">
        <v>0</v>
      </c>
      <c r="G2527" s="14" t="str">
        <f t="shared" si="31"/>
        <v>8.1.4.2.0</v>
      </c>
      <c r="J2527" s="14" t="s">
        <v>16</v>
      </c>
      <c r="K2527" s="422" t="s">
        <v>11099</v>
      </c>
      <c r="L2527" s="145" t="s">
        <v>10262</v>
      </c>
    </row>
    <row r="2528" spans="1:12" ht="26" x14ac:dyDescent="0.25">
      <c r="A2528" s="271">
        <v>2306</v>
      </c>
      <c r="B2528" s="279">
        <v>8</v>
      </c>
      <c r="C2528" s="16">
        <v>2</v>
      </c>
      <c r="D2528" s="16">
        <v>0</v>
      </c>
      <c r="E2528" s="16">
        <v>0</v>
      </c>
      <c r="F2528" s="16">
        <v>0</v>
      </c>
      <c r="G2528" s="16" t="str">
        <f t="shared" si="31"/>
        <v>8.2.0.0.0</v>
      </c>
      <c r="H2528" s="11" t="s">
        <v>10</v>
      </c>
      <c r="I2528" s="12" t="s">
        <v>3206</v>
      </c>
      <c r="J2528" s="16"/>
      <c r="K2528" s="423"/>
      <c r="L2528" s="416" t="s">
        <v>11100</v>
      </c>
    </row>
    <row r="2529" spans="1:12" ht="23.5" x14ac:dyDescent="0.25">
      <c r="A2529" s="271">
        <v>2307</v>
      </c>
      <c r="B2529" s="274">
        <v>8</v>
      </c>
      <c r="C2529" s="13">
        <v>2</v>
      </c>
      <c r="D2529" s="13">
        <v>1</v>
      </c>
      <c r="E2529" s="13">
        <v>0</v>
      </c>
      <c r="F2529" s="13">
        <v>0</v>
      </c>
      <c r="G2529" s="13" t="str">
        <f t="shared" si="31"/>
        <v>8.2.1.0.0</v>
      </c>
      <c r="H2529" s="13" t="s">
        <v>13</v>
      </c>
      <c r="I2529" s="117" t="s">
        <v>11101</v>
      </c>
      <c r="J2529" s="118"/>
      <c r="K2529" s="417"/>
      <c r="L2529" s="418" t="s">
        <v>10262</v>
      </c>
    </row>
    <row r="2530" spans="1:12" ht="23.5" x14ac:dyDescent="0.25">
      <c r="A2530" s="271">
        <v>2308</v>
      </c>
      <c r="B2530" s="274">
        <v>8</v>
      </c>
      <c r="C2530" s="13">
        <v>2</v>
      </c>
      <c r="D2530" s="13">
        <v>2</v>
      </c>
      <c r="E2530" s="13">
        <v>0</v>
      </c>
      <c r="F2530" s="13">
        <v>0</v>
      </c>
      <c r="G2530" s="13" t="str">
        <f t="shared" si="31"/>
        <v>8.2.2.0.0</v>
      </c>
      <c r="H2530" s="13" t="s">
        <v>13</v>
      </c>
      <c r="I2530" s="117" t="s">
        <v>11102</v>
      </c>
      <c r="J2530" s="118"/>
      <c r="K2530" s="417"/>
      <c r="L2530" s="418" t="s">
        <v>10262</v>
      </c>
    </row>
    <row r="2531" spans="1:12" ht="23.5" x14ac:dyDescent="0.25">
      <c r="A2531" s="271">
        <v>2309</v>
      </c>
      <c r="B2531" s="274">
        <v>8</v>
      </c>
      <c r="C2531" s="13">
        <v>2</v>
      </c>
      <c r="D2531" s="13">
        <v>3</v>
      </c>
      <c r="E2531" s="13">
        <v>0</v>
      </c>
      <c r="F2531" s="13">
        <v>0</v>
      </c>
      <c r="G2531" s="13" t="str">
        <f t="shared" si="31"/>
        <v>8.2.3.0.0</v>
      </c>
      <c r="H2531" s="13" t="s">
        <v>13</v>
      </c>
      <c r="I2531" s="117" t="s">
        <v>11103</v>
      </c>
      <c r="J2531" s="118"/>
      <c r="K2531" s="417"/>
      <c r="L2531" s="418" t="s">
        <v>10262</v>
      </c>
    </row>
    <row r="2532" spans="1:12" ht="18.5" x14ac:dyDescent="0.25">
      <c r="A2532" s="271">
        <v>2310</v>
      </c>
      <c r="B2532" s="275">
        <v>8</v>
      </c>
      <c r="C2532" s="14">
        <v>2</v>
      </c>
      <c r="D2532" s="14">
        <v>3</v>
      </c>
      <c r="E2532" s="14">
        <v>1</v>
      </c>
      <c r="F2532" s="14">
        <v>0</v>
      </c>
      <c r="G2532" s="14" t="str">
        <f t="shared" si="31"/>
        <v>8.2.3.1.0</v>
      </c>
      <c r="I2532" s="29"/>
      <c r="J2532" s="14" t="s">
        <v>16</v>
      </c>
      <c r="K2532" s="422" t="s">
        <v>3208</v>
      </c>
      <c r="L2532" s="145" t="s">
        <v>10262</v>
      </c>
    </row>
    <row r="2533" spans="1:12" ht="18.5" x14ac:dyDescent="0.25">
      <c r="A2533" s="271">
        <v>2311</v>
      </c>
      <c r="B2533" s="275">
        <v>8</v>
      </c>
      <c r="C2533" s="14">
        <v>2</v>
      </c>
      <c r="D2533" s="14">
        <v>3</v>
      </c>
      <c r="E2533" s="14">
        <v>2</v>
      </c>
      <c r="F2533" s="14">
        <v>0</v>
      </c>
      <c r="G2533" s="14" t="str">
        <f t="shared" si="31"/>
        <v>8.2.3.2.0</v>
      </c>
      <c r="I2533" s="29"/>
      <c r="J2533" s="14" t="s">
        <v>16</v>
      </c>
      <c r="K2533" s="422" t="s">
        <v>13291</v>
      </c>
      <c r="L2533" s="145" t="s">
        <v>10262</v>
      </c>
    </row>
    <row r="2534" spans="1:12" ht="18.5" x14ac:dyDescent="0.25">
      <c r="A2534" s="271">
        <v>2312</v>
      </c>
      <c r="B2534" s="275">
        <v>8</v>
      </c>
      <c r="C2534" s="14">
        <v>2</v>
      </c>
      <c r="D2534" s="14">
        <v>3</v>
      </c>
      <c r="E2534" s="14">
        <v>3</v>
      </c>
      <c r="F2534" s="14">
        <v>0</v>
      </c>
      <c r="G2534" s="14" t="str">
        <f t="shared" si="31"/>
        <v>8.2.3.3.0</v>
      </c>
      <c r="I2534" s="29"/>
      <c r="J2534" s="14" t="s">
        <v>16</v>
      </c>
      <c r="K2534" s="422" t="s">
        <v>13292</v>
      </c>
      <c r="L2534" s="145" t="s">
        <v>10262</v>
      </c>
    </row>
    <row r="2535" spans="1:12" ht="18.5" x14ac:dyDescent="0.25">
      <c r="A2535" s="271">
        <v>2313</v>
      </c>
      <c r="B2535" s="275">
        <v>8</v>
      </c>
      <c r="C2535" s="14">
        <v>2</v>
      </c>
      <c r="D2535" s="14">
        <v>3</v>
      </c>
      <c r="E2535" s="14">
        <v>4</v>
      </c>
      <c r="F2535" s="14">
        <v>0</v>
      </c>
      <c r="G2535" s="14" t="str">
        <f t="shared" si="31"/>
        <v>8.2.3.4.0</v>
      </c>
      <c r="I2535" s="29"/>
      <c r="J2535" s="14" t="s">
        <v>16</v>
      </c>
      <c r="K2535" s="422" t="s">
        <v>13293</v>
      </c>
      <c r="L2535" s="145" t="s">
        <v>10262</v>
      </c>
    </row>
    <row r="2536" spans="1:12" s="8" customFormat="1" ht="23.5" x14ac:dyDescent="0.35">
      <c r="A2536" s="271">
        <v>2314</v>
      </c>
      <c r="B2536" s="274">
        <v>8</v>
      </c>
      <c r="C2536" s="13">
        <v>2</v>
      </c>
      <c r="D2536" s="13">
        <v>4</v>
      </c>
      <c r="E2536" s="13">
        <v>0</v>
      </c>
      <c r="F2536" s="13">
        <v>0</v>
      </c>
      <c r="G2536" s="13" t="str">
        <f t="shared" si="31"/>
        <v>8.2.4.0.0</v>
      </c>
      <c r="H2536" s="13" t="s">
        <v>13</v>
      </c>
      <c r="I2536" s="117" t="s">
        <v>11104</v>
      </c>
      <c r="J2536" s="118"/>
      <c r="K2536" s="417"/>
      <c r="L2536" s="418" t="s">
        <v>10262</v>
      </c>
    </row>
    <row r="2537" spans="1:12" ht="18.5" x14ac:dyDescent="0.25">
      <c r="A2537" s="271">
        <v>2315</v>
      </c>
      <c r="B2537" s="275">
        <v>8</v>
      </c>
      <c r="C2537" s="14">
        <v>2</v>
      </c>
      <c r="D2537" s="14">
        <v>4</v>
      </c>
      <c r="E2537" s="14">
        <v>1</v>
      </c>
      <c r="F2537" s="14">
        <v>0</v>
      </c>
      <c r="G2537" s="14" t="str">
        <f t="shared" si="31"/>
        <v>8.2.4.1.0</v>
      </c>
      <c r="I2537" s="29"/>
      <c r="J2537" s="14" t="s">
        <v>16</v>
      </c>
      <c r="K2537" s="422" t="s">
        <v>13294</v>
      </c>
      <c r="L2537" s="145" t="s">
        <v>10262</v>
      </c>
    </row>
    <row r="2538" spans="1:12" ht="18.5" x14ac:dyDescent="0.25">
      <c r="A2538" s="271">
        <v>2316</v>
      </c>
      <c r="B2538" s="275">
        <v>8</v>
      </c>
      <c r="C2538" s="14">
        <v>2</v>
      </c>
      <c r="D2538" s="14">
        <v>4</v>
      </c>
      <c r="E2538" s="14">
        <v>2</v>
      </c>
      <c r="F2538" s="14">
        <v>0</v>
      </c>
      <c r="G2538" s="14" t="str">
        <f t="shared" si="31"/>
        <v>8.2.4.2.0</v>
      </c>
      <c r="I2538" s="29"/>
      <c r="J2538" s="14" t="s">
        <v>16</v>
      </c>
      <c r="K2538" s="422" t="s">
        <v>11104</v>
      </c>
      <c r="L2538" s="145" t="s">
        <v>10262</v>
      </c>
    </row>
    <row r="2539" spans="1:12" ht="67" x14ac:dyDescent="0.25">
      <c r="A2539" s="271">
        <v>2317</v>
      </c>
      <c r="B2539" s="280">
        <v>9</v>
      </c>
      <c r="C2539" s="7">
        <v>0</v>
      </c>
      <c r="D2539" s="7">
        <v>0</v>
      </c>
      <c r="E2539" s="7">
        <v>0</v>
      </c>
      <c r="F2539" s="7">
        <v>0</v>
      </c>
      <c r="G2539" s="7" t="str">
        <f t="shared" si="31"/>
        <v>9.0.0.0.0</v>
      </c>
      <c r="H2539" s="5" t="s">
        <v>8</v>
      </c>
      <c r="I2539" s="6" t="s">
        <v>11105</v>
      </c>
      <c r="J2539" s="7"/>
      <c r="K2539" s="414"/>
      <c r="L2539" s="443" t="s">
        <v>13295</v>
      </c>
    </row>
    <row r="2540" spans="1:12" ht="26" x14ac:dyDescent="0.25">
      <c r="A2540" s="271">
        <v>2318</v>
      </c>
      <c r="B2540" s="279">
        <v>9</v>
      </c>
      <c r="C2540" s="16">
        <v>1</v>
      </c>
      <c r="D2540" s="16">
        <v>0</v>
      </c>
      <c r="E2540" s="16">
        <v>0</v>
      </c>
      <c r="F2540" s="16">
        <v>0</v>
      </c>
      <c r="G2540" s="16" t="str">
        <f t="shared" si="31"/>
        <v>9.1.0.0.0</v>
      </c>
      <c r="H2540" s="11" t="s">
        <v>10</v>
      </c>
      <c r="I2540" s="12" t="s">
        <v>11106</v>
      </c>
      <c r="J2540" s="16"/>
      <c r="K2540" s="423"/>
      <c r="L2540" s="416" t="s">
        <v>11107</v>
      </c>
    </row>
    <row r="2541" spans="1:12" ht="23.5" x14ac:dyDescent="0.25">
      <c r="A2541" s="271">
        <v>2319</v>
      </c>
      <c r="B2541" s="274">
        <v>9</v>
      </c>
      <c r="C2541" s="13">
        <v>1</v>
      </c>
      <c r="D2541" s="13">
        <v>1</v>
      </c>
      <c r="E2541" s="13">
        <v>0</v>
      </c>
      <c r="F2541" s="13">
        <v>0</v>
      </c>
      <c r="G2541" s="13" t="str">
        <f t="shared" si="31"/>
        <v>9.1.1.0.0</v>
      </c>
      <c r="H2541" s="13" t="s">
        <v>13</v>
      </c>
      <c r="I2541" s="117" t="s">
        <v>11108</v>
      </c>
      <c r="J2541" s="118"/>
      <c r="K2541" s="417"/>
      <c r="L2541" s="418" t="s">
        <v>10262</v>
      </c>
    </row>
    <row r="2542" spans="1:12" ht="18.5" x14ac:dyDescent="0.25">
      <c r="A2542" s="271">
        <v>2320</v>
      </c>
      <c r="B2542" s="275">
        <v>9</v>
      </c>
      <c r="C2542" s="14">
        <v>1</v>
      </c>
      <c r="D2542" s="14">
        <v>1</v>
      </c>
      <c r="E2542" s="14">
        <v>1</v>
      </c>
      <c r="F2542" s="14">
        <v>0</v>
      </c>
      <c r="G2542" s="14" t="str">
        <f t="shared" si="31"/>
        <v>9.1.1.1.0</v>
      </c>
      <c r="J2542" s="14" t="s">
        <v>16</v>
      </c>
      <c r="K2542" s="422" t="s">
        <v>13296</v>
      </c>
      <c r="L2542" s="145" t="s">
        <v>10262</v>
      </c>
    </row>
    <row r="2543" spans="1:12" ht="18.5" x14ac:dyDescent="0.25">
      <c r="A2543" s="271">
        <v>2321</v>
      </c>
      <c r="B2543" s="275">
        <v>9</v>
      </c>
      <c r="C2543" s="14">
        <v>1</v>
      </c>
      <c r="D2543" s="14">
        <v>1</v>
      </c>
      <c r="E2543" s="14">
        <v>2</v>
      </c>
      <c r="F2543" s="14">
        <v>0</v>
      </c>
      <c r="G2543" s="14" t="str">
        <f t="shared" si="31"/>
        <v>9.1.1.2.0</v>
      </c>
      <c r="J2543" s="14" t="s">
        <v>16</v>
      </c>
      <c r="K2543" s="422" t="s">
        <v>13297</v>
      </c>
      <c r="L2543" s="145" t="s">
        <v>10262</v>
      </c>
    </row>
    <row r="2544" spans="1:12" ht="18.5" x14ac:dyDescent="0.25">
      <c r="A2544" s="271">
        <v>2322</v>
      </c>
      <c r="B2544" s="275">
        <v>9</v>
      </c>
      <c r="C2544" s="14">
        <v>1</v>
      </c>
      <c r="D2544" s="14">
        <v>1</v>
      </c>
      <c r="E2544" s="14">
        <v>3</v>
      </c>
      <c r="F2544" s="14">
        <v>0</v>
      </c>
      <c r="G2544" s="14" t="str">
        <f t="shared" si="31"/>
        <v>9.1.1.3.0</v>
      </c>
      <c r="J2544" s="14" t="s">
        <v>16</v>
      </c>
      <c r="K2544" s="422" t="s">
        <v>13298</v>
      </c>
      <c r="L2544" s="145" t="s">
        <v>10262</v>
      </c>
    </row>
    <row r="2545" spans="1:12" ht="18.5" x14ac:dyDescent="0.25">
      <c r="A2545" s="271">
        <v>2323</v>
      </c>
      <c r="B2545" s="275">
        <v>9</v>
      </c>
      <c r="C2545" s="14">
        <v>1</v>
      </c>
      <c r="D2545" s="14">
        <v>1</v>
      </c>
      <c r="E2545" s="14">
        <v>4</v>
      </c>
      <c r="F2545" s="14">
        <v>0</v>
      </c>
      <c r="G2545" s="14" t="str">
        <f t="shared" si="31"/>
        <v>9.1.1.4.0</v>
      </c>
      <c r="J2545" s="14" t="s">
        <v>16</v>
      </c>
      <c r="K2545" s="422" t="s">
        <v>13299</v>
      </c>
      <c r="L2545" s="145" t="s">
        <v>10262</v>
      </c>
    </row>
    <row r="2546" spans="1:12" ht="18.5" x14ac:dyDescent="0.25">
      <c r="A2546" s="271">
        <v>2324</v>
      </c>
      <c r="B2546" s="275">
        <v>9</v>
      </c>
      <c r="C2546" s="14">
        <v>1</v>
      </c>
      <c r="D2546" s="14">
        <v>1</v>
      </c>
      <c r="E2546" s="14">
        <v>5</v>
      </c>
      <c r="F2546" s="14">
        <v>0</v>
      </c>
      <c r="G2546" s="14" t="str">
        <f t="shared" si="31"/>
        <v>9.1.1.5.0</v>
      </c>
      <c r="J2546" s="14" t="s">
        <v>16</v>
      </c>
      <c r="K2546" s="422" t="s">
        <v>13300</v>
      </c>
      <c r="L2546" s="145" t="s">
        <v>10262</v>
      </c>
    </row>
    <row r="2547" spans="1:12" ht="18.5" x14ac:dyDescent="0.25">
      <c r="A2547" s="271">
        <v>2325</v>
      </c>
      <c r="B2547" s="275">
        <v>9</v>
      </c>
      <c r="C2547" s="14">
        <v>1</v>
      </c>
      <c r="D2547" s="14">
        <v>1</v>
      </c>
      <c r="E2547" s="14">
        <v>6</v>
      </c>
      <c r="F2547" s="14">
        <v>0</v>
      </c>
      <c r="G2547" s="14" t="str">
        <f t="shared" si="31"/>
        <v>9.1.1.6.0</v>
      </c>
      <c r="J2547" s="14" t="s">
        <v>16</v>
      </c>
      <c r="K2547" s="422" t="s">
        <v>13301</v>
      </c>
      <c r="L2547" s="145" t="s">
        <v>10262</v>
      </c>
    </row>
    <row r="2548" spans="1:12" ht="18.5" x14ac:dyDescent="0.25">
      <c r="A2548" s="271">
        <v>2326</v>
      </c>
      <c r="B2548" s="275">
        <v>9</v>
      </c>
      <c r="C2548" s="14">
        <v>1</v>
      </c>
      <c r="D2548" s="14">
        <v>1</v>
      </c>
      <c r="E2548" s="14">
        <v>7</v>
      </c>
      <c r="F2548" s="14">
        <v>0</v>
      </c>
      <c r="G2548" s="14" t="str">
        <f t="shared" si="31"/>
        <v>9.1.1.7.0</v>
      </c>
      <c r="J2548" s="14" t="s">
        <v>16</v>
      </c>
      <c r="K2548" s="422" t="s">
        <v>13302</v>
      </c>
      <c r="L2548" s="145" t="s">
        <v>10262</v>
      </c>
    </row>
    <row r="2549" spans="1:12" ht="18.5" x14ac:dyDescent="0.25">
      <c r="A2549" s="271">
        <v>2327</v>
      </c>
      <c r="B2549" s="275">
        <v>9</v>
      </c>
      <c r="C2549" s="14">
        <v>1</v>
      </c>
      <c r="D2549" s="14">
        <v>1</v>
      </c>
      <c r="E2549" s="14">
        <v>8</v>
      </c>
      <c r="F2549" s="14">
        <v>0</v>
      </c>
      <c r="G2549" s="14" t="str">
        <f t="shared" si="31"/>
        <v>9.1.1.8.0</v>
      </c>
      <c r="J2549" s="14" t="s">
        <v>16</v>
      </c>
      <c r="K2549" s="422" t="s">
        <v>13303</v>
      </c>
      <c r="L2549" s="145" t="s">
        <v>10262</v>
      </c>
    </row>
    <row r="2550" spans="1:12" ht="18.5" x14ac:dyDescent="0.25">
      <c r="A2550" s="271">
        <v>2328</v>
      </c>
      <c r="B2550" s="275">
        <v>9</v>
      </c>
      <c r="C2550" s="14">
        <v>1</v>
      </c>
      <c r="D2550" s="14">
        <v>1</v>
      </c>
      <c r="E2550" s="14">
        <v>9</v>
      </c>
      <c r="F2550" s="14">
        <v>0</v>
      </c>
      <c r="G2550" s="14" t="str">
        <f t="shared" si="31"/>
        <v>9.1.1.9.0</v>
      </c>
      <c r="J2550" s="14" t="s">
        <v>16</v>
      </c>
      <c r="K2550" s="422" t="s">
        <v>13304</v>
      </c>
      <c r="L2550" s="145" t="s">
        <v>10262</v>
      </c>
    </row>
    <row r="2551" spans="1:12" ht="18.5" x14ac:dyDescent="0.25">
      <c r="A2551" s="271">
        <v>2329</v>
      </c>
      <c r="B2551" s="275">
        <v>9</v>
      </c>
      <c r="C2551" s="14">
        <v>1</v>
      </c>
      <c r="D2551" s="14">
        <v>1</v>
      </c>
      <c r="E2551" s="14">
        <v>10</v>
      </c>
      <c r="F2551" s="14">
        <v>0</v>
      </c>
      <c r="G2551" s="14" t="str">
        <f t="shared" si="31"/>
        <v>9.1.1.10.0</v>
      </c>
      <c r="J2551" s="14" t="s">
        <v>16</v>
      </c>
      <c r="K2551" s="422" t="s">
        <v>13305</v>
      </c>
      <c r="L2551" s="145" t="s">
        <v>10262</v>
      </c>
    </row>
    <row r="2552" spans="1:12" ht="23.5" x14ac:dyDescent="0.25">
      <c r="A2552" s="271">
        <v>2330</v>
      </c>
      <c r="B2552" s="274">
        <v>9</v>
      </c>
      <c r="C2552" s="13">
        <v>1</v>
      </c>
      <c r="D2552" s="13">
        <v>2</v>
      </c>
      <c r="E2552" s="13">
        <v>0</v>
      </c>
      <c r="F2552" s="13">
        <v>0</v>
      </c>
      <c r="G2552" s="13" t="str">
        <f t="shared" si="31"/>
        <v>9.1.2.0.0</v>
      </c>
      <c r="H2552" s="13" t="s">
        <v>13</v>
      </c>
      <c r="I2552" s="117" t="s">
        <v>11109</v>
      </c>
      <c r="J2552" s="118"/>
      <c r="K2552" s="417"/>
      <c r="L2552" s="418" t="s">
        <v>10262</v>
      </c>
    </row>
    <row r="2553" spans="1:12" ht="18.5" x14ac:dyDescent="0.25">
      <c r="A2553" s="271">
        <v>2331</v>
      </c>
      <c r="B2553" s="275">
        <v>9</v>
      </c>
      <c r="C2553" s="14">
        <v>1</v>
      </c>
      <c r="D2553" s="14">
        <v>2</v>
      </c>
      <c r="E2553" s="14">
        <v>1</v>
      </c>
      <c r="F2553" s="14">
        <v>0</v>
      </c>
      <c r="G2553" s="14" t="str">
        <f t="shared" si="31"/>
        <v>9.1.2.1.0</v>
      </c>
      <c r="J2553" s="14" t="s">
        <v>16</v>
      </c>
      <c r="K2553" s="422" t="s">
        <v>13306</v>
      </c>
      <c r="L2553" s="145" t="s">
        <v>10262</v>
      </c>
    </row>
    <row r="2554" spans="1:12" ht="18.5" x14ac:dyDescent="0.25">
      <c r="A2554" s="271">
        <v>2332</v>
      </c>
      <c r="B2554" s="275">
        <v>9</v>
      </c>
      <c r="C2554" s="14">
        <v>1</v>
      </c>
      <c r="D2554" s="14">
        <v>2</v>
      </c>
      <c r="E2554" s="14">
        <v>2</v>
      </c>
      <c r="F2554" s="14">
        <v>0</v>
      </c>
      <c r="G2554" s="14" t="str">
        <f t="shared" si="31"/>
        <v>9.1.2.2.0</v>
      </c>
      <c r="J2554" s="14" t="s">
        <v>16</v>
      </c>
      <c r="K2554" s="422" t="s">
        <v>13307</v>
      </c>
      <c r="L2554" s="145" t="s">
        <v>10262</v>
      </c>
    </row>
    <row r="2555" spans="1:12" ht="18.5" x14ac:dyDescent="0.25">
      <c r="A2555" s="271">
        <v>2333</v>
      </c>
      <c r="B2555" s="275">
        <v>9</v>
      </c>
      <c r="C2555" s="14">
        <v>1</v>
      </c>
      <c r="D2555" s="14">
        <v>2</v>
      </c>
      <c r="E2555" s="14">
        <v>3</v>
      </c>
      <c r="F2555" s="14">
        <v>0</v>
      </c>
      <c r="G2555" s="14" t="str">
        <f t="shared" si="31"/>
        <v>9.1.2.3.0</v>
      </c>
      <c r="J2555" s="14" t="s">
        <v>16</v>
      </c>
      <c r="K2555" s="422" t="s">
        <v>13308</v>
      </c>
      <c r="L2555" s="145" t="s">
        <v>10262</v>
      </c>
    </row>
    <row r="2556" spans="1:12" ht="18.5" x14ac:dyDescent="0.25">
      <c r="A2556" s="271">
        <v>2334</v>
      </c>
      <c r="B2556" s="275">
        <v>9</v>
      </c>
      <c r="C2556" s="14">
        <v>1</v>
      </c>
      <c r="D2556" s="14">
        <v>2</v>
      </c>
      <c r="E2556" s="14">
        <v>4</v>
      </c>
      <c r="F2556" s="14">
        <v>0</v>
      </c>
      <c r="G2556" s="14" t="str">
        <f t="shared" si="31"/>
        <v>9.1.2.4.0</v>
      </c>
      <c r="J2556" s="14" t="s">
        <v>16</v>
      </c>
      <c r="K2556" s="422" t="s">
        <v>13309</v>
      </c>
      <c r="L2556" s="145" t="s">
        <v>10262</v>
      </c>
    </row>
    <row r="2557" spans="1:12" ht="18.5" x14ac:dyDescent="0.25">
      <c r="A2557" s="271">
        <v>2335</v>
      </c>
      <c r="B2557" s="275">
        <v>9</v>
      </c>
      <c r="C2557" s="14">
        <v>1</v>
      </c>
      <c r="D2557" s="14">
        <v>2</v>
      </c>
      <c r="E2557" s="14">
        <v>5</v>
      </c>
      <c r="F2557" s="14">
        <v>0</v>
      </c>
      <c r="G2557" s="14" t="str">
        <f t="shared" si="31"/>
        <v>9.1.2.5.0</v>
      </c>
      <c r="J2557" s="14" t="s">
        <v>16</v>
      </c>
      <c r="K2557" s="422" t="s">
        <v>13310</v>
      </c>
      <c r="L2557" s="145" t="s">
        <v>10262</v>
      </c>
    </row>
    <row r="2558" spans="1:12" ht="18.5" x14ac:dyDescent="0.25">
      <c r="A2558" s="271">
        <v>2336</v>
      </c>
      <c r="B2558" s="275">
        <v>9</v>
      </c>
      <c r="C2558" s="14">
        <v>1</v>
      </c>
      <c r="D2558" s="14">
        <v>2</v>
      </c>
      <c r="E2558" s="14">
        <v>6</v>
      </c>
      <c r="F2558" s="14">
        <v>0</v>
      </c>
      <c r="G2558" s="14" t="str">
        <f t="shared" si="31"/>
        <v>9.1.2.6.0</v>
      </c>
      <c r="J2558" s="14" t="s">
        <v>16</v>
      </c>
      <c r="K2558" s="422" t="s">
        <v>13311</v>
      </c>
      <c r="L2558" s="145" t="s">
        <v>10262</v>
      </c>
    </row>
    <row r="2559" spans="1:12" ht="18.5" x14ac:dyDescent="0.25">
      <c r="A2559" s="271">
        <v>2337</v>
      </c>
      <c r="B2559" s="275">
        <v>9</v>
      </c>
      <c r="C2559" s="14">
        <v>1</v>
      </c>
      <c r="D2559" s="14">
        <v>2</v>
      </c>
      <c r="E2559" s="14">
        <v>7</v>
      </c>
      <c r="F2559" s="14">
        <v>0</v>
      </c>
      <c r="G2559" s="14" t="str">
        <f t="shared" si="31"/>
        <v>9.1.2.7.0</v>
      </c>
      <c r="J2559" s="14" t="s">
        <v>16</v>
      </c>
      <c r="K2559" s="422" t="s">
        <v>13312</v>
      </c>
      <c r="L2559" s="145" t="s">
        <v>10262</v>
      </c>
    </row>
    <row r="2560" spans="1:12" ht="18.5" x14ac:dyDescent="0.25">
      <c r="A2560" s="271">
        <v>2338</v>
      </c>
      <c r="B2560" s="275">
        <v>9</v>
      </c>
      <c r="C2560" s="14">
        <v>1</v>
      </c>
      <c r="D2560" s="14">
        <v>2</v>
      </c>
      <c r="E2560" s="14">
        <v>8</v>
      </c>
      <c r="F2560" s="14">
        <v>0</v>
      </c>
      <c r="G2560" s="14" t="str">
        <f t="shared" si="31"/>
        <v>9.1.2.8.0</v>
      </c>
      <c r="J2560" s="14" t="s">
        <v>16</v>
      </c>
      <c r="K2560" s="422" t="s">
        <v>13313</v>
      </c>
      <c r="L2560" s="145" t="s">
        <v>10262</v>
      </c>
    </row>
    <row r="2561" spans="1:12" ht="18.5" x14ac:dyDescent="0.25">
      <c r="A2561" s="271">
        <v>2339</v>
      </c>
      <c r="B2561" s="275">
        <v>9</v>
      </c>
      <c r="C2561" s="14">
        <v>1</v>
      </c>
      <c r="D2561" s="14">
        <v>2</v>
      </c>
      <c r="E2561" s="14">
        <v>9</v>
      </c>
      <c r="F2561" s="14">
        <v>0</v>
      </c>
      <c r="G2561" s="14" t="str">
        <f t="shared" si="31"/>
        <v>9.1.2.9.0</v>
      </c>
      <c r="J2561" s="14" t="s">
        <v>16</v>
      </c>
      <c r="K2561" s="422" t="s">
        <v>13314</v>
      </c>
      <c r="L2561" s="145" t="s">
        <v>10262</v>
      </c>
    </row>
    <row r="2562" spans="1:12" ht="18.5" x14ac:dyDescent="0.25">
      <c r="A2562" s="271">
        <v>2340</v>
      </c>
      <c r="B2562" s="275">
        <v>9</v>
      </c>
      <c r="C2562" s="14">
        <v>1</v>
      </c>
      <c r="D2562" s="14">
        <v>2</v>
      </c>
      <c r="E2562" s="14">
        <v>10</v>
      </c>
      <c r="F2562" s="14">
        <v>0</v>
      </c>
      <c r="G2562" s="14" t="str">
        <f t="shared" si="31"/>
        <v>9.1.2.10.0</v>
      </c>
      <c r="J2562" s="14" t="s">
        <v>16</v>
      </c>
      <c r="K2562" s="422" t="s">
        <v>13315</v>
      </c>
      <c r="L2562" s="145" t="s">
        <v>10262</v>
      </c>
    </row>
    <row r="2563" spans="1:12" ht="18.5" x14ac:dyDescent="0.25">
      <c r="A2563" s="271">
        <v>2341</v>
      </c>
      <c r="B2563" s="275">
        <v>9</v>
      </c>
      <c r="C2563" s="14">
        <v>1</v>
      </c>
      <c r="D2563" s="14">
        <v>2</v>
      </c>
      <c r="E2563" s="14">
        <v>11</v>
      </c>
      <c r="F2563" s="14">
        <v>0</v>
      </c>
      <c r="G2563" s="14" t="str">
        <f t="shared" si="31"/>
        <v>9.1.2.11.0</v>
      </c>
      <c r="J2563" s="14" t="s">
        <v>16</v>
      </c>
      <c r="K2563" s="422" t="s">
        <v>13316</v>
      </c>
      <c r="L2563" s="145" t="s">
        <v>10262</v>
      </c>
    </row>
    <row r="2564" spans="1:12" ht="23.5" x14ac:dyDescent="0.25">
      <c r="A2564" s="271">
        <v>2342</v>
      </c>
      <c r="B2564" s="274">
        <v>9</v>
      </c>
      <c r="C2564" s="13">
        <v>1</v>
      </c>
      <c r="D2564" s="13">
        <v>3</v>
      </c>
      <c r="E2564" s="13">
        <v>0</v>
      </c>
      <c r="F2564" s="13">
        <v>0</v>
      </c>
      <c r="G2564" s="13" t="str">
        <f t="shared" si="31"/>
        <v>9.1.3.0.0</v>
      </c>
      <c r="H2564" s="13" t="s">
        <v>13</v>
      </c>
      <c r="I2564" s="117" t="s">
        <v>11110</v>
      </c>
      <c r="J2564" s="118"/>
      <c r="K2564" s="417"/>
      <c r="L2564" s="418" t="s">
        <v>10262</v>
      </c>
    </row>
    <row r="2565" spans="1:12" ht="18.5" x14ac:dyDescent="0.25">
      <c r="A2565" s="271">
        <v>2343</v>
      </c>
      <c r="B2565" s="275">
        <v>9</v>
      </c>
      <c r="C2565" s="14">
        <v>1</v>
      </c>
      <c r="D2565" s="14">
        <v>3</v>
      </c>
      <c r="E2565" s="14">
        <v>1</v>
      </c>
      <c r="F2565" s="14">
        <v>0</v>
      </c>
      <c r="G2565" s="14" t="str">
        <f t="shared" si="31"/>
        <v>9.1.3.1.0</v>
      </c>
      <c r="J2565" s="14" t="s">
        <v>16</v>
      </c>
      <c r="K2565" s="422" t="s">
        <v>13317</v>
      </c>
      <c r="L2565" s="145" t="s">
        <v>10262</v>
      </c>
    </row>
    <row r="2566" spans="1:12" ht="18.5" x14ac:dyDescent="0.25">
      <c r="A2566" s="271">
        <v>2344</v>
      </c>
      <c r="B2566" s="275">
        <v>9</v>
      </c>
      <c r="C2566" s="14">
        <v>1</v>
      </c>
      <c r="D2566" s="14">
        <v>3</v>
      </c>
      <c r="E2566" s="14">
        <v>2</v>
      </c>
      <c r="F2566" s="14">
        <v>0</v>
      </c>
      <c r="G2566" s="14" t="str">
        <f t="shared" si="31"/>
        <v>9.1.3.2.0</v>
      </c>
      <c r="J2566" s="14" t="s">
        <v>16</v>
      </c>
      <c r="K2566" s="422" t="s">
        <v>13318</v>
      </c>
      <c r="L2566" s="145" t="s">
        <v>10262</v>
      </c>
    </row>
    <row r="2567" spans="1:12" ht="18.5" x14ac:dyDescent="0.25">
      <c r="A2567" s="271">
        <v>2345</v>
      </c>
      <c r="B2567" s="275">
        <v>9</v>
      </c>
      <c r="C2567" s="14">
        <v>1</v>
      </c>
      <c r="D2567" s="14">
        <v>3</v>
      </c>
      <c r="E2567" s="14">
        <v>3</v>
      </c>
      <c r="F2567" s="14">
        <v>0</v>
      </c>
      <c r="G2567" s="14" t="str">
        <f t="shared" si="31"/>
        <v>9.1.3.3.0</v>
      </c>
      <c r="J2567" s="14" t="s">
        <v>16</v>
      </c>
      <c r="K2567" s="422" t="s">
        <v>13319</v>
      </c>
      <c r="L2567" s="145" t="s">
        <v>10262</v>
      </c>
    </row>
    <row r="2568" spans="1:12" s="8" customFormat="1" ht="18.5" x14ac:dyDescent="0.35">
      <c r="A2568" s="271">
        <v>2346</v>
      </c>
      <c r="B2568" s="275">
        <v>9</v>
      </c>
      <c r="C2568" s="14">
        <v>1</v>
      </c>
      <c r="D2568" s="14">
        <v>3</v>
      </c>
      <c r="E2568" s="14">
        <v>4</v>
      </c>
      <c r="F2568" s="14">
        <v>0</v>
      </c>
      <c r="G2568" s="14" t="str">
        <f t="shared" si="31"/>
        <v>9.1.3.4.0</v>
      </c>
      <c r="H2568" s="21"/>
      <c r="I2568" s="25"/>
      <c r="J2568" s="14" t="s">
        <v>16</v>
      </c>
      <c r="K2568" s="422" t="s">
        <v>11110</v>
      </c>
      <c r="L2568" s="145" t="s">
        <v>10262</v>
      </c>
    </row>
    <row r="2569" spans="1:12" s="8" customFormat="1" ht="26" x14ac:dyDescent="0.35">
      <c r="A2569" s="271">
        <v>2347</v>
      </c>
      <c r="B2569" s="279">
        <v>9</v>
      </c>
      <c r="C2569" s="16">
        <v>2</v>
      </c>
      <c r="D2569" s="16">
        <v>0</v>
      </c>
      <c r="E2569" s="16">
        <v>0</v>
      </c>
      <c r="F2569" s="16">
        <v>0</v>
      </c>
      <c r="G2569" s="16" t="str">
        <f t="shared" si="31"/>
        <v>9.2.0.0.0</v>
      </c>
      <c r="H2569" s="11" t="s">
        <v>10</v>
      </c>
      <c r="I2569" s="12" t="s">
        <v>11111</v>
      </c>
      <c r="J2569" s="16"/>
      <c r="K2569" s="423"/>
      <c r="L2569" s="416" t="s">
        <v>11112</v>
      </c>
    </row>
    <row r="2570" spans="1:12" s="8" customFormat="1" ht="47" x14ac:dyDescent="0.35">
      <c r="A2570" s="271">
        <v>2348</v>
      </c>
      <c r="B2570" s="274">
        <v>9</v>
      </c>
      <c r="C2570" s="13">
        <v>2</v>
      </c>
      <c r="D2570" s="13">
        <v>1</v>
      </c>
      <c r="E2570" s="13">
        <v>0</v>
      </c>
      <c r="F2570" s="13">
        <v>0</v>
      </c>
      <c r="G2570" s="13" t="str">
        <f t="shared" si="31"/>
        <v>9.2.1.0.0</v>
      </c>
      <c r="H2570" s="13" t="s">
        <v>13</v>
      </c>
      <c r="I2570" s="117" t="s">
        <v>11113</v>
      </c>
      <c r="J2570" s="118"/>
      <c r="K2570" s="417"/>
      <c r="L2570" s="418" t="s">
        <v>10262</v>
      </c>
    </row>
    <row r="2571" spans="1:12" s="8" customFormat="1" ht="18.5" x14ac:dyDescent="0.35">
      <c r="A2571" s="271">
        <v>2349</v>
      </c>
      <c r="B2571" s="275">
        <v>9</v>
      </c>
      <c r="C2571" s="14">
        <v>2</v>
      </c>
      <c r="D2571" s="14">
        <v>1</v>
      </c>
      <c r="E2571" s="14">
        <v>1</v>
      </c>
      <c r="F2571" s="14">
        <v>0</v>
      </c>
      <c r="G2571" s="14" t="str">
        <f t="shared" si="31"/>
        <v>9.2.1.1.0</v>
      </c>
      <c r="H2571" s="21"/>
      <c r="I2571" s="25"/>
      <c r="J2571" s="14" t="s">
        <v>16</v>
      </c>
      <c r="K2571" s="422" t="s">
        <v>13320</v>
      </c>
      <c r="L2571" s="145" t="s">
        <v>10262</v>
      </c>
    </row>
    <row r="2572" spans="1:12" s="8" customFormat="1" ht="35" x14ac:dyDescent="0.35">
      <c r="A2572" s="271">
        <v>2350</v>
      </c>
      <c r="B2572" s="276">
        <v>9</v>
      </c>
      <c r="C2572" s="17">
        <v>2</v>
      </c>
      <c r="D2572" s="17">
        <v>1</v>
      </c>
      <c r="E2572" s="17">
        <v>1</v>
      </c>
      <c r="F2572" s="17">
        <v>1</v>
      </c>
      <c r="G2572" s="17" t="str">
        <f t="shared" si="31"/>
        <v>9.2.1.1.1</v>
      </c>
      <c r="H2572" s="21"/>
      <c r="I2572" s="120"/>
      <c r="J2572" s="17" t="s">
        <v>19</v>
      </c>
      <c r="K2572" s="431" t="s">
        <v>13321</v>
      </c>
      <c r="L2572" s="432" t="s">
        <v>10262</v>
      </c>
    </row>
    <row r="2573" spans="1:12" s="8" customFormat="1" ht="35" x14ac:dyDescent="0.35">
      <c r="A2573" s="271">
        <v>2351</v>
      </c>
      <c r="B2573" s="276">
        <v>9</v>
      </c>
      <c r="C2573" s="17">
        <v>2</v>
      </c>
      <c r="D2573" s="17">
        <v>1</v>
      </c>
      <c r="E2573" s="17">
        <v>1</v>
      </c>
      <c r="F2573" s="17">
        <v>2</v>
      </c>
      <c r="G2573" s="17" t="str">
        <f t="shared" si="31"/>
        <v>9.2.1.1.2</v>
      </c>
      <c r="H2573" s="21"/>
      <c r="I2573" s="120"/>
      <c r="J2573" s="17" t="s">
        <v>19</v>
      </c>
      <c r="K2573" s="431" t="s">
        <v>13322</v>
      </c>
      <c r="L2573" s="432" t="s">
        <v>10262</v>
      </c>
    </row>
    <row r="2574" spans="1:12" s="8" customFormat="1" ht="35" x14ac:dyDescent="0.35">
      <c r="A2574" s="271">
        <v>2352</v>
      </c>
      <c r="B2574" s="276">
        <v>9</v>
      </c>
      <c r="C2574" s="17">
        <v>2</v>
      </c>
      <c r="D2574" s="17">
        <v>1</v>
      </c>
      <c r="E2574" s="17">
        <v>1</v>
      </c>
      <c r="F2574" s="17">
        <v>3</v>
      </c>
      <c r="G2574" s="17" t="str">
        <f t="shared" si="31"/>
        <v>9.2.1.1.3</v>
      </c>
      <c r="H2574" s="21"/>
      <c r="I2574" s="120"/>
      <c r="J2574" s="17" t="s">
        <v>19</v>
      </c>
      <c r="K2574" s="431" t="s">
        <v>13323</v>
      </c>
      <c r="L2574" s="432" t="s">
        <v>10262</v>
      </c>
    </row>
    <row r="2575" spans="1:12" ht="35" x14ac:dyDescent="0.25">
      <c r="A2575" s="271">
        <v>2353</v>
      </c>
      <c r="B2575" s="276">
        <v>9</v>
      </c>
      <c r="C2575" s="17">
        <v>2</v>
      </c>
      <c r="D2575" s="17">
        <v>1</v>
      </c>
      <c r="E2575" s="17">
        <v>1</v>
      </c>
      <c r="F2575" s="17">
        <v>4</v>
      </c>
      <c r="G2575" s="17" t="str">
        <f t="shared" si="31"/>
        <v>9.2.1.1.4</v>
      </c>
      <c r="I2575" s="120"/>
      <c r="J2575" s="17" t="s">
        <v>19</v>
      </c>
      <c r="K2575" s="431" t="s">
        <v>13324</v>
      </c>
      <c r="L2575" s="432" t="s">
        <v>10262</v>
      </c>
    </row>
    <row r="2576" spans="1:12" s="8" customFormat="1" ht="35" x14ac:dyDescent="0.35">
      <c r="A2576" s="271">
        <v>2354</v>
      </c>
      <c r="B2576" s="276">
        <v>9</v>
      </c>
      <c r="C2576" s="17">
        <v>2</v>
      </c>
      <c r="D2576" s="17">
        <v>1</v>
      </c>
      <c r="E2576" s="17">
        <v>1</v>
      </c>
      <c r="F2576" s="17">
        <v>5</v>
      </c>
      <c r="G2576" s="17" t="str">
        <f t="shared" si="31"/>
        <v>9.2.1.1.5</v>
      </c>
      <c r="H2576" s="21"/>
      <c r="I2576" s="120"/>
      <c r="J2576" s="17" t="s">
        <v>19</v>
      </c>
      <c r="K2576" s="431" t="s">
        <v>13325</v>
      </c>
      <c r="L2576" s="432" t="s">
        <v>10262</v>
      </c>
    </row>
    <row r="2577" spans="1:12" s="8" customFormat="1" ht="35" x14ac:dyDescent="0.35">
      <c r="A2577" s="271">
        <v>2355</v>
      </c>
      <c r="B2577" s="276">
        <v>9</v>
      </c>
      <c r="C2577" s="17">
        <v>2</v>
      </c>
      <c r="D2577" s="17">
        <v>1</v>
      </c>
      <c r="E2577" s="17">
        <v>1</v>
      </c>
      <c r="F2577" s="17">
        <v>6</v>
      </c>
      <c r="G2577" s="17" t="str">
        <f t="shared" si="31"/>
        <v>9.2.1.1.6</v>
      </c>
      <c r="H2577" s="21"/>
      <c r="I2577" s="120"/>
      <c r="J2577" s="17" t="s">
        <v>19</v>
      </c>
      <c r="K2577" s="431" t="s">
        <v>13326</v>
      </c>
      <c r="L2577" s="432" t="s">
        <v>10262</v>
      </c>
    </row>
    <row r="2578" spans="1:12" s="8" customFormat="1" ht="35" x14ac:dyDescent="0.35">
      <c r="A2578" s="271">
        <v>2356</v>
      </c>
      <c r="B2578" s="276">
        <v>9</v>
      </c>
      <c r="C2578" s="17">
        <v>2</v>
      </c>
      <c r="D2578" s="17">
        <v>1</v>
      </c>
      <c r="E2578" s="17">
        <v>1</v>
      </c>
      <c r="F2578" s="17">
        <v>7</v>
      </c>
      <c r="G2578" s="17" t="str">
        <f t="shared" ref="G2578:G2641" si="32">CONCATENATE(B2578,".",C2578,".",D2578,".",E2578,".",F2578)</f>
        <v>9.2.1.1.7</v>
      </c>
      <c r="H2578" s="21"/>
      <c r="I2578" s="120"/>
      <c r="J2578" s="17" t="s">
        <v>19</v>
      </c>
      <c r="K2578" s="431" t="s">
        <v>13327</v>
      </c>
      <c r="L2578" s="432" t="s">
        <v>10262</v>
      </c>
    </row>
    <row r="2579" spans="1:12" s="8" customFormat="1" ht="18.5" x14ac:dyDescent="0.35">
      <c r="A2579" s="271">
        <v>2357</v>
      </c>
      <c r="B2579" s="275">
        <v>9</v>
      </c>
      <c r="C2579" s="14">
        <v>2</v>
      </c>
      <c r="D2579" s="14">
        <v>1</v>
      </c>
      <c r="E2579" s="14">
        <v>2</v>
      </c>
      <c r="F2579" s="14">
        <v>0</v>
      </c>
      <c r="G2579" s="14" t="str">
        <f t="shared" si="32"/>
        <v>9.2.1.2.0</v>
      </c>
      <c r="H2579" s="21"/>
      <c r="I2579" s="25"/>
      <c r="J2579" s="14" t="s">
        <v>16</v>
      </c>
      <c r="K2579" s="422" t="s">
        <v>13328</v>
      </c>
      <c r="L2579" s="145" t="s">
        <v>10262</v>
      </c>
    </row>
    <row r="2580" spans="1:12" s="8" customFormat="1" ht="35" x14ac:dyDescent="0.35">
      <c r="A2580" s="271">
        <v>2358</v>
      </c>
      <c r="B2580" s="276">
        <v>9</v>
      </c>
      <c r="C2580" s="17">
        <v>2</v>
      </c>
      <c r="D2580" s="17">
        <v>1</v>
      </c>
      <c r="E2580" s="17">
        <v>2</v>
      </c>
      <c r="F2580" s="17">
        <v>1</v>
      </c>
      <c r="G2580" s="17" t="str">
        <f t="shared" si="32"/>
        <v>9.2.1.2.1</v>
      </c>
      <c r="H2580" s="21"/>
      <c r="I2580" s="120"/>
      <c r="J2580" s="17" t="s">
        <v>19</v>
      </c>
      <c r="K2580" s="431" t="s">
        <v>13329</v>
      </c>
      <c r="L2580" s="432" t="s">
        <v>10262</v>
      </c>
    </row>
    <row r="2581" spans="1:12" s="8" customFormat="1" ht="35" x14ac:dyDescent="0.35">
      <c r="A2581" s="271">
        <v>2359</v>
      </c>
      <c r="B2581" s="276">
        <v>9</v>
      </c>
      <c r="C2581" s="17">
        <v>2</v>
      </c>
      <c r="D2581" s="17">
        <v>1</v>
      </c>
      <c r="E2581" s="17">
        <v>2</v>
      </c>
      <c r="F2581" s="17">
        <v>2</v>
      </c>
      <c r="G2581" s="17" t="str">
        <f t="shared" si="32"/>
        <v>9.2.1.2.2</v>
      </c>
      <c r="H2581" s="21"/>
      <c r="I2581" s="120"/>
      <c r="J2581" s="17" t="s">
        <v>19</v>
      </c>
      <c r="K2581" s="431" t="s">
        <v>13330</v>
      </c>
      <c r="L2581" s="432" t="s">
        <v>10262</v>
      </c>
    </row>
    <row r="2582" spans="1:12" s="8" customFormat="1" ht="35" x14ac:dyDescent="0.35">
      <c r="A2582" s="271">
        <v>2360</v>
      </c>
      <c r="B2582" s="276">
        <v>9</v>
      </c>
      <c r="C2582" s="17">
        <v>2</v>
      </c>
      <c r="D2582" s="17">
        <v>1</v>
      </c>
      <c r="E2582" s="17">
        <v>2</v>
      </c>
      <c r="F2582" s="17">
        <v>3</v>
      </c>
      <c r="G2582" s="17" t="str">
        <f t="shared" si="32"/>
        <v>9.2.1.2.3</v>
      </c>
      <c r="H2582" s="21"/>
      <c r="I2582" s="120"/>
      <c r="J2582" s="17" t="s">
        <v>19</v>
      </c>
      <c r="K2582" s="431" t="s">
        <v>13331</v>
      </c>
      <c r="L2582" s="432" t="s">
        <v>10262</v>
      </c>
    </row>
    <row r="2583" spans="1:12" ht="35" x14ac:dyDescent="0.25">
      <c r="A2583" s="271">
        <v>2361</v>
      </c>
      <c r="B2583" s="276">
        <v>9</v>
      </c>
      <c r="C2583" s="17">
        <v>2</v>
      </c>
      <c r="D2583" s="17">
        <v>1</v>
      </c>
      <c r="E2583" s="17">
        <v>2</v>
      </c>
      <c r="F2583" s="17">
        <v>4</v>
      </c>
      <c r="G2583" s="17" t="str">
        <f t="shared" si="32"/>
        <v>9.2.1.2.4</v>
      </c>
      <c r="I2583" s="120"/>
      <c r="J2583" s="17" t="s">
        <v>19</v>
      </c>
      <c r="K2583" s="431" t="s">
        <v>13332</v>
      </c>
      <c r="L2583" s="432" t="s">
        <v>10262</v>
      </c>
    </row>
    <row r="2584" spans="1:12" ht="35" x14ac:dyDescent="0.25">
      <c r="A2584" s="271">
        <v>2362</v>
      </c>
      <c r="B2584" s="276">
        <v>9</v>
      </c>
      <c r="C2584" s="17">
        <v>2</v>
      </c>
      <c r="D2584" s="17">
        <v>1</v>
      </c>
      <c r="E2584" s="17">
        <v>2</v>
      </c>
      <c r="F2584" s="17">
        <v>5</v>
      </c>
      <c r="G2584" s="17" t="str">
        <f t="shared" si="32"/>
        <v>9.2.1.2.5</v>
      </c>
      <c r="I2584" s="120"/>
      <c r="J2584" s="17" t="s">
        <v>19</v>
      </c>
      <c r="K2584" s="431" t="s">
        <v>13333</v>
      </c>
      <c r="L2584" s="432" t="s">
        <v>10262</v>
      </c>
    </row>
    <row r="2585" spans="1:12" s="8" customFormat="1" ht="35" x14ac:dyDescent="0.35">
      <c r="A2585" s="271">
        <v>2363</v>
      </c>
      <c r="B2585" s="276">
        <v>9</v>
      </c>
      <c r="C2585" s="17">
        <v>2</v>
      </c>
      <c r="D2585" s="17">
        <v>1</v>
      </c>
      <c r="E2585" s="17">
        <v>2</v>
      </c>
      <c r="F2585" s="17">
        <v>6</v>
      </c>
      <c r="G2585" s="17" t="str">
        <f t="shared" si="32"/>
        <v>9.2.1.2.6</v>
      </c>
      <c r="H2585" s="21"/>
      <c r="I2585" s="120"/>
      <c r="J2585" s="17" t="s">
        <v>19</v>
      </c>
      <c r="K2585" s="431" t="s">
        <v>13334</v>
      </c>
      <c r="L2585" s="432" t="s">
        <v>10262</v>
      </c>
    </row>
    <row r="2586" spans="1:12" s="8" customFormat="1" ht="35" x14ac:dyDescent="0.35">
      <c r="A2586" s="271">
        <v>2364</v>
      </c>
      <c r="B2586" s="276">
        <v>9</v>
      </c>
      <c r="C2586" s="17">
        <v>2</v>
      </c>
      <c r="D2586" s="17">
        <v>1</v>
      </c>
      <c r="E2586" s="17">
        <v>2</v>
      </c>
      <c r="F2586" s="17">
        <v>7</v>
      </c>
      <c r="G2586" s="17" t="str">
        <f t="shared" si="32"/>
        <v>9.2.1.2.7</v>
      </c>
      <c r="H2586" s="21"/>
      <c r="I2586" s="120"/>
      <c r="J2586" s="17" t="s">
        <v>19</v>
      </c>
      <c r="K2586" s="431" t="s">
        <v>13335</v>
      </c>
      <c r="L2586" s="432" t="s">
        <v>10262</v>
      </c>
    </row>
    <row r="2587" spans="1:12" s="8" customFormat="1" ht="23.5" x14ac:dyDescent="0.35">
      <c r="A2587" s="271">
        <v>2365</v>
      </c>
      <c r="B2587" s="274">
        <v>9</v>
      </c>
      <c r="C2587" s="13">
        <v>2</v>
      </c>
      <c r="D2587" s="13">
        <v>2</v>
      </c>
      <c r="E2587" s="13">
        <v>0</v>
      </c>
      <c r="F2587" s="13">
        <v>0</v>
      </c>
      <c r="G2587" s="13" t="str">
        <f t="shared" si="32"/>
        <v>9.2.2.0.0</v>
      </c>
      <c r="H2587" s="13" t="s">
        <v>13</v>
      </c>
      <c r="I2587" s="117" t="s">
        <v>11114</v>
      </c>
      <c r="J2587" s="118"/>
      <c r="K2587" s="417"/>
      <c r="L2587" s="418" t="s">
        <v>10262</v>
      </c>
    </row>
    <row r="2588" spans="1:12" s="8" customFormat="1" ht="18.5" x14ac:dyDescent="0.35">
      <c r="A2588" s="271">
        <v>2366</v>
      </c>
      <c r="B2588" s="275">
        <v>9</v>
      </c>
      <c r="C2588" s="14">
        <v>2</v>
      </c>
      <c r="D2588" s="14">
        <v>2</v>
      </c>
      <c r="E2588" s="14">
        <v>1</v>
      </c>
      <c r="F2588" s="14">
        <v>0</v>
      </c>
      <c r="G2588" s="14" t="str">
        <f t="shared" si="32"/>
        <v>9.2.2.1.0</v>
      </c>
      <c r="H2588" s="21"/>
      <c r="I2588" s="25"/>
      <c r="J2588" s="14" t="s">
        <v>16</v>
      </c>
      <c r="K2588" s="422" t="s">
        <v>13336</v>
      </c>
      <c r="L2588" s="145" t="s">
        <v>10262</v>
      </c>
    </row>
    <row r="2589" spans="1:12" s="8" customFormat="1" ht="18.5" x14ac:dyDescent="0.35">
      <c r="A2589" s="271">
        <v>2367</v>
      </c>
      <c r="B2589" s="276">
        <v>9</v>
      </c>
      <c r="C2589" s="17">
        <v>2</v>
      </c>
      <c r="D2589" s="17">
        <v>2</v>
      </c>
      <c r="E2589" s="17">
        <v>1</v>
      </c>
      <c r="F2589" s="17">
        <v>1</v>
      </c>
      <c r="G2589" s="17" t="str">
        <f t="shared" si="32"/>
        <v>9.2.2.1.1</v>
      </c>
      <c r="H2589" s="21"/>
      <c r="I2589" s="120"/>
      <c r="J2589" s="17" t="s">
        <v>19</v>
      </c>
      <c r="K2589" s="431" t="s">
        <v>13337</v>
      </c>
      <c r="L2589" s="432" t="s">
        <v>10262</v>
      </c>
    </row>
    <row r="2590" spans="1:12" s="8" customFormat="1" ht="18.5" x14ac:dyDescent="0.35">
      <c r="A2590" s="271">
        <v>2368</v>
      </c>
      <c r="B2590" s="276">
        <v>9</v>
      </c>
      <c r="C2590" s="17">
        <v>2</v>
      </c>
      <c r="D2590" s="17">
        <v>2</v>
      </c>
      <c r="E2590" s="17">
        <v>1</v>
      </c>
      <c r="F2590" s="17">
        <v>2</v>
      </c>
      <c r="G2590" s="17" t="str">
        <f t="shared" si="32"/>
        <v>9.2.2.1.2</v>
      </c>
      <c r="H2590" s="21"/>
      <c r="I2590" s="120"/>
      <c r="J2590" s="17" t="s">
        <v>19</v>
      </c>
      <c r="K2590" s="431" t="s">
        <v>13338</v>
      </c>
      <c r="L2590" s="432" t="s">
        <v>10262</v>
      </c>
    </row>
    <row r="2591" spans="1:12" s="8" customFormat="1" ht="18.5" x14ac:dyDescent="0.35">
      <c r="A2591" s="271">
        <v>2369</v>
      </c>
      <c r="B2591" s="276">
        <v>9</v>
      </c>
      <c r="C2591" s="17">
        <v>2</v>
      </c>
      <c r="D2591" s="17">
        <v>2</v>
      </c>
      <c r="E2591" s="17">
        <v>1</v>
      </c>
      <c r="F2591" s="17">
        <v>3</v>
      </c>
      <c r="G2591" s="17" t="str">
        <f t="shared" si="32"/>
        <v>9.2.2.1.3</v>
      </c>
      <c r="H2591" s="21"/>
      <c r="I2591" s="120"/>
      <c r="J2591" s="17" t="s">
        <v>19</v>
      </c>
      <c r="K2591" s="431" t="s">
        <v>13339</v>
      </c>
      <c r="L2591" s="432" t="s">
        <v>10262</v>
      </c>
    </row>
    <row r="2592" spans="1:12" ht="18.5" x14ac:dyDescent="0.25">
      <c r="A2592" s="271">
        <v>2370</v>
      </c>
      <c r="B2592" s="276">
        <v>9</v>
      </c>
      <c r="C2592" s="17">
        <v>2</v>
      </c>
      <c r="D2592" s="17">
        <v>2</v>
      </c>
      <c r="E2592" s="17">
        <v>1</v>
      </c>
      <c r="F2592" s="17">
        <v>4</v>
      </c>
      <c r="G2592" s="17" t="str">
        <f t="shared" si="32"/>
        <v>9.2.2.1.4</v>
      </c>
      <c r="I2592" s="120"/>
      <c r="J2592" s="17" t="s">
        <v>19</v>
      </c>
      <c r="K2592" s="431" t="s">
        <v>13340</v>
      </c>
      <c r="L2592" s="432" t="s">
        <v>10262</v>
      </c>
    </row>
    <row r="2593" spans="1:12" ht="18.5" x14ac:dyDescent="0.25">
      <c r="A2593" s="271">
        <v>2371</v>
      </c>
      <c r="B2593" s="276">
        <v>9</v>
      </c>
      <c r="C2593" s="17">
        <v>2</v>
      </c>
      <c r="D2593" s="17">
        <v>2</v>
      </c>
      <c r="E2593" s="17">
        <v>1</v>
      </c>
      <c r="F2593" s="17">
        <v>5</v>
      </c>
      <c r="G2593" s="17" t="str">
        <f t="shared" si="32"/>
        <v>9.2.2.1.5</v>
      </c>
      <c r="I2593" s="120"/>
      <c r="J2593" s="17" t="s">
        <v>19</v>
      </c>
      <c r="K2593" s="431" t="s">
        <v>13341</v>
      </c>
      <c r="L2593" s="432" t="s">
        <v>10262</v>
      </c>
    </row>
    <row r="2594" spans="1:12" ht="35" x14ac:dyDescent="0.25">
      <c r="A2594" s="271">
        <v>2372</v>
      </c>
      <c r="B2594" s="276">
        <v>9</v>
      </c>
      <c r="C2594" s="17">
        <v>2</v>
      </c>
      <c r="D2594" s="17">
        <v>2</v>
      </c>
      <c r="E2594" s="17">
        <v>1</v>
      </c>
      <c r="F2594" s="17">
        <v>6</v>
      </c>
      <c r="G2594" s="17" t="str">
        <f t="shared" si="32"/>
        <v>9.2.2.1.6</v>
      </c>
      <c r="I2594" s="120"/>
      <c r="J2594" s="17" t="s">
        <v>19</v>
      </c>
      <c r="K2594" s="431" t="s">
        <v>13342</v>
      </c>
      <c r="L2594" s="432" t="s">
        <v>10262</v>
      </c>
    </row>
    <row r="2595" spans="1:12" ht="18.5" x14ac:dyDescent="0.25">
      <c r="A2595" s="271">
        <v>2373</v>
      </c>
      <c r="B2595" s="276">
        <v>9</v>
      </c>
      <c r="C2595" s="17">
        <v>2</v>
      </c>
      <c r="D2595" s="17">
        <v>2</v>
      </c>
      <c r="E2595" s="17">
        <v>1</v>
      </c>
      <c r="F2595" s="17">
        <v>7</v>
      </c>
      <c r="G2595" s="17" t="str">
        <f t="shared" si="32"/>
        <v>9.2.2.1.7</v>
      </c>
      <c r="I2595" s="120"/>
      <c r="J2595" s="17" t="s">
        <v>19</v>
      </c>
      <c r="K2595" s="431" t="s">
        <v>13343</v>
      </c>
      <c r="L2595" s="432" t="s">
        <v>10262</v>
      </c>
    </row>
    <row r="2596" spans="1:12" ht="18.5" x14ac:dyDescent="0.25">
      <c r="A2596" s="271">
        <v>2374</v>
      </c>
      <c r="B2596" s="275">
        <v>9</v>
      </c>
      <c r="C2596" s="14">
        <v>2</v>
      </c>
      <c r="D2596" s="14">
        <v>2</v>
      </c>
      <c r="E2596" s="14">
        <v>2</v>
      </c>
      <c r="F2596" s="14">
        <v>0</v>
      </c>
      <c r="G2596" s="14" t="str">
        <f t="shared" si="32"/>
        <v>9.2.2.2.0</v>
      </c>
      <c r="J2596" s="14" t="s">
        <v>16</v>
      </c>
      <c r="K2596" s="422" t="s">
        <v>11114</v>
      </c>
      <c r="L2596" s="145" t="s">
        <v>10262</v>
      </c>
    </row>
    <row r="2597" spans="1:12" ht="23.5" x14ac:dyDescent="0.25">
      <c r="A2597" s="271">
        <v>2375</v>
      </c>
      <c r="B2597" s="274">
        <v>9</v>
      </c>
      <c r="C2597" s="13">
        <v>2</v>
      </c>
      <c r="D2597" s="13">
        <v>3</v>
      </c>
      <c r="E2597" s="13">
        <v>0</v>
      </c>
      <c r="F2597" s="13">
        <v>0</v>
      </c>
      <c r="G2597" s="13" t="str">
        <f t="shared" si="32"/>
        <v>9.2.3.0.0</v>
      </c>
      <c r="H2597" s="13" t="s">
        <v>13</v>
      </c>
      <c r="I2597" s="117" t="s">
        <v>11111</v>
      </c>
      <c r="J2597" s="118"/>
      <c r="K2597" s="417"/>
      <c r="L2597" s="418" t="s">
        <v>10262</v>
      </c>
    </row>
    <row r="2598" spans="1:12" ht="18.5" x14ac:dyDescent="0.25">
      <c r="A2598" s="271">
        <v>2376</v>
      </c>
      <c r="B2598" s="275">
        <v>9</v>
      </c>
      <c r="C2598" s="14">
        <v>2</v>
      </c>
      <c r="D2598" s="14">
        <v>3</v>
      </c>
      <c r="E2598" s="14">
        <v>1</v>
      </c>
      <c r="F2598" s="14">
        <v>0</v>
      </c>
      <c r="G2598" s="14" t="str">
        <f t="shared" si="32"/>
        <v>9.2.3.1.0</v>
      </c>
      <c r="J2598" s="14" t="s">
        <v>16</v>
      </c>
      <c r="K2598" s="422" t="s">
        <v>13344</v>
      </c>
      <c r="L2598" s="145" t="s">
        <v>10262</v>
      </c>
    </row>
    <row r="2599" spans="1:12" ht="18.5" x14ac:dyDescent="0.25">
      <c r="A2599" s="271">
        <v>2377</v>
      </c>
      <c r="B2599" s="275">
        <v>9</v>
      </c>
      <c r="C2599" s="14">
        <v>2</v>
      </c>
      <c r="D2599" s="14">
        <v>3</v>
      </c>
      <c r="E2599" s="14">
        <v>2</v>
      </c>
      <c r="F2599" s="14">
        <v>0</v>
      </c>
      <c r="G2599" s="14" t="str">
        <f t="shared" si="32"/>
        <v>9.2.3.2.0</v>
      </c>
      <c r="J2599" s="14" t="s">
        <v>16</v>
      </c>
      <c r="K2599" s="422" t="s">
        <v>13345</v>
      </c>
      <c r="L2599" s="145" t="s">
        <v>10262</v>
      </c>
    </row>
    <row r="2600" spans="1:12" ht="18.5" x14ac:dyDescent="0.25">
      <c r="A2600" s="271">
        <v>2378</v>
      </c>
      <c r="B2600" s="275">
        <v>9</v>
      </c>
      <c r="C2600" s="14">
        <v>2</v>
      </c>
      <c r="D2600" s="14">
        <v>3</v>
      </c>
      <c r="E2600" s="14">
        <v>3</v>
      </c>
      <c r="F2600" s="14">
        <v>0</v>
      </c>
      <c r="G2600" s="14" t="str">
        <f t="shared" si="32"/>
        <v>9.2.3.3.0</v>
      </c>
      <c r="J2600" s="14" t="s">
        <v>16</v>
      </c>
      <c r="K2600" s="422" t="s">
        <v>13346</v>
      </c>
      <c r="L2600" s="145" t="s">
        <v>10262</v>
      </c>
    </row>
    <row r="2601" spans="1:12" ht="18.5" x14ac:dyDescent="0.25">
      <c r="A2601" s="271">
        <v>2379</v>
      </c>
      <c r="B2601" s="275">
        <v>9</v>
      </c>
      <c r="C2601" s="14">
        <v>2</v>
      </c>
      <c r="D2601" s="14">
        <v>3</v>
      </c>
      <c r="E2601" s="14">
        <v>4</v>
      </c>
      <c r="F2601" s="14">
        <v>0</v>
      </c>
      <c r="G2601" s="14" t="str">
        <f t="shared" si="32"/>
        <v>9.2.3.4.0</v>
      </c>
      <c r="J2601" s="14" t="s">
        <v>16</v>
      </c>
      <c r="K2601" s="422" t="s">
        <v>13347</v>
      </c>
      <c r="L2601" s="145" t="s">
        <v>10262</v>
      </c>
    </row>
    <row r="2602" spans="1:12" ht="26" x14ac:dyDescent="0.25">
      <c r="A2602" s="271">
        <v>2380</v>
      </c>
      <c r="B2602" s="279">
        <v>9</v>
      </c>
      <c r="C2602" s="16">
        <v>3</v>
      </c>
      <c r="D2602" s="16">
        <v>0</v>
      </c>
      <c r="E2602" s="16">
        <v>0</v>
      </c>
      <c r="F2602" s="16">
        <v>0</v>
      </c>
      <c r="G2602" s="16" t="str">
        <f t="shared" si="32"/>
        <v>9.3.0.0.0</v>
      </c>
      <c r="H2602" s="11" t="s">
        <v>10</v>
      </c>
      <c r="I2602" s="12" t="s">
        <v>11115</v>
      </c>
      <c r="J2602" s="16"/>
      <c r="K2602" s="423"/>
      <c r="L2602" s="416" t="s">
        <v>11116</v>
      </c>
    </row>
    <row r="2603" spans="1:12" ht="23.5" x14ac:dyDescent="0.25">
      <c r="A2603" s="271">
        <v>2381</v>
      </c>
      <c r="B2603" s="274">
        <v>9</v>
      </c>
      <c r="C2603" s="13">
        <v>3</v>
      </c>
      <c r="D2603" s="13">
        <v>1</v>
      </c>
      <c r="E2603" s="13">
        <v>0</v>
      </c>
      <c r="F2603" s="13">
        <v>0</v>
      </c>
      <c r="G2603" s="13" t="str">
        <f t="shared" si="32"/>
        <v>9.3.1.0.0</v>
      </c>
      <c r="H2603" s="13" t="s">
        <v>13</v>
      </c>
      <c r="I2603" s="117" t="s">
        <v>11117</v>
      </c>
      <c r="J2603" s="118"/>
      <c r="K2603" s="417"/>
      <c r="L2603" s="418" t="s">
        <v>10262</v>
      </c>
    </row>
    <row r="2604" spans="1:12" ht="18.5" x14ac:dyDescent="0.25">
      <c r="A2604" s="271">
        <v>2382</v>
      </c>
      <c r="B2604" s="275">
        <v>9</v>
      </c>
      <c r="C2604" s="14">
        <v>3</v>
      </c>
      <c r="D2604" s="14">
        <v>1</v>
      </c>
      <c r="E2604" s="14">
        <v>1</v>
      </c>
      <c r="F2604" s="14">
        <v>0</v>
      </c>
      <c r="G2604" s="14" t="str">
        <f t="shared" si="32"/>
        <v>9.3.1.1.0</v>
      </c>
      <c r="J2604" s="14" t="s">
        <v>16</v>
      </c>
      <c r="K2604" s="422" t="s">
        <v>13348</v>
      </c>
      <c r="L2604" s="145" t="s">
        <v>10262</v>
      </c>
    </row>
    <row r="2605" spans="1:12" ht="18.5" x14ac:dyDescent="0.25">
      <c r="A2605" s="271">
        <v>2383</v>
      </c>
      <c r="B2605" s="275">
        <v>9</v>
      </c>
      <c r="C2605" s="14">
        <v>3</v>
      </c>
      <c r="D2605" s="14">
        <v>1</v>
      </c>
      <c r="E2605" s="14">
        <v>2</v>
      </c>
      <c r="F2605" s="14">
        <v>0</v>
      </c>
      <c r="G2605" s="14" t="str">
        <f t="shared" si="32"/>
        <v>9.3.1.2.0</v>
      </c>
      <c r="J2605" s="14" t="s">
        <v>16</v>
      </c>
      <c r="K2605" s="422" t="s">
        <v>13349</v>
      </c>
      <c r="L2605" s="145" t="s">
        <v>10262</v>
      </c>
    </row>
    <row r="2606" spans="1:12" ht="18.5" x14ac:dyDescent="0.25">
      <c r="A2606" s="271">
        <v>2384</v>
      </c>
      <c r="B2606" s="275">
        <v>9</v>
      </c>
      <c r="C2606" s="14">
        <v>3</v>
      </c>
      <c r="D2606" s="14">
        <v>1</v>
      </c>
      <c r="E2606" s="14">
        <v>3</v>
      </c>
      <c r="F2606" s="14">
        <v>0</v>
      </c>
      <c r="G2606" s="14" t="str">
        <f t="shared" si="32"/>
        <v>9.3.1.3.0</v>
      </c>
      <c r="J2606" s="14" t="s">
        <v>16</v>
      </c>
      <c r="K2606" s="422" t="s">
        <v>13350</v>
      </c>
      <c r="L2606" s="145" t="s">
        <v>10262</v>
      </c>
    </row>
    <row r="2607" spans="1:12" ht="18.5" x14ac:dyDescent="0.25">
      <c r="A2607" s="271">
        <v>2385</v>
      </c>
      <c r="B2607" s="275">
        <v>9</v>
      </c>
      <c r="C2607" s="14">
        <v>3</v>
      </c>
      <c r="D2607" s="14">
        <v>1</v>
      </c>
      <c r="E2607" s="14">
        <v>4</v>
      </c>
      <c r="F2607" s="14">
        <v>0</v>
      </c>
      <c r="G2607" s="14" t="str">
        <f t="shared" si="32"/>
        <v>9.3.1.4.0</v>
      </c>
      <c r="J2607" s="14" t="s">
        <v>16</v>
      </c>
      <c r="K2607" s="422" t="s">
        <v>13351</v>
      </c>
      <c r="L2607" s="145" t="s">
        <v>10262</v>
      </c>
    </row>
    <row r="2608" spans="1:12" ht="18.5" x14ac:dyDescent="0.25">
      <c r="A2608" s="271">
        <v>2386</v>
      </c>
      <c r="B2608" s="275">
        <v>9</v>
      </c>
      <c r="C2608" s="14">
        <v>3</v>
      </c>
      <c r="D2608" s="14">
        <v>1</v>
      </c>
      <c r="E2608" s="14">
        <v>5</v>
      </c>
      <c r="F2608" s="14">
        <v>0</v>
      </c>
      <c r="G2608" s="14" t="str">
        <f t="shared" si="32"/>
        <v>9.3.1.5.0</v>
      </c>
      <c r="J2608" s="14" t="s">
        <v>16</v>
      </c>
      <c r="K2608" s="422" t="s">
        <v>13352</v>
      </c>
      <c r="L2608" s="145" t="s">
        <v>10262</v>
      </c>
    </row>
    <row r="2609" spans="1:12" ht="18.5" x14ac:dyDescent="0.25">
      <c r="A2609" s="271">
        <v>2387</v>
      </c>
      <c r="B2609" s="275">
        <v>9</v>
      </c>
      <c r="C2609" s="14">
        <v>3</v>
      </c>
      <c r="D2609" s="14">
        <v>1</v>
      </c>
      <c r="E2609" s="14">
        <v>6</v>
      </c>
      <c r="F2609" s="14">
        <v>0</v>
      </c>
      <c r="G2609" s="14" t="str">
        <f t="shared" si="32"/>
        <v>9.3.1.6.0</v>
      </c>
      <c r="J2609" s="14" t="s">
        <v>16</v>
      </c>
      <c r="K2609" s="422" t="s">
        <v>13353</v>
      </c>
      <c r="L2609" s="145" t="s">
        <v>10262</v>
      </c>
    </row>
    <row r="2610" spans="1:12" ht="18.5" x14ac:dyDescent="0.25">
      <c r="A2610" s="271">
        <v>2388</v>
      </c>
      <c r="B2610" s="275">
        <v>9</v>
      </c>
      <c r="C2610" s="14">
        <v>3</v>
      </c>
      <c r="D2610" s="14">
        <v>1</v>
      </c>
      <c r="E2610" s="14">
        <v>7</v>
      </c>
      <c r="F2610" s="14">
        <v>0</v>
      </c>
      <c r="G2610" s="14" t="str">
        <f t="shared" si="32"/>
        <v>9.3.1.7.0</v>
      </c>
      <c r="J2610" s="14" t="s">
        <v>16</v>
      </c>
      <c r="K2610" s="422" t="s">
        <v>13354</v>
      </c>
      <c r="L2610" s="145" t="s">
        <v>10262</v>
      </c>
    </row>
    <row r="2611" spans="1:12" ht="18.5" x14ac:dyDescent="0.25">
      <c r="A2611" s="271">
        <v>2389</v>
      </c>
      <c r="B2611" s="275">
        <v>9</v>
      </c>
      <c r="C2611" s="14">
        <v>3</v>
      </c>
      <c r="D2611" s="14">
        <v>1</v>
      </c>
      <c r="E2611" s="14">
        <v>8</v>
      </c>
      <c r="F2611" s="14">
        <v>0</v>
      </c>
      <c r="G2611" s="14" t="str">
        <f t="shared" si="32"/>
        <v>9.3.1.8.0</v>
      </c>
      <c r="J2611" s="14" t="s">
        <v>16</v>
      </c>
      <c r="K2611" s="422" t="s">
        <v>13355</v>
      </c>
      <c r="L2611" s="145" t="s">
        <v>10262</v>
      </c>
    </row>
    <row r="2612" spans="1:12" s="8" customFormat="1" ht="18.5" x14ac:dyDescent="0.35">
      <c r="A2612" s="271">
        <v>2390</v>
      </c>
      <c r="B2612" s="275">
        <v>9</v>
      </c>
      <c r="C2612" s="14">
        <v>3</v>
      </c>
      <c r="D2612" s="14">
        <v>1</v>
      </c>
      <c r="E2612" s="14">
        <v>9</v>
      </c>
      <c r="F2612" s="14">
        <v>0</v>
      </c>
      <c r="G2612" s="14" t="str">
        <f t="shared" si="32"/>
        <v>9.3.1.9.0</v>
      </c>
      <c r="H2612" s="21"/>
      <c r="I2612" s="25"/>
      <c r="J2612" s="14" t="s">
        <v>16</v>
      </c>
      <c r="K2612" s="422" t="s">
        <v>13356</v>
      </c>
      <c r="L2612" s="145" t="s">
        <v>10262</v>
      </c>
    </row>
    <row r="2613" spans="1:12" s="8" customFormat="1" ht="18.5" x14ac:dyDescent="0.35">
      <c r="A2613" s="271">
        <v>2391</v>
      </c>
      <c r="B2613" s="275">
        <v>9</v>
      </c>
      <c r="C2613" s="14">
        <v>3</v>
      </c>
      <c r="D2613" s="14">
        <v>1</v>
      </c>
      <c r="E2613" s="14">
        <v>10</v>
      </c>
      <c r="F2613" s="14">
        <v>0</v>
      </c>
      <c r="G2613" s="14" t="str">
        <f t="shared" si="32"/>
        <v>9.3.1.10.0</v>
      </c>
      <c r="H2613" s="21"/>
      <c r="I2613" s="25"/>
      <c r="J2613" s="14" t="s">
        <v>16</v>
      </c>
      <c r="K2613" s="422" t="s">
        <v>13357</v>
      </c>
      <c r="L2613" s="145" t="s">
        <v>10262</v>
      </c>
    </row>
    <row r="2614" spans="1:12" ht="23.5" x14ac:dyDescent="0.25">
      <c r="A2614" s="271">
        <v>2392</v>
      </c>
      <c r="B2614" s="274">
        <v>9</v>
      </c>
      <c r="C2614" s="13">
        <v>3</v>
      </c>
      <c r="D2614" s="13">
        <v>2</v>
      </c>
      <c r="E2614" s="13">
        <v>0</v>
      </c>
      <c r="F2614" s="13">
        <v>0</v>
      </c>
      <c r="G2614" s="13" t="str">
        <f t="shared" si="32"/>
        <v>9.3.2.0.0</v>
      </c>
      <c r="H2614" s="13" t="s">
        <v>13</v>
      </c>
      <c r="I2614" s="117" t="s">
        <v>11118</v>
      </c>
      <c r="J2614" s="118"/>
      <c r="K2614" s="417"/>
      <c r="L2614" s="418" t="s">
        <v>10262</v>
      </c>
    </row>
    <row r="2615" spans="1:12" s="8" customFormat="1" ht="18.5" x14ac:dyDescent="0.35">
      <c r="A2615" s="271">
        <v>2393</v>
      </c>
      <c r="B2615" s="275">
        <v>9</v>
      </c>
      <c r="C2615" s="14">
        <v>3</v>
      </c>
      <c r="D2615" s="14">
        <v>2</v>
      </c>
      <c r="E2615" s="14">
        <v>1</v>
      </c>
      <c r="F2615" s="14">
        <v>0</v>
      </c>
      <c r="G2615" s="14" t="str">
        <f t="shared" si="32"/>
        <v>9.3.2.1.0</v>
      </c>
      <c r="H2615" s="21"/>
      <c r="I2615" s="25"/>
      <c r="J2615" s="14" t="s">
        <v>16</v>
      </c>
      <c r="K2615" s="422" t="s">
        <v>13358</v>
      </c>
      <c r="L2615" s="145" t="s">
        <v>10262</v>
      </c>
    </row>
    <row r="2616" spans="1:12" s="8" customFormat="1" ht="18.5" x14ac:dyDescent="0.35">
      <c r="A2616" s="271">
        <v>2394</v>
      </c>
      <c r="B2616" s="276">
        <v>9</v>
      </c>
      <c r="C2616" s="17">
        <v>3</v>
      </c>
      <c r="D2616" s="17">
        <v>2</v>
      </c>
      <c r="E2616" s="17">
        <v>1</v>
      </c>
      <c r="F2616" s="17">
        <v>1</v>
      </c>
      <c r="G2616" s="17" t="str">
        <f t="shared" si="32"/>
        <v>9.3.2.1.1</v>
      </c>
      <c r="H2616" s="21"/>
      <c r="I2616" s="120"/>
      <c r="J2616" s="17" t="s">
        <v>19</v>
      </c>
      <c r="K2616" s="431" t="s">
        <v>13359</v>
      </c>
      <c r="L2616" s="432" t="s">
        <v>10262</v>
      </c>
    </row>
    <row r="2617" spans="1:12" ht="18.5" x14ac:dyDescent="0.25">
      <c r="A2617" s="271">
        <v>2395</v>
      </c>
      <c r="B2617" s="276">
        <v>9</v>
      </c>
      <c r="C2617" s="17">
        <v>3</v>
      </c>
      <c r="D2617" s="17">
        <v>2</v>
      </c>
      <c r="E2617" s="17">
        <v>1</v>
      </c>
      <c r="F2617" s="17">
        <v>2</v>
      </c>
      <c r="G2617" s="17" t="str">
        <f t="shared" si="32"/>
        <v>9.3.2.1.2</v>
      </c>
      <c r="I2617" s="120"/>
      <c r="J2617" s="17" t="s">
        <v>19</v>
      </c>
      <c r="K2617" s="431" t="s">
        <v>13360</v>
      </c>
      <c r="L2617" s="432" t="s">
        <v>10262</v>
      </c>
    </row>
    <row r="2618" spans="1:12" ht="18.5" x14ac:dyDescent="0.25">
      <c r="A2618" s="271">
        <v>2396</v>
      </c>
      <c r="B2618" s="275">
        <v>9</v>
      </c>
      <c r="C2618" s="14">
        <v>3</v>
      </c>
      <c r="D2618" s="14">
        <v>2</v>
      </c>
      <c r="E2618" s="14">
        <v>2</v>
      </c>
      <c r="F2618" s="14">
        <v>0</v>
      </c>
      <c r="G2618" s="14" t="str">
        <f t="shared" si="32"/>
        <v>9.3.2.2.0</v>
      </c>
      <c r="J2618" s="14" t="s">
        <v>16</v>
      </c>
      <c r="K2618" s="422" t="s">
        <v>13361</v>
      </c>
      <c r="L2618" s="145" t="s">
        <v>10262</v>
      </c>
    </row>
    <row r="2619" spans="1:12" ht="35" x14ac:dyDescent="0.25">
      <c r="A2619" s="271">
        <v>2398</v>
      </c>
      <c r="B2619" s="276">
        <v>9</v>
      </c>
      <c r="C2619" s="17">
        <v>3</v>
      </c>
      <c r="D2619" s="17">
        <v>2</v>
      </c>
      <c r="E2619" s="17">
        <v>2</v>
      </c>
      <c r="F2619" s="17">
        <v>1</v>
      </c>
      <c r="G2619" s="17" t="str">
        <f t="shared" si="32"/>
        <v>9.3.2.2.1</v>
      </c>
      <c r="I2619" s="120"/>
      <c r="J2619" s="17" t="s">
        <v>19</v>
      </c>
      <c r="K2619" s="431" t="s">
        <v>13362</v>
      </c>
      <c r="L2619" s="432" t="s">
        <v>10262</v>
      </c>
    </row>
    <row r="2620" spans="1:12" s="8" customFormat="1" ht="35" x14ac:dyDescent="0.35">
      <c r="A2620" s="271">
        <v>2399</v>
      </c>
      <c r="B2620" s="276">
        <v>9</v>
      </c>
      <c r="C2620" s="17">
        <v>3</v>
      </c>
      <c r="D2620" s="17">
        <v>2</v>
      </c>
      <c r="E2620" s="17">
        <v>2</v>
      </c>
      <c r="F2620" s="17">
        <v>2</v>
      </c>
      <c r="G2620" s="17" t="str">
        <f t="shared" si="32"/>
        <v>9.3.2.2.2</v>
      </c>
      <c r="H2620" s="21"/>
      <c r="I2620" s="120"/>
      <c r="J2620" s="17" t="s">
        <v>19</v>
      </c>
      <c r="K2620" s="431" t="s">
        <v>13363</v>
      </c>
      <c r="L2620" s="432" t="s">
        <v>10262</v>
      </c>
    </row>
    <row r="2621" spans="1:12" s="8" customFormat="1" ht="23.5" x14ac:dyDescent="0.35">
      <c r="A2621" s="271">
        <v>2400</v>
      </c>
      <c r="B2621" s="274">
        <v>9</v>
      </c>
      <c r="C2621" s="13">
        <v>3</v>
      </c>
      <c r="D2621" s="13">
        <v>3</v>
      </c>
      <c r="E2621" s="13">
        <v>0</v>
      </c>
      <c r="F2621" s="13">
        <v>0</v>
      </c>
      <c r="G2621" s="13" t="str">
        <f t="shared" si="32"/>
        <v>9.3.3.0.0</v>
      </c>
      <c r="H2621" s="13" t="s">
        <v>13</v>
      </c>
      <c r="I2621" s="117" t="s">
        <v>11119</v>
      </c>
      <c r="J2621" s="118"/>
      <c r="K2621" s="417"/>
      <c r="L2621" s="418" t="s">
        <v>10262</v>
      </c>
    </row>
    <row r="2622" spans="1:12" s="8" customFormat="1" ht="26" x14ac:dyDescent="0.35">
      <c r="A2622" s="271">
        <v>2401</v>
      </c>
      <c r="B2622" s="279">
        <v>9</v>
      </c>
      <c r="C2622" s="16">
        <v>4</v>
      </c>
      <c r="D2622" s="16">
        <v>0</v>
      </c>
      <c r="E2622" s="16">
        <v>0</v>
      </c>
      <c r="F2622" s="16">
        <v>0</v>
      </c>
      <c r="G2622" s="16" t="str">
        <f t="shared" si="32"/>
        <v>9.4.0.0.0</v>
      </c>
      <c r="H2622" s="11" t="s">
        <v>10</v>
      </c>
      <c r="I2622" s="12" t="s">
        <v>11120</v>
      </c>
      <c r="J2622" s="16"/>
      <c r="K2622" s="423"/>
      <c r="L2622" s="416" t="s">
        <v>11121</v>
      </c>
    </row>
    <row r="2623" spans="1:12" s="8" customFormat="1" ht="47" x14ac:dyDescent="0.35">
      <c r="A2623" s="271">
        <v>2402</v>
      </c>
      <c r="B2623" s="274">
        <v>9</v>
      </c>
      <c r="C2623" s="13">
        <v>4</v>
      </c>
      <c r="D2623" s="13">
        <v>1</v>
      </c>
      <c r="E2623" s="13">
        <v>0</v>
      </c>
      <c r="F2623" s="13">
        <v>0</v>
      </c>
      <c r="G2623" s="13" t="str">
        <f t="shared" si="32"/>
        <v>9.4.1.0.0</v>
      </c>
      <c r="H2623" s="13" t="s">
        <v>13</v>
      </c>
      <c r="I2623" s="117" t="s">
        <v>11122</v>
      </c>
      <c r="J2623" s="118"/>
      <c r="K2623" s="417"/>
      <c r="L2623" s="418" t="s">
        <v>10262</v>
      </c>
    </row>
    <row r="2624" spans="1:12" s="8" customFormat="1" ht="37" x14ac:dyDescent="0.35">
      <c r="A2624" s="271">
        <v>2403</v>
      </c>
      <c r="B2624" s="275">
        <v>9</v>
      </c>
      <c r="C2624" s="14">
        <v>4</v>
      </c>
      <c r="D2624" s="14">
        <v>1</v>
      </c>
      <c r="E2624" s="14">
        <v>1</v>
      </c>
      <c r="F2624" s="14">
        <v>0</v>
      </c>
      <c r="G2624" s="14" t="str">
        <f t="shared" si="32"/>
        <v>9.4.1.1.0</v>
      </c>
      <c r="H2624" s="21"/>
      <c r="I2624" s="25"/>
      <c r="J2624" s="14" t="s">
        <v>16</v>
      </c>
      <c r="K2624" s="422" t="s">
        <v>13364</v>
      </c>
      <c r="L2624" s="145" t="s">
        <v>10262</v>
      </c>
    </row>
    <row r="2625" spans="1:12" s="8" customFormat="1" ht="37" x14ac:dyDescent="0.35">
      <c r="A2625" s="271">
        <v>2404</v>
      </c>
      <c r="B2625" s="275">
        <v>9</v>
      </c>
      <c r="C2625" s="14">
        <v>4</v>
      </c>
      <c r="D2625" s="14">
        <v>1</v>
      </c>
      <c r="E2625" s="14">
        <v>2</v>
      </c>
      <c r="F2625" s="14">
        <v>0</v>
      </c>
      <c r="G2625" s="14" t="str">
        <f t="shared" si="32"/>
        <v>9.4.1.2.0</v>
      </c>
      <c r="H2625" s="21"/>
      <c r="I2625" s="25"/>
      <c r="J2625" s="14" t="s">
        <v>16</v>
      </c>
      <c r="K2625" s="422" t="s">
        <v>13365</v>
      </c>
      <c r="L2625" s="145" t="s">
        <v>10262</v>
      </c>
    </row>
    <row r="2626" spans="1:12" s="8" customFormat="1" ht="37" x14ac:dyDescent="0.35">
      <c r="A2626" s="271">
        <v>2405</v>
      </c>
      <c r="B2626" s="275">
        <v>9</v>
      </c>
      <c r="C2626" s="14">
        <v>4</v>
      </c>
      <c r="D2626" s="14">
        <v>1</v>
      </c>
      <c r="E2626" s="14">
        <v>3</v>
      </c>
      <c r="F2626" s="14">
        <v>0</v>
      </c>
      <c r="G2626" s="14" t="str">
        <f t="shared" si="32"/>
        <v>9.4.1.3.0</v>
      </c>
      <c r="H2626" s="21"/>
      <c r="I2626" s="25"/>
      <c r="J2626" s="14" t="s">
        <v>16</v>
      </c>
      <c r="K2626" s="422" t="s">
        <v>13366</v>
      </c>
      <c r="L2626" s="145" t="s">
        <v>10262</v>
      </c>
    </row>
    <row r="2627" spans="1:12" ht="37" x14ac:dyDescent="0.25">
      <c r="A2627" s="271">
        <v>2406</v>
      </c>
      <c r="B2627" s="275">
        <v>9</v>
      </c>
      <c r="C2627" s="14">
        <v>4</v>
      </c>
      <c r="D2627" s="14">
        <v>1</v>
      </c>
      <c r="E2627" s="14">
        <v>4</v>
      </c>
      <c r="F2627" s="14">
        <v>0</v>
      </c>
      <c r="G2627" s="14" t="str">
        <f t="shared" si="32"/>
        <v>9.4.1.4.0</v>
      </c>
      <c r="J2627" s="14" t="s">
        <v>16</v>
      </c>
      <c r="K2627" s="422" t="s">
        <v>13367</v>
      </c>
      <c r="L2627" s="145" t="s">
        <v>10262</v>
      </c>
    </row>
    <row r="2628" spans="1:12" ht="37" x14ac:dyDescent="0.25">
      <c r="A2628" s="271">
        <v>2407</v>
      </c>
      <c r="B2628" s="275">
        <v>9</v>
      </c>
      <c r="C2628" s="14">
        <v>4</v>
      </c>
      <c r="D2628" s="14">
        <v>1</v>
      </c>
      <c r="E2628" s="14">
        <v>5</v>
      </c>
      <c r="F2628" s="14">
        <v>0</v>
      </c>
      <c r="G2628" s="14" t="str">
        <f t="shared" si="32"/>
        <v>9.4.1.5.0</v>
      </c>
      <c r="J2628" s="14" t="s">
        <v>16</v>
      </c>
      <c r="K2628" s="422" t="s">
        <v>13368</v>
      </c>
      <c r="L2628" s="145" t="s">
        <v>10262</v>
      </c>
    </row>
    <row r="2629" spans="1:12" s="8" customFormat="1" ht="37" x14ac:dyDescent="0.35">
      <c r="A2629" s="271">
        <v>2408</v>
      </c>
      <c r="B2629" s="275">
        <v>9</v>
      </c>
      <c r="C2629" s="14">
        <v>4</v>
      </c>
      <c r="D2629" s="14">
        <v>1</v>
      </c>
      <c r="E2629" s="14">
        <v>6</v>
      </c>
      <c r="F2629" s="14">
        <v>0</v>
      </c>
      <c r="G2629" s="14" t="str">
        <f t="shared" si="32"/>
        <v>9.4.1.6.0</v>
      </c>
      <c r="H2629" s="21"/>
      <c r="I2629" s="25"/>
      <c r="J2629" s="14" t="s">
        <v>16</v>
      </c>
      <c r="K2629" s="422" t="s">
        <v>13369</v>
      </c>
      <c r="L2629" s="145" t="s">
        <v>10262</v>
      </c>
    </row>
    <row r="2630" spans="1:12" s="8" customFormat="1" ht="37" x14ac:dyDescent="0.35">
      <c r="A2630" s="271">
        <v>2409</v>
      </c>
      <c r="B2630" s="275">
        <v>9</v>
      </c>
      <c r="C2630" s="14">
        <v>4</v>
      </c>
      <c r="D2630" s="14">
        <v>1</v>
      </c>
      <c r="E2630" s="14">
        <v>7</v>
      </c>
      <c r="F2630" s="14">
        <v>0</v>
      </c>
      <c r="G2630" s="14" t="str">
        <f t="shared" si="32"/>
        <v>9.4.1.7.0</v>
      </c>
      <c r="H2630" s="21"/>
      <c r="I2630" s="25"/>
      <c r="J2630" s="14" t="s">
        <v>16</v>
      </c>
      <c r="K2630" s="422" t="s">
        <v>13370</v>
      </c>
      <c r="L2630" s="145" t="s">
        <v>10262</v>
      </c>
    </row>
    <row r="2631" spans="1:12" s="8" customFormat="1" ht="23.5" x14ac:dyDescent="0.35">
      <c r="A2631" s="271">
        <v>2410</v>
      </c>
      <c r="B2631" s="274">
        <v>9</v>
      </c>
      <c r="C2631" s="13">
        <v>4</v>
      </c>
      <c r="D2631" s="13">
        <v>2</v>
      </c>
      <c r="E2631" s="13">
        <v>0</v>
      </c>
      <c r="F2631" s="13">
        <v>0</v>
      </c>
      <c r="G2631" s="13" t="str">
        <f t="shared" si="32"/>
        <v>9.4.2.0.0</v>
      </c>
      <c r="H2631" s="13" t="s">
        <v>13</v>
      </c>
      <c r="I2631" s="117" t="s">
        <v>11123</v>
      </c>
      <c r="J2631" s="118"/>
      <c r="K2631" s="417"/>
      <c r="L2631" s="418" t="s">
        <v>10262</v>
      </c>
    </row>
    <row r="2632" spans="1:12" s="8" customFormat="1" ht="18.5" x14ac:dyDescent="0.35">
      <c r="A2632" s="271">
        <v>2411</v>
      </c>
      <c r="B2632" s="275">
        <v>9</v>
      </c>
      <c r="C2632" s="14">
        <v>4</v>
      </c>
      <c r="D2632" s="14">
        <v>2</v>
      </c>
      <c r="E2632" s="14">
        <v>1</v>
      </c>
      <c r="F2632" s="14">
        <v>0</v>
      </c>
      <c r="G2632" s="14" t="str">
        <f t="shared" si="32"/>
        <v>9.4.2.1.0</v>
      </c>
      <c r="H2632" s="21"/>
      <c r="I2632" s="25"/>
      <c r="J2632" s="14" t="s">
        <v>16</v>
      </c>
      <c r="K2632" s="422" t="s">
        <v>13371</v>
      </c>
      <c r="L2632" s="145" t="s">
        <v>10262</v>
      </c>
    </row>
    <row r="2633" spans="1:12" s="8" customFormat="1" ht="18.5" x14ac:dyDescent="0.35">
      <c r="A2633" s="271">
        <v>2412</v>
      </c>
      <c r="B2633" s="276">
        <v>9</v>
      </c>
      <c r="C2633" s="17">
        <v>4</v>
      </c>
      <c r="D2633" s="17">
        <v>2</v>
      </c>
      <c r="E2633" s="17">
        <v>1</v>
      </c>
      <c r="F2633" s="17">
        <v>1</v>
      </c>
      <c r="G2633" s="17" t="str">
        <f t="shared" si="32"/>
        <v>9.4.2.1.1</v>
      </c>
      <c r="H2633" s="21"/>
      <c r="I2633" s="120"/>
      <c r="J2633" s="17" t="s">
        <v>19</v>
      </c>
      <c r="K2633" s="431" t="s">
        <v>13372</v>
      </c>
      <c r="L2633" s="432" t="s">
        <v>10262</v>
      </c>
    </row>
    <row r="2634" spans="1:12" s="8" customFormat="1" ht="18.5" x14ac:dyDescent="0.35">
      <c r="A2634" s="271">
        <v>2413</v>
      </c>
      <c r="B2634" s="276">
        <v>9</v>
      </c>
      <c r="C2634" s="17">
        <v>4</v>
      </c>
      <c r="D2634" s="17">
        <v>2</v>
      </c>
      <c r="E2634" s="17">
        <v>1</v>
      </c>
      <c r="F2634" s="17">
        <v>2</v>
      </c>
      <c r="G2634" s="17" t="str">
        <f t="shared" si="32"/>
        <v>9.4.2.1.2</v>
      </c>
      <c r="H2634" s="21"/>
      <c r="I2634" s="120"/>
      <c r="J2634" s="17" t="s">
        <v>19</v>
      </c>
      <c r="K2634" s="431" t="s">
        <v>13373</v>
      </c>
      <c r="L2634" s="432" t="s">
        <v>10262</v>
      </c>
    </row>
    <row r="2635" spans="1:12" s="8" customFormat="1" ht="35" x14ac:dyDescent="0.35">
      <c r="A2635" s="271">
        <v>2414</v>
      </c>
      <c r="B2635" s="276">
        <v>9</v>
      </c>
      <c r="C2635" s="17">
        <v>4</v>
      </c>
      <c r="D2635" s="17">
        <v>2</v>
      </c>
      <c r="E2635" s="17">
        <v>1</v>
      </c>
      <c r="F2635" s="17">
        <v>3</v>
      </c>
      <c r="G2635" s="17" t="str">
        <f t="shared" si="32"/>
        <v>9.4.2.1.3</v>
      </c>
      <c r="H2635" s="21"/>
      <c r="I2635" s="120"/>
      <c r="J2635" s="17" t="s">
        <v>19</v>
      </c>
      <c r="K2635" s="431" t="s">
        <v>13374</v>
      </c>
      <c r="L2635" s="432" t="s">
        <v>10262</v>
      </c>
    </row>
    <row r="2636" spans="1:12" ht="18.5" x14ac:dyDescent="0.25">
      <c r="A2636" s="271">
        <v>2415</v>
      </c>
      <c r="B2636" s="276">
        <v>9</v>
      </c>
      <c r="C2636" s="17">
        <v>4</v>
      </c>
      <c r="D2636" s="17">
        <v>2</v>
      </c>
      <c r="E2636" s="17">
        <v>1</v>
      </c>
      <c r="F2636" s="17">
        <v>4</v>
      </c>
      <c r="G2636" s="17" t="str">
        <f t="shared" si="32"/>
        <v>9.4.2.1.4</v>
      </c>
      <c r="I2636" s="120"/>
      <c r="J2636" s="17" t="s">
        <v>19</v>
      </c>
      <c r="K2636" s="431" t="s">
        <v>13375</v>
      </c>
      <c r="L2636" s="432" t="s">
        <v>10262</v>
      </c>
    </row>
    <row r="2637" spans="1:12" ht="18.5" x14ac:dyDescent="0.25">
      <c r="A2637" s="271">
        <v>2416</v>
      </c>
      <c r="B2637" s="276">
        <v>9</v>
      </c>
      <c r="C2637" s="17">
        <v>4</v>
      </c>
      <c r="D2637" s="17">
        <v>2</v>
      </c>
      <c r="E2637" s="17">
        <v>1</v>
      </c>
      <c r="F2637" s="17">
        <v>5</v>
      </c>
      <c r="G2637" s="17" t="str">
        <f t="shared" si="32"/>
        <v>9.4.2.1.5</v>
      </c>
      <c r="I2637" s="120"/>
      <c r="J2637" s="17" t="s">
        <v>19</v>
      </c>
      <c r="K2637" s="431" t="s">
        <v>13376</v>
      </c>
      <c r="L2637" s="432" t="s">
        <v>10262</v>
      </c>
    </row>
    <row r="2638" spans="1:12" ht="35" x14ac:dyDescent="0.25">
      <c r="A2638" s="271"/>
      <c r="B2638" s="276">
        <v>9</v>
      </c>
      <c r="C2638" s="17">
        <v>4</v>
      </c>
      <c r="D2638" s="17">
        <v>2</v>
      </c>
      <c r="E2638" s="17">
        <v>1</v>
      </c>
      <c r="F2638" s="17">
        <v>6</v>
      </c>
      <c r="G2638" s="17" t="str">
        <f t="shared" si="32"/>
        <v>9.4.2.1.6</v>
      </c>
      <c r="I2638" s="120"/>
      <c r="J2638" s="17" t="s">
        <v>19</v>
      </c>
      <c r="K2638" s="431" t="s">
        <v>13377</v>
      </c>
      <c r="L2638" s="432" t="s">
        <v>10262</v>
      </c>
    </row>
    <row r="2639" spans="1:12" ht="18.5" x14ac:dyDescent="0.25">
      <c r="A2639" s="271">
        <v>2417</v>
      </c>
      <c r="B2639" s="276">
        <v>9</v>
      </c>
      <c r="C2639" s="17">
        <v>4</v>
      </c>
      <c r="D2639" s="17">
        <v>2</v>
      </c>
      <c r="E2639" s="17">
        <v>1</v>
      </c>
      <c r="F2639" s="17">
        <v>7</v>
      </c>
      <c r="G2639" s="17" t="str">
        <f t="shared" si="32"/>
        <v>9.4.2.1.7</v>
      </c>
      <c r="I2639" s="120"/>
      <c r="J2639" s="17" t="s">
        <v>19</v>
      </c>
      <c r="K2639" s="431" t="s">
        <v>13378</v>
      </c>
      <c r="L2639" s="432" t="s">
        <v>10262</v>
      </c>
    </row>
    <row r="2640" spans="1:12" ht="18.5" x14ac:dyDescent="0.25">
      <c r="A2640" s="271">
        <v>2418</v>
      </c>
      <c r="B2640" s="275">
        <v>9</v>
      </c>
      <c r="C2640" s="14">
        <v>4</v>
      </c>
      <c r="D2640" s="14">
        <v>2</v>
      </c>
      <c r="E2640" s="14">
        <v>2</v>
      </c>
      <c r="F2640" s="14">
        <v>0</v>
      </c>
      <c r="G2640" s="14" t="str">
        <f t="shared" si="32"/>
        <v>9.4.2.2.0</v>
      </c>
      <c r="J2640" s="14" t="s">
        <v>16</v>
      </c>
      <c r="K2640" s="422" t="s">
        <v>11123</v>
      </c>
      <c r="L2640" s="145" t="s">
        <v>10262</v>
      </c>
    </row>
    <row r="2641" spans="1:12" ht="23.5" x14ac:dyDescent="0.25">
      <c r="A2641" s="271">
        <v>2419</v>
      </c>
      <c r="B2641" s="274">
        <v>9</v>
      </c>
      <c r="C2641" s="13">
        <v>4</v>
      </c>
      <c r="D2641" s="13">
        <v>3</v>
      </c>
      <c r="E2641" s="13">
        <v>0</v>
      </c>
      <c r="F2641" s="13">
        <v>0</v>
      </c>
      <c r="G2641" s="13" t="str">
        <f t="shared" si="32"/>
        <v>9.4.3.0.0</v>
      </c>
      <c r="H2641" s="13" t="s">
        <v>13</v>
      </c>
      <c r="I2641" s="117" t="s">
        <v>11120</v>
      </c>
      <c r="J2641" s="118"/>
      <c r="K2641" s="417"/>
      <c r="L2641" s="418" t="s">
        <v>10262</v>
      </c>
    </row>
    <row r="2642" spans="1:12" ht="18.5" x14ac:dyDescent="0.25">
      <c r="A2642" s="271">
        <v>2420</v>
      </c>
      <c r="B2642" s="275">
        <v>9</v>
      </c>
      <c r="C2642" s="14">
        <v>4</v>
      </c>
      <c r="D2642" s="14">
        <v>3</v>
      </c>
      <c r="E2642" s="14">
        <v>1</v>
      </c>
      <c r="F2642" s="14">
        <v>0</v>
      </c>
      <c r="G2642" s="14" t="str">
        <f t="shared" ref="G2642:G2705" si="33">CONCATENATE(B2642,".",C2642,".",D2642,".",E2642,".",F2642)</f>
        <v>9.4.3.1.0</v>
      </c>
      <c r="I2642" s="120"/>
      <c r="J2642" s="14" t="s">
        <v>16</v>
      </c>
      <c r="K2642" s="422" t="s">
        <v>13379</v>
      </c>
      <c r="L2642" s="145" t="s">
        <v>10262</v>
      </c>
    </row>
    <row r="2643" spans="1:12" ht="18.5" x14ac:dyDescent="0.25">
      <c r="A2643" s="271">
        <v>2421</v>
      </c>
      <c r="B2643" s="275">
        <v>9</v>
      </c>
      <c r="C2643" s="14">
        <v>4</v>
      </c>
      <c r="D2643" s="14">
        <v>3</v>
      </c>
      <c r="E2643" s="14">
        <v>2</v>
      </c>
      <c r="F2643" s="14">
        <v>0</v>
      </c>
      <c r="G2643" s="14" t="str">
        <f t="shared" si="33"/>
        <v>9.4.3.2.0</v>
      </c>
      <c r="I2643" s="120"/>
      <c r="J2643" s="14" t="s">
        <v>16</v>
      </c>
      <c r="K2643" s="422" t="s">
        <v>13380</v>
      </c>
      <c r="L2643" s="145" t="s">
        <v>10262</v>
      </c>
    </row>
    <row r="2644" spans="1:12" ht="18.5" x14ac:dyDescent="0.25">
      <c r="A2644" s="271">
        <v>2422</v>
      </c>
      <c r="B2644" s="275">
        <v>9</v>
      </c>
      <c r="C2644" s="14">
        <v>4</v>
      </c>
      <c r="D2644" s="14">
        <v>3</v>
      </c>
      <c r="E2644" s="14">
        <v>3</v>
      </c>
      <c r="F2644" s="14">
        <v>0</v>
      </c>
      <c r="G2644" s="14" t="str">
        <f t="shared" si="33"/>
        <v>9.4.3.3.0</v>
      </c>
      <c r="I2644" s="120"/>
      <c r="J2644" s="14" t="s">
        <v>16</v>
      </c>
      <c r="K2644" s="422" t="s">
        <v>13381</v>
      </c>
      <c r="L2644" s="145" t="s">
        <v>10262</v>
      </c>
    </row>
    <row r="2645" spans="1:12" s="8" customFormat="1" ht="18.5" x14ac:dyDescent="0.35">
      <c r="A2645" s="271">
        <v>2423</v>
      </c>
      <c r="B2645" s="275">
        <v>9</v>
      </c>
      <c r="C2645" s="14">
        <v>4</v>
      </c>
      <c r="D2645" s="14">
        <v>3</v>
      </c>
      <c r="E2645" s="14">
        <v>4</v>
      </c>
      <c r="F2645" s="14">
        <v>0</v>
      </c>
      <c r="G2645" s="14" t="str">
        <f t="shared" si="33"/>
        <v>9.4.3.4.0</v>
      </c>
      <c r="H2645" s="21"/>
      <c r="I2645" s="120"/>
      <c r="J2645" s="14" t="s">
        <v>16</v>
      </c>
      <c r="K2645" s="422" t="s">
        <v>13382</v>
      </c>
      <c r="L2645" s="145" t="s">
        <v>10262</v>
      </c>
    </row>
    <row r="2646" spans="1:12" s="8" customFormat="1" ht="62" x14ac:dyDescent="0.35">
      <c r="A2646" s="271">
        <v>2424</v>
      </c>
      <c r="B2646" s="280">
        <v>10</v>
      </c>
      <c r="C2646" s="7">
        <v>0</v>
      </c>
      <c r="D2646" s="7">
        <v>0</v>
      </c>
      <c r="E2646" s="7">
        <v>0</v>
      </c>
      <c r="F2646" s="7">
        <v>0</v>
      </c>
      <c r="G2646" s="7" t="str">
        <f t="shared" si="33"/>
        <v>10.0.0.0.0</v>
      </c>
      <c r="H2646" s="5" t="s">
        <v>8</v>
      </c>
      <c r="I2646" s="30" t="s">
        <v>11124</v>
      </c>
      <c r="J2646" s="7"/>
      <c r="K2646" s="414"/>
      <c r="L2646" s="443" t="s">
        <v>13383</v>
      </c>
    </row>
    <row r="2647" spans="1:12" s="8" customFormat="1" ht="26" x14ac:dyDescent="0.35">
      <c r="A2647" s="271">
        <v>2425</v>
      </c>
      <c r="B2647" s="279">
        <v>10</v>
      </c>
      <c r="C2647" s="16">
        <v>1</v>
      </c>
      <c r="D2647" s="16">
        <v>0</v>
      </c>
      <c r="E2647" s="16">
        <v>0</v>
      </c>
      <c r="F2647" s="16">
        <v>0</v>
      </c>
      <c r="G2647" s="16" t="str">
        <f t="shared" si="33"/>
        <v>10.1.0.0.0</v>
      </c>
      <c r="H2647" s="11" t="s">
        <v>10</v>
      </c>
      <c r="I2647" s="12" t="s">
        <v>11125</v>
      </c>
      <c r="J2647" s="16"/>
      <c r="K2647" s="423"/>
      <c r="L2647" s="416" t="s">
        <v>13384</v>
      </c>
    </row>
    <row r="2648" spans="1:12" ht="23.5" x14ac:dyDescent="0.25">
      <c r="A2648" s="271">
        <v>2426</v>
      </c>
      <c r="B2648" s="274">
        <v>10</v>
      </c>
      <c r="C2648" s="13">
        <v>1</v>
      </c>
      <c r="D2648" s="13">
        <v>1</v>
      </c>
      <c r="E2648" s="13">
        <v>0</v>
      </c>
      <c r="F2648" s="13">
        <v>0</v>
      </c>
      <c r="G2648" s="13" t="str">
        <f t="shared" si="33"/>
        <v>10.1.1.0.0</v>
      </c>
      <c r="H2648" s="13" t="s">
        <v>13</v>
      </c>
      <c r="I2648" s="117" t="s">
        <v>11126</v>
      </c>
      <c r="J2648" s="118"/>
      <c r="K2648" s="417"/>
      <c r="L2648" s="418" t="s">
        <v>11127</v>
      </c>
    </row>
    <row r="2649" spans="1:12" s="8" customFormat="1" ht="18.5" x14ac:dyDescent="0.35">
      <c r="A2649" s="271">
        <v>2427</v>
      </c>
      <c r="B2649" s="275">
        <v>10</v>
      </c>
      <c r="C2649" s="14">
        <v>1</v>
      </c>
      <c r="D2649" s="14">
        <v>1</v>
      </c>
      <c r="E2649" s="14">
        <v>1</v>
      </c>
      <c r="F2649" s="14">
        <v>0</v>
      </c>
      <c r="G2649" s="14" t="str">
        <f t="shared" si="33"/>
        <v>10.1.1.1.0</v>
      </c>
      <c r="H2649" s="21"/>
      <c r="I2649" s="120"/>
      <c r="J2649" s="14" t="s">
        <v>16</v>
      </c>
      <c r="K2649" s="422" t="s">
        <v>4402</v>
      </c>
      <c r="L2649" s="145" t="s">
        <v>10262</v>
      </c>
    </row>
    <row r="2650" spans="1:12" s="8" customFormat="1" ht="35" x14ac:dyDescent="0.35">
      <c r="A2650" s="271">
        <v>2428</v>
      </c>
      <c r="B2650" s="276">
        <v>10</v>
      </c>
      <c r="C2650" s="17">
        <v>1</v>
      </c>
      <c r="D2650" s="17">
        <v>1</v>
      </c>
      <c r="E2650" s="17">
        <v>1</v>
      </c>
      <c r="F2650" s="17">
        <v>1</v>
      </c>
      <c r="G2650" s="17" t="str">
        <f t="shared" si="33"/>
        <v>10.1.1.1.1</v>
      </c>
      <c r="H2650" s="21"/>
      <c r="I2650" s="120"/>
      <c r="J2650" s="17" t="s">
        <v>19</v>
      </c>
      <c r="K2650" s="431" t="s">
        <v>13385</v>
      </c>
      <c r="L2650" s="432" t="s">
        <v>10262</v>
      </c>
    </row>
    <row r="2651" spans="1:12" s="8" customFormat="1" ht="18.5" x14ac:dyDescent="0.35">
      <c r="A2651" s="271">
        <v>2429</v>
      </c>
      <c r="B2651" s="276">
        <v>10</v>
      </c>
      <c r="C2651" s="17">
        <v>1</v>
      </c>
      <c r="D2651" s="17">
        <v>1</v>
      </c>
      <c r="E2651" s="17">
        <v>1</v>
      </c>
      <c r="F2651" s="17">
        <v>2</v>
      </c>
      <c r="G2651" s="17" t="str">
        <f t="shared" si="33"/>
        <v>10.1.1.1.2</v>
      </c>
      <c r="H2651" s="21"/>
      <c r="I2651" s="120"/>
      <c r="J2651" s="17" t="s">
        <v>19</v>
      </c>
      <c r="K2651" s="431" t="s">
        <v>4411</v>
      </c>
      <c r="L2651" s="432" t="s">
        <v>10262</v>
      </c>
    </row>
    <row r="2652" spans="1:12" s="8" customFormat="1" ht="18.5" x14ac:dyDescent="0.35">
      <c r="A2652" s="271">
        <v>2430</v>
      </c>
      <c r="B2652" s="275">
        <v>10</v>
      </c>
      <c r="C2652" s="14">
        <v>1</v>
      </c>
      <c r="D2652" s="14">
        <v>1</v>
      </c>
      <c r="E2652" s="14">
        <v>2</v>
      </c>
      <c r="F2652" s="14">
        <v>0</v>
      </c>
      <c r="G2652" s="14" t="str">
        <f t="shared" si="33"/>
        <v>10.1.1.2.0</v>
      </c>
      <c r="H2652" s="21"/>
      <c r="I2652" s="120"/>
      <c r="J2652" s="14" t="s">
        <v>16</v>
      </c>
      <c r="K2652" s="422" t="s">
        <v>13386</v>
      </c>
      <c r="L2652" s="145" t="s">
        <v>10262</v>
      </c>
    </row>
    <row r="2653" spans="1:12" s="8" customFormat="1" ht="52.5" x14ac:dyDescent="0.35">
      <c r="A2653" s="271">
        <v>2431</v>
      </c>
      <c r="B2653" s="276">
        <v>10</v>
      </c>
      <c r="C2653" s="17">
        <v>1</v>
      </c>
      <c r="D2653" s="17">
        <v>1</v>
      </c>
      <c r="E2653" s="17">
        <v>2</v>
      </c>
      <c r="F2653" s="17">
        <v>1</v>
      </c>
      <c r="G2653" s="17" t="str">
        <f t="shared" si="33"/>
        <v>10.1.1.2.1</v>
      </c>
      <c r="H2653" s="21"/>
      <c r="I2653" s="120"/>
      <c r="J2653" s="17" t="s">
        <v>19</v>
      </c>
      <c r="K2653" s="431" t="s">
        <v>13387</v>
      </c>
      <c r="L2653" s="432" t="s">
        <v>10262</v>
      </c>
    </row>
    <row r="2654" spans="1:12" s="8" customFormat="1" ht="35" x14ac:dyDescent="0.35">
      <c r="A2654" s="271">
        <v>2432</v>
      </c>
      <c r="B2654" s="276">
        <v>10</v>
      </c>
      <c r="C2654" s="17">
        <v>1</v>
      </c>
      <c r="D2654" s="17">
        <v>1</v>
      </c>
      <c r="E2654" s="17">
        <v>2</v>
      </c>
      <c r="F2654" s="17">
        <v>2</v>
      </c>
      <c r="G2654" s="17" t="str">
        <f t="shared" si="33"/>
        <v>10.1.1.2.2</v>
      </c>
      <c r="H2654" s="21"/>
      <c r="I2654" s="120"/>
      <c r="J2654" s="17" t="s">
        <v>19</v>
      </c>
      <c r="K2654" s="431" t="s">
        <v>13388</v>
      </c>
      <c r="L2654" s="432" t="s">
        <v>10262</v>
      </c>
    </row>
    <row r="2655" spans="1:12" s="8" customFormat="1" ht="35" x14ac:dyDescent="0.35">
      <c r="A2655" s="271">
        <v>2433</v>
      </c>
      <c r="B2655" s="276">
        <v>10</v>
      </c>
      <c r="C2655" s="17">
        <v>1</v>
      </c>
      <c r="D2655" s="17">
        <v>1</v>
      </c>
      <c r="E2655" s="17">
        <v>2</v>
      </c>
      <c r="F2655" s="17">
        <v>3</v>
      </c>
      <c r="G2655" s="17" t="str">
        <f t="shared" si="33"/>
        <v>10.1.1.2.3</v>
      </c>
      <c r="H2655" s="21"/>
      <c r="I2655" s="120"/>
      <c r="J2655" s="17" t="s">
        <v>19</v>
      </c>
      <c r="K2655" s="431" t="s">
        <v>13389</v>
      </c>
      <c r="L2655" s="432" t="s">
        <v>10262</v>
      </c>
    </row>
    <row r="2656" spans="1:12" s="8" customFormat="1" ht="35" x14ac:dyDescent="0.35">
      <c r="A2656" s="271">
        <v>2434</v>
      </c>
      <c r="B2656" s="276">
        <v>10</v>
      </c>
      <c r="C2656" s="17">
        <v>1</v>
      </c>
      <c r="D2656" s="17">
        <v>1</v>
      </c>
      <c r="E2656" s="17">
        <v>2</v>
      </c>
      <c r="F2656" s="17">
        <v>4</v>
      </c>
      <c r="G2656" s="17" t="str">
        <f t="shared" si="33"/>
        <v>10.1.1.2.4</v>
      </c>
      <c r="H2656" s="21"/>
      <c r="I2656" s="120"/>
      <c r="J2656" s="17" t="s">
        <v>19</v>
      </c>
      <c r="K2656" s="431" t="s">
        <v>13390</v>
      </c>
      <c r="L2656" s="432" t="s">
        <v>10262</v>
      </c>
    </row>
    <row r="2657" spans="1:12" s="8" customFormat="1" ht="35" x14ac:dyDescent="0.35">
      <c r="A2657" s="271">
        <v>2435</v>
      </c>
      <c r="B2657" s="276">
        <v>10</v>
      </c>
      <c r="C2657" s="17">
        <v>1</v>
      </c>
      <c r="D2657" s="17">
        <v>1</v>
      </c>
      <c r="E2657" s="17">
        <v>2</v>
      </c>
      <c r="F2657" s="17">
        <v>5</v>
      </c>
      <c r="G2657" s="17" t="str">
        <f t="shared" si="33"/>
        <v>10.1.1.2.5</v>
      </c>
      <c r="H2657" s="21"/>
      <c r="I2657" s="120"/>
      <c r="J2657" s="17" t="s">
        <v>19</v>
      </c>
      <c r="K2657" s="431" t="s">
        <v>13391</v>
      </c>
      <c r="L2657" s="432" t="s">
        <v>10262</v>
      </c>
    </row>
    <row r="2658" spans="1:12" s="8" customFormat="1" ht="35" x14ac:dyDescent="0.35">
      <c r="A2658" s="271">
        <v>2436</v>
      </c>
      <c r="B2658" s="276">
        <v>10</v>
      </c>
      <c r="C2658" s="17">
        <v>1</v>
      </c>
      <c r="D2658" s="17">
        <v>1</v>
      </c>
      <c r="E2658" s="17">
        <v>2</v>
      </c>
      <c r="F2658" s="17">
        <v>6</v>
      </c>
      <c r="G2658" s="17" t="str">
        <f t="shared" si="33"/>
        <v>10.1.1.2.6</v>
      </c>
      <c r="H2658" s="21"/>
      <c r="I2658" s="120"/>
      <c r="J2658" s="17" t="s">
        <v>19</v>
      </c>
      <c r="K2658" s="431" t="s">
        <v>13392</v>
      </c>
      <c r="L2658" s="432" t="s">
        <v>10262</v>
      </c>
    </row>
    <row r="2659" spans="1:12" s="8" customFormat="1" ht="35" x14ac:dyDescent="0.35">
      <c r="A2659" s="271">
        <v>2437</v>
      </c>
      <c r="B2659" s="276">
        <v>10</v>
      </c>
      <c r="C2659" s="17">
        <v>1</v>
      </c>
      <c r="D2659" s="17">
        <v>1</v>
      </c>
      <c r="E2659" s="17">
        <v>2</v>
      </c>
      <c r="F2659" s="17">
        <v>7</v>
      </c>
      <c r="G2659" s="17" t="str">
        <f t="shared" si="33"/>
        <v>10.1.1.2.7</v>
      </c>
      <c r="H2659" s="21"/>
      <c r="I2659" s="120"/>
      <c r="J2659" s="17" t="s">
        <v>19</v>
      </c>
      <c r="K2659" s="431" t="s">
        <v>13393</v>
      </c>
      <c r="L2659" s="432" t="s">
        <v>10262</v>
      </c>
    </row>
    <row r="2660" spans="1:12" s="8" customFormat="1" ht="35" x14ac:dyDescent="0.35">
      <c r="A2660" s="271">
        <v>2438</v>
      </c>
      <c r="B2660" s="276">
        <v>10</v>
      </c>
      <c r="C2660" s="17">
        <v>1</v>
      </c>
      <c r="D2660" s="17">
        <v>1</v>
      </c>
      <c r="E2660" s="17">
        <v>2</v>
      </c>
      <c r="F2660" s="17">
        <v>8</v>
      </c>
      <c r="G2660" s="17" t="str">
        <f t="shared" si="33"/>
        <v>10.1.1.2.8</v>
      </c>
      <c r="H2660" s="21"/>
      <c r="I2660" s="120"/>
      <c r="J2660" s="17" t="s">
        <v>19</v>
      </c>
      <c r="K2660" s="431" t="s">
        <v>13394</v>
      </c>
      <c r="L2660" s="432" t="s">
        <v>10262</v>
      </c>
    </row>
    <row r="2661" spans="1:12" s="8" customFormat="1" ht="35" x14ac:dyDescent="0.35">
      <c r="A2661" s="271">
        <v>2439</v>
      </c>
      <c r="B2661" s="276">
        <v>10</v>
      </c>
      <c r="C2661" s="17">
        <v>1</v>
      </c>
      <c r="D2661" s="17">
        <v>1</v>
      </c>
      <c r="E2661" s="17">
        <v>2</v>
      </c>
      <c r="F2661" s="17">
        <v>9</v>
      </c>
      <c r="G2661" s="17" t="str">
        <f t="shared" si="33"/>
        <v>10.1.1.2.9</v>
      </c>
      <c r="H2661" s="21"/>
      <c r="I2661" s="120"/>
      <c r="J2661" s="17" t="s">
        <v>19</v>
      </c>
      <c r="K2661" s="431" t="s">
        <v>13395</v>
      </c>
      <c r="L2661" s="432" t="s">
        <v>10262</v>
      </c>
    </row>
    <row r="2662" spans="1:12" s="8" customFormat="1" ht="35" x14ac:dyDescent="0.35">
      <c r="A2662" s="271">
        <v>2440</v>
      </c>
      <c r="B2662" s="276">
        <v>10</v>
      </c>
      <c r="C2662" s="17">
        <v>1</v>
      </c>
      <c r="D2662" s="17">
        <v>1</v>
      </c>
      <c r="E2662" s="17">
        <v>2</v>
      </c>
      <c r="F2662" s="17">
        <v>10</v>
      </c>
      <c r="G2662" s="17" t="str">
        <f t="shared" si="33"/>
        <v>10.1.1.2.10</v>
      </c>
      <c r="H2662" s="21"/>
      <c r="I2662" s="120"/>
      <c r="J2662" s="17" t="s">
        <v>19</v>
      </c>
      <c r="K2662" s="431" t="s">
        <v>13396</v>
      </c>
      <c r="L2662" s="432" t="s">
        <v>10262</v>
      </c>
    </row>
    <row r="2663" spans="1:12" s="8" customFormat="1" ht="18.5" x14ac:dyDescent="0.35">
      <c r="A2663" s="271">
        <v>2441</v>
      </c>
      <c r="B2663" s="276">
        <v>10</v>
      </c>
      <c r="C2663" s="17">
        <v>1</v>
      </c>
      <c r="D2663" s="17">
        <v>1</v>
      </c>
      <c r="E2663" s="17">
        <v>2</v>
      </c>
      <c r="F2663" s="17">
        <v>11</v>
      </c>
      <c r="G2663" s="17" t="str">
        <f t="shared" si="33"/>
        <v>10.1.1.2.11</v>
      </c>
      <c r="H2663" s="21"/>
      <c r="I2663" s="120"/>
      <c r="J2663" s="17" t="s">
        <v>19</v>
      </c>
      <c r="K2663" s="431" t="s">
        <v>13397</v>
      </c>
      <c r="L2663" s="432" t="s">
        <v>10262</v>
      </c>
    </row>
    <row r="2664" spans="1:12" ht="35" x14ac:dyDescent="0.25">
      <c r="A2664" s="271">
        <v>2442</v>
      </c>
      <c r="B2664" s="276">
        <v>10</v>
      </c>
      <c r="C2664" s="17">
        <v>1</v>
      </c>
      <c r="D2664" s="17">
        <v>1</v>
      </c>
      <c r="E2664" s="17">
        <v>2</v>
      </c>
      <c r="F2664" s="17">
        <v>12</v>
      </c>
      <c r="G2664" s="17" t="str">
        <f t="shared" si="33"/>
        <v>10.1.1.2.12</v>
      </c>
      <c r="I2664" s="120"/>
      <c r="J2664" s="17" t="s">
        <v>19</v>
      </c>
      <c r="K2664" s="431" t="s">
        <v>13398</v>
      </c>
      <c r="L2664" s="432" t="s">
        <v>10262</v>
      </c>
    </row>
    <row r="2665" spans="1:12" s="8" customFormat="1" ht="35" x14ac:dyDescent="0.35">
      <c r="A2665" s="271">
        <v>2443</v>
      </c>
      <c r="B2665" s="276">
        <v>10</v>
      </c>
      <c r="C2665" s="17">
        <v>1</v>
      </c>
      <c r="D2665" s="17">
        <v>1</v>
      </c>
      <c r="E2665" s="17">
        <v>2</v>
      </c>
      <c r="F2665" s="17">
        <v>13</v>
      </c>
      <c r="G2665" s="17" t="str">
        <f t="shared" si="33"/>
        <v>10.1.1.2.13</v>
      </c>
      <c r="H2665" s="21"/>
      <c r="I2665" s="120"/>
      <c r="J2665" s="17" t="s">
        <v>19</v>
      </c>
      <c r="K2665" s="431" t="s">
        <v>13399</v>
      </c>
      <c r="L2665" s="432" t="s">
        <v>10262</v>
      </c>
    </row>
    <row r="2666" spans="1:12" s="8" customFormat="1" ht="35" x14ac:dyDescent="0.35">
      <c r="A2666" s="271">
        <v>2444</v>
      </c>
      <c r="B2666" s="276">
        <v>10</v>
      </c>
      <c r="C2666" s="17">
        <v>1</v>
      </c>
      <c r="D2666" s="17">
        <v>1</v>
      </c>
      <c r="E2666" s="17">
        <v>2</v>
      </c>
      <c r="F2666" s="17">
        <v>14</v>
      </c>
      <c r="G2666" s="17" t="str">
        <f t="shared" si="33"/>
        <v>10.1.1.2.14</v>
      </c>
      <c r="H2666" s="21"/>
      <c r="I2666" s="120"/>
      <c r="J2666" s="17" t="s">
        <v>19</v>
      </c>
      <c r="K2666" s="431" t="s">
        <v>13400</v>
      </c>
      <c r="L2666" s="432" t="s">
        <v>10262</v>
      </c>
    </row>
    <row r="2667" spans="1:12" s="8" customFormat="1" ht="18.5" x14ac:dyDescent="0.35">
      <c r="A2667" s="271">
        <v>2445</v>
      </c>
      <c r="B2667" s="276">
        <v>10</v>
      </c>
      <c r="C2667" s="17">
        <v>1</v>
      </c>
      <c r="D2667" s="17">
        <v>1</v>
      </c>
      <c r="E2667" s="17">
        <v>2</v>
      </c>
      <c r="F2667" s="17">
        <v>15</v>
      </c>
      <c r="G2667" s="17" t="str">
        <f t="shared" si="33"/>
        <v>10.1.1.2.15</v>
      </c>
      <c r="H2667" s="21"/>
      <c r="I2667" s="120"/>
      <c r="J2667" s="17" t="s">
        <v>19</v>
      </c>
      <c r="K2667" s="431" t="s">
        <v>13401</v>
      </c>
      <c r="L2667" s="432" t="s">
        <v>10262</v>
      </c>
    </row>
    <row r="2668" spans="1:12" s="8" customFormat="1" ht="18.5" x14ac:dyDescent="0.35">
      <c r="A2668" s="271">
        <v>2446</v>
      </c>
      <c r="B2668" s="275">
        <v>10</v>
      </c>
      <c r="C2668" s="14">
        <v>1</v>
      </c>
      <c r="D2668" s="14">
        <v>1</v>
      </c>
      <c r="E2668" s="14">
        <v>3</v>
      </c>
      <c r="F2668" s="14">
        <v>0</v>
      </c>
      <c r="G2668" s="14" t="str">
        <f t="shared" si="33"/>
        <v>10.1.1.3.0</v>
      </c>
      <c r="H2668" s="21"/>
      <c r="I2668" s="120"/>
      <c r="J2668" s="14" t="s">
        <v>16</v>
      </c>
      <c r="K2668" s="422" t="s">
        <v>13402</v>
      </c>
      <c r="L2668" s="145" t="s">
        <v>10262</v>
      </c>
    </row>
    <row r="2669" spans="1:12" s="8" customFormat="1" ht="52.5" x14ac:dyDescent="0.35">
      <c r="A2669" s="271">
        <v>2447</v>
      </c>
      <c r="B2669" s="276">
        <v>10</v>
      </c>
      <c r="C2669" s="17">
        <v>1</v>
      </c>
      <c r="D2669" s="17">
        <v>1</v>
      </c>
      <c r="E2669" s="17">
        <v>3</v>
      </c>
      <c r="F2669" s="17">
        <v>1</v>
      </c>
      <c r="G2669" s="17" t="str">
        <f t="shared" si="33"/>
        <v>10.1.1.3.1</v>
      </c>
      <c r="H2669" s="21"/>
      <c r="I2669" s="120"/>
      <c r="J2669" s="17" t="s">
        <v>19</v>
      </c>
      <c r="K2669" s="431" t="s">
        <v>13403</v>
      </c>
      <c r="L2669" s="432" t="s">
        <v>10262</v>
      </c>
    </row>
    <row r="2670" spans="1:12" s="8" customFormat="1" ht="35" x14ac:dyDescent="0.35">
      <c r="A2670" s="271">
        <v>2448</v>
      </c>
      <c r="B2670" s="276">
        <v>10</v>
      </c>
      <c r="C2670" s="17">
        <v>1</v>
      </c>
      <c r="D2670" s="17">
        <v>1</v>
      </c>
      <c r="E2670" s="17">
        <v>3</v>
      </c>
      <c r="F2670" s="17">
        <v>2</v>
      </c>
      <c r="G2670" s="17" t="str">
        <f t="shared" si="33"/>
        <v>10.1.1.3.2</v>
      </c>
      <c r="H2670" s="21"/>
      <c r="I2670" s="120"/>
      <c r="J2670" s="17" t="s">
        <v>19</v>
      </c>
      <c r="K2670" s="431" t="s">
        <v>13404</v>
      </c>
      <c r="L2670" s="432" t="s">
        <v>10262</v>
      </c>
    </row>
    <row r="2671" spans="1:12" s="8" customFormat="1" ht="35" x14ac:dyDescent="0.35">
      <c r="A2671" s="271">
        <v>2449</v>
      </c>
      <c r="B2671" s="276">
        <v>10</v>
      </c>
      <c r="C2671" s="17">
        <v>1</v>
      </c>
      <c r="D2671" s="17">
        <v>1</v>
      </c>
      <c r="E2671" s="17">
        <v>3</v>
      </c>
      <c r="F2671" s="17">
        <v>3</v>
      </c>
      <c r="G2671" s="17" t="str">
        <f t="shared" si="33"/>
        <v>10.1.1.3.3</v>
      </c>
      <c r="H2671" s="21"/>
      <c r="I2671" s="120"/>
      <c r="J2671" s="17" t="s">
        <v>19</v>
      </c>
      <c r="K2671" s="431" t="s">
        <v>13405</v>
      </c>
      <c r="L2671" s="432" t="s">
        <v>10262</v>
      </c>
    </row>
    <row r="2672" spans="1:12" s="8" customFormat="1" ht="35" x14ac:dyDescent="0.35">
      <c r="A2672" s="271">
        <v>2450</v>
      </c>
      <c r="B2672" s="276">
        <v>10</v>
      </c>
      <c r="C2672" s="17">
        <v>1</v>
      </c>
      <c r="D2672" s="17">
        <v>1</v>
      </c>
      <c r="E2672" s="17">
        <v>3</v>
      </c>
      <c r="F2672" s="17">
        <v>4</v>
      </c>
      <c r="G2672" s="17" t="str">
        <f t="shared" si="33"/>
        <v>10.1.1.3.4</v>
      </c>
      <c r="H2672" s="21"/>
      <c r="I2672" s="120"/>
      <c r="J2672" s="17" t="s">
        <v>19</v>
      </c>
      <c r="K2672" s="431" t="s">
        <v>13406</v>
      </c>
      <c r="L2672" s="432" t="s">
        <v>10262</v>
      </c>
    </row>
    <row r="2673" spans="1:12" s="8" customFormat="1" ht="35" x14ac:dyDescent="0.35">
      <c r="A2673" s="271">
        <v>2451</v>
      </c>
      <c r="B2673" s="276">
        <v>10</v>
      </c>
      <c r="C2673" s="17">
        <v>1</v>
      </c>
      <c r="D2673" s="17">
        <v>1</v>
      </c>
      <c r="E2673" s="17">
        <v>3</v>
      </c>
      <c r="F2673" s="17">
        <v>5</v>
      </c>
      <c r="G2673" s="17" t="str">
        <f t="shared" si="33"/>
        <v>10.1.1.3.5</v>
      </c>
      <c r="H2673" s="21"/>
      <c r="I2673" s="120"/>
      <c r="J2673" s="17" t="s">
        <v>19</v>
      </c>
      <c r="K2673" s="431" t="s">
        <v>13407</v>
      </c>
      <c r="L2673" s="432" t="s">
        <v>10262</v>
      </c>
    </row>
    <row r="2674" spans="1:12" s="8" customFormat="1" ht="35" x14ac:dyDescent="0.35">
      <c r="A2674" s="271">
        <v>2452</v>
      </c>
      <c r="B2674" s="276">
        <v>10</v>
      </c>
      <c r="C2674" s="17">
        <v>1</v>
      </c>
      <c r="D2674" s="17">
        <v>1</v>
      </c>
      <c r="E2674" s="17">
        <v>3</v>
      </c>
      <c r="F2674" s="17">
        <v>6</v>
      </c>
      <c r="G2674" s="17" t="str">
        <f t="shared" si="33"/>
        <v>10.1.1.3.6</v>
      </c>
      <c r="H2674" s="21"/>
      <c r="I2674" s="120"/>
      <c r="J2674" s="17" t="s">
        <v>19</v>
      </c>
      <c r="K2674" s="431" t="s">
        <v>13408</v>
      </c>
      <c r="L2674" s="432" t="s">
        <v>10262</v>
      </c>
    </row>
    <row r="2675" spans="1:12" s="8" customFormat="1" ht="35" x14ac:dyDescent="0.35">
      <c r="A2675" s="271">
        <v>2453</v>
      </c>
      <c r="B2675" s="276">
        <v>10</v>
      </c>
      <c r="C2675" s="17">
        <v>1</v>
      </c>
      <c r="D2675" s="17">
        <v>1</v>
      </c>
      <c r="E2675" s="17">
        <v>3</v>
      </c>
      <c r="F2675" s="17">
        <v>7</v>
      </c>
      <c r="G2675" s="17" t="str">
        <f t="shared" si="33"/>
        <v>10.1.1.3.7</v>
      </c>
      <c r="H2675" s="21"/>
      <c r="I2675" s="120"/>
      <c r="J2675" s="17" t="s">
        <v>19</v>
      </c>
      <c r="K2675" s="431" t="s">
        <v>13409</v>
      </c>
      <c r="L2675" s="432" t="s">
        <v>10262</v>
      </c>
    </row>
    <row r="2676" spans="1:12" s="8" customFormat="1" ht="35" x14ac:dyDescent="0.35">
      <c r="A2676" s="271">
        <v>2454</v>
      </c>
      <c r="B2676" s="276">
        <v>10</v>
      </c>
      <c r="C2676" s="17">
        <v>1</v>
      </c>
      <c r="D2676" s="17">
        <v>1</v>
      </c>
      <c r="E2676" s="17">
        <v>3</v>
      </c>
      <c r="F2676" s="17">
        <v>8</v>
      </c>
      <c r="G2676" s="17" t="str">
        <f t="shared" si="33"/>
        <v>10.1.1.3.8</v>
      </c>
      <c r="H2676" s="21"/>
      <c r="I2676" s="120"/>
      <c r="J2676" s="17" t="s">
        <v>19</v>
      </c>
      <c r="K2676" s="431" t="s">
        <v>13410</v>
      </c>
      <c r="L2676" s="432" t="s">
        <v>10262</v>
      </c>
    </row>
    <row r="2677" spans="1:12" s="8" customFormat="1" ht="35" x14ac:dyDescent="0.35">
      <c r="A2677" s="271">
        <v>2455</v>
      </c>
      <c r="B2677" s="276">
        <v>10</v>
      </c>
      <c r="C2677" s="17">
        <v>1</v>
      </c>
      <c r="D2677" s="17">
        <v>1</v>
      </c>
      <c r="E2677" s="17">
        <v>3</v>
      </c>
      <c r="F2677" s="17">
        <v>9</v>
      </c>
      <c r="G2677" s="17" t="str">
        <f t="shared" si="33"/>
        <v>10.1.1.3.9</v>
      </c>
      <c r="H2677" s="21"/>
      <c r="I2677" s="120"/>
      <c r="J2677" s="17" t="s">
        <v>19</v>
      </c>
      <c r="K2677" s="431" t="s">
        <v>13411</v>
      </c>
      <c r="L2677" s="432" t="s">
        <v>10262</v>
      </c>
    </row>
    <row r="2678" spans="1:12" s="8" customFormat="1" ht="35" x14ac:dyDescent="0.35">
      <c r="A2678" s="271">
        <v>2456</v>
      </c>
      <c r="B2678" s="276">
        <v>10</v>
      </c>
      <c r="C2678" s="17">
        <v>1</v>
      </c>
      <c r="D2678" s="17">
        <v>1</v>
      </c>
      <c r="E2678" s="17">
        <v>3</v>
      </c>
      <c r="F2678" s="17">
        <v>10</v>
      </c>
      <c r="G2678" s="17" t="str">
        <f t="shared" si="33"/>
        <v>10.1.1.3.10</v>
      </c>
      <c r="H2678" s="21"/>
      <c r="I2678" s="120"/>
      <c r="J2678" s="17" t="s">
        <v>19</v>
      </c>
      <c r="K2678" s="431" t="s">
        <v>13412</v>
      </c>
      <c r="L2678" s="432" t="s">
        <v>10262</v>
      </c>
    </row>
    <row r="2679" spans="1:12" s="8" customFormat="1" ht="18.5" x14ac:dyDescent="0.35">
      <c r="A2679" s="271">
        <v>2457</v>
      </c>
      <c r="B2679" s="276">
        <v>10</v>
      </c>
      <c r="C2679" s="17">
        <v>1</v>
      </c>
      <c r="D2679" s="17">
        <v>1</v>
      </c>
      <c r="E2679" s="17">
        <v>3</v>
      </c>
      <c r="F2679" s="17">
        <v>11</v>
      </c>
      <c r="G2679" s="17" t="str">
        <f t="shared" si="33"/>
        <v>10.1.1.3.11</v>
      </c>
      <c r="H2679" s="21"/>
      <c r="I2679" s="120"/>
      <c r="J2679" s="17" t="s">
        <v>19</v>
      </c>
      <c r="K2679" s="431" t="s">
        <v>13413</v>
      </c>
      <c r="L2679" s="432" t="s">
        <v>10262</v>
      </c>
    </row>
    <row r="2680" spans="1:12" ht="35" x14ac:dyDescent="0.25">
      <c r="A2680" s="271">
        <v>2458</v>
      </c>
      <c r="B2680" s="276">
        <v>10</v>
      </c>
      <c r="C2680" s="17">
        <v>1</v>
      </c>
      <c r="D2680" s="17">
        <v>1</v>
      </c>
      <c r="E2680" s="17">
        <v>3</v>
      </c>
      <c r="F2680" s="17">
        <v>12</v>
      </c>
      <c r="G2680" s="17" t="str">
        <f t="shared" si="33"/>
        <v>10.1.1.3.12</v>
      </c>
      <c r="I2680" s="120"/>
      <c r="J2680" s="17" t="s">
        <v>19</v>
      </c>
      <c r="K2680" s="431" t="s">
        <v>13414</v>
      </c>
      <c r="L2680" s="432" t="s">
        <v>10262</v>
      </c>
    </row>
    <row r="2681" spans="1:12" ht="35" x14ac:dyDescent="0.25">
      <c r="A2681" s="271">
        <v>2459</v>
      </c>
      <c r="B2681" s="276">
        <v>10</v>
      </c>
      <c r="C2681" s="17">
        <v>1</v>
      </c>
      <c r="D2681" s="17">
        <v>1</v>
      </c>
      <c r="E2681" s="17">
        <v>3</v>
      </c>
      <c r="F2681" s="17">
        <v>13</v>
      </c>
      <c r="G2681" s="17" t="str">
        <f t="shared" si="33"/>
        <v>10.1.1.3.13</v>
      </c>
      <c r="I2681" s="120"/>
      <c r="J2681" s="17" t="s">
        <v>19</v>
      </c>
      <c r="K2681" s="431" t="s">
        <v>13415</v>
      </c>
      <c r="L2681" s="432" t="s">
        <v>10262</v>
      </c>
    </row>
    <row r="2682" spans="1:12" ht="35" x14ac:dyDescent="0.25">
      <c r="A2682" s="271">
        <v>2460</v>
      </c>
      <c r="B2682" s="276">
        <v>10</v>
      </c>
      <c r="C2682" s="17">
        <v>1</v>
      </c>
      <c r="D2682" s="17">
        <v>1</v>
      </c>
      <c r="E2682" s="17">
        <v>3</v>
      </c>
      <c r="F2682" s="17">
        <v>14</v>
      </c>
      <c r="G2682" s="17" t="str">
        <f t="shared" si="33"/>
        <v>10.1.1.3.14</v>
      </c>
      <c r="I2682" s="120"/>
      <c r="J2682" s="17" t="s">
        <v>19</v>
      </c>
      <c r="K2682" s="431" t="s">
        <v>13416</v>
      </c>
      <c r="L2682" s="432" t="s">
        <v>10262</v>
      </c>
    </row>
    <row r="2683" spans="1:12" ht="18.5" x14ac:dyDescent="0.25">
      <c r="A2683" s="271">
        <v>2461</v>
      </c>
      <c r="B2683" s="276">
        <v>10</v>
      </c>
      <c r="C2683" s="17">
        <v>1</v>
      </c>
      <c r="D2683" s="17">
        <v>1</v>
      </c>
      <c r="E2683" s="17">
        <v>3</v>
      </c>
      <c r="F2683" s="17">
        <v>15</v>
      </c>
      <c r="G2683" s="17" t="str">
        <f t="shared" si="33"/>
        <v>10.1.1.3.15</v>
      </c>
      <c r="I2683" s="120"/>
      <c r="J2683" s="17" t="s">
        <v>19</v>
      </c>
      <c r="K2683" s="431" t="s">
        <v>13417</v>
      </c>
      <c r="L2683" s="432" t="s">
        <v>10262</v>
      </c>
    </row>
    <row r="2684" spans="1:12" ht="18.5" x14ac:dyDescent="0.25">
      <c r="A2684" s="271">
        <v>2462</v>
      </c>
      <c r="B2684" s="275">
        <v>10</v>
      </c>
      <c r="C2684" s="14">
        <v>1</v>
      </c>
      <c r="D2684" s="14">
        <v>1</v>
      </c>
      <c r="E2684" s="14">
        <v>4</v>
      </c>
      <c r="F2684" s="14">
        <v>0</v>
      </c>
      <c r="G2684" s="14" t="str">
        <f t="shared" si="33"/>
        <v>10.1.1.4.0</v>
      </c>
      <c r="I2684" s="120"/>
      <c r="J2684" s="14" t="s">
        <v>16</v>
      </c>
      <c r="K2684" s="422" t="s">
        <v>13418</v>
      </c>
      <c r="L2684" s="145" t="s">
        <v>10262</v>
      </c>
    </row>
    <row r="2685" spans="1:12" ht="23.5" x14ac:dyDescent="0.25">
      <c r="A2685" s="271">
        <v>2463</v>
      </c>
      <c r="B2685" s="274">
        <v>10</v>
      </c>
      <c r="C2685" s="13">
        <v>1</v>
      </c>
      <c r="D2685" s="13">
        <v>2</v>
      </c>
      <c r="E2685" s="13">
        <v>0</v>
      </c>
      <c r="F2685" s="13">
        <v>0</v>
      </c>
      <c r="G2685" s="13" t="str">
        <f t="shared" si="33"/>
        <v>10.1.2.0.0</v>
      </c>
      <c r="H2685" s="13" t="s">
        <v>13</v>
      </c>
      <c r="I2685" s="117" t="s">
        <v>11128</v>
      </c>
      <c r="J2685" s="118"/>
      <c r="K2685" s="417"/>
      <c r="L2685" s="418" t="s">
        <v>11129</v>
      </c>
    </row>
    <row r="2686" spans="1:12" ht="18.5" x14ac:dyDescent="0.25">
      <c r="A2686" s="271">
        <v>2464</v>
      </c>
      <c r="B2686" s="275">
        <v>10</v>
      </c>
      <c r="C2686" s="14">
        <v>1</v>
      </c>
      <c r="D2686" s="14">
        <v>2</v>
      </c>
      <c r="E2686" s="14">
        <v>1</v>
      </c>
      <c r="F2686" s="14">
        <v>0</v>
      </c>
      <c r="G2686" s="14" t="str">
        <f>CONCATENATE(B2686,".",C2686,".",D2686,".",E2686,".",F2686)</f>
        <v>10.1.2.1.0</v>
      </c>
      <c r="I2686" s="120"/>
      <c r="J2686" s="14" t="s">
        <v>16</v>
      </c>
      <c r="K2686" s="422" t="s">
        <v>13419</v>
      </c>
      <c r="L2686" s="145" t="s">
        <v>10262</v>
      </c>
    </row>
    <row r="2687" spans="1:12" s="8" customFormat="1" ht="18.5" x14ac:dyDescent="0.35">
      <c r="A2687" s="271">
        <v>2465</v>
      </c>
      <c r="B2687" s="275">
        <v>10</v>
      </c>
      <c r="C2687" s="14">
        <v>1</v>
      </c>
      <c r="D2687" s="14">
        <v>2</v>
      </c>
      <c r="E2687" s="14">
        <v>2</v>
      </c>
      <c r="F2687" s="14">
        <v>0</v>
      </c>
      <c r="G2687" s="14" t="str">
        <f>CONCATENATE(B2687,".",C2687,".",D2687,".",E2687,".",F2687)</f>
        <v>10.1.2.2.0</v>
      </c>
      <c r="H2687" s="144"/>
      <c r="I2687" s="120"/>
      <c r="J2687" s="14" t="s">
        <v>16</v>
      </c>
      <c r="K2687" s="422" t="s">
        <v>13420</v>
      </c>
      <c r="L2687" s="145" t="s">
        <v>10262</v>
      </c>
    </row>
    <row r="2688" spans="1:12" s="8" customFormat="1" ht="26" x14ac:dyDescent="0.35">
      <c r="A2688" s="271">
        <v>2466</v>
      </c>
      <c r="B2688" s="279">
        <v>10</v>
      </c>
      <c r="C2688" s="16">
        <v>2</v>
      </c>
      <c r="D2688" s="16">
        <v>0</v>
      </c>
      <c r="E2688" s="16">
        <v>0</v>
      </c>
      <c r="F2688" s="16">
        <v>0</v>
      </c>
      <c r="G2688" s="16" t="str">
        <f t="shared" si="33"/>
        <v>10.2.0.0.0</v>
      </c>
      <c r="H2688" s="11" t="s">
        <v>10</v>
      </c>
      <c r="I2688" s="12" t="s">
        <v>11130</v>
      </c>
      <c r="J2688" s="16"/>
      <c r="K2688" s="423"/>
      <c r="L2688" s="416" t="s">
        <v>13421</v>
      </c>
    </row>
    <row r="2689" spans="1:12" s="8" customFormat="1" ht="23.5" x14ac:dyDescent="0.35">
      <c r="A2689" s="271">
        <v>2467</v>
      </c>
      <c r="B2689" s="274">
        <v>10</v>
      </c>
      <c r="C2689" s="13">
        <v>2</v>
      </c>
      <c r="D2689" s="13">
        <v>1</v>
      </c>
      <c r="E2689" s="13">
        <v>0</v>
      </c>
      <c r="F2689" s="13">
        <v>0</v>
      </c>
      <c r="G2689" s="13" t="str">
        <f t="shared" si="33"/>
        <v>10.2.1.0.0</v>
      </c>
      <c r="H2689" s="13" t="s">
        <v>13</v>
      </c>
      <c r="I2689" s="117" t="s">
        <v>11131</v>
      </c>
      <c r="J2689" s="118"/>
      <c r="K2689" s="417"/>
      <c r="L2689" s="418" t="s">
        <v>11132</v>
      </c>
    </row>
    <row r="2690" spans="1:12" s="8" customFormat="1" ht="18.5" x14ac:dyDescent="0.35">
      <c r="A2690" s="271">
        <v>2468</v>
      </c>
      <c r="B2690" s="275">
        <v>10</v>
      </c>
      <c r="C2690" s="14">
        <v>2</v>
      </c>
      <c r="D2690" s="14">
        <v>1</v>
      </c>
      <c r="E2690" s="14">
        <v>1</v>
      </c>
      <c r="F2690" s="14">
        <v>0</v>
      </c>
      <c r="G2690" s="14" t="str">
        <f t="shared" si="33"/>
        <v>10.2.1.1.0</v>
      </c>
      <c r="H2690" s="21"/>
      <c r="I2690" s="120"/>
      <c r="J2690" s="14" t="s">
        <v>16</v>
      </c>
      <c r="K2690" s="422" t="s">
        <v>13422</v>
      </c>
      <c r="L2690" s="145" t="s">
        <v>10262</v>
      </c>
    </row>
    <row r="2691" spans="1:12" s="8" customFormat="1" ht="52.5" x14ac:dyDescent="0.35">
      <c r="A2691" s="271">
        <v>2469</v>
      </c>
      <c r="B2691" s="276">
        <v>10</v>
      </c>
      <c r="C2691" s="17">
        <v>2</v>
      </c>
      <c r="D2691" s="17">
        <v>1</v>
      </c>
      <c r="E2691" s="17">
        <v>1</v>
      </c>
      <c r="F2691" s="17">
        <v>1</v>
      </c>
      <c r="G2691" s="17" t="str">
        <f t="shared" si="33"/>
        <v>10.2.1.1.1</v>
      </c>
      <c r="H2691" s="21"/>
      <c r="I2691" s="120"/>
      <c r="J2691" s="17" t="s">
        <v>19</v>
      </c>
      <c r="K2691" s="431" t="s">
        <v>13423</v>
      </c>
      <c r="L2691" s="432" t="s">
        <v>10262</v>
      </c>
    </row>
    <row r="2692" spans="1:12" s="8" customFormat="1" ht="35" x14ac:dyDescent="0.35">
      <c r="A2692" s="271">
        <v>2470</v>
      </c>
      <c r="B2692" s="276">
        <v>10</v>
      </c>
      <c r="C2692" s="17">
        <v>2</v>
      </c>
      <c r="D2692" s="17">
        <v>1</v>
      </c>
      <c r="E2692" s="17">
        <v>1</v>
      </c>
      <c r="F2692" s="17">
        <v>2</v>
      </c>
      <c r="G2692" s="17" t="str">
        <f t="shared" si="33"/>
        <v>10.2.1.1.2</v>
      </c>
      <c r="H2692" s="21"/>
      <c r="I2692" s="120"/>
      <c r="J2692" s="17" t="s">
        <v>19</v>
      </c>
      <c r="K2692" s="431" t="s">
        <v>13424</v>
      </c>
      <c r="L2692" s="432" t="s">
        <v>10262</v>
      </c>
    </row>
    <row r="2693" spans="1:12" s="8" customFormat="1" ht="35" x14ac:dyDescent="0.35">
      <c r="A2693" s="271">
        <v>2471</v>
      </c>
      <c r="B2693" s="276">
        <v>10</v>
      </c>
      <c r="C2693" s="17">
        <v>2</v>
      </c>
      <c r="D2693" s="17">
        <v>1</v>
      </c>
      <c r="E2693" s="17">
        <v>1</v>
      </c>
      <c r="F2693" s="17">
        <v>3</v>
      </c>
      <c r="G2693" s="17" t="str">
        <f t="shared" si="33"/>
        <v>10.2.1.1.3</v>
      </c>
      <c r="H2693" s="21"/>
      <c r="I2693" s="120"/>
      <c r="J2693" s="17" t="s">
        <v>19</v>
      </c>
      <c r="K2693" s="431" t="s">
        <v>13425</v>
      </c>
      <c r="L2693" s="432" t="s">
        <v>10262</v>
      </c>
    </row>
    <row r="2694" spans="1:12" s="8" customFormat="1" ht="35" x14ac:dyDescent="0.35">
      <c r="A2694" s="271">
        <v>2472</v>
      </c>
      <c r="B2694" s="276">
        <v>10</v>
      </c>
      <c r="C2694" s="17">
        <v>2</v>
      </c>
      <c r="D2694" s="17">
        <v>1</v>
      </c>
      <c r="E2694" s="17">
        <v>1</v>
      </c>
      <c r="F2694" s="17">
        <v>4</v>
      </c>
      <c r="G2694" s="17" t="str">
        <f t="shared" si="33"/>
        <v>10.2.1.1.4</v>
      </c>
      <c r="H2694" s="21"/>
      <c r="I2694" s="120"/>
      <c r="J2694" s="17" t="s">
        <v>19</v>
      </c>
      <c r="K2694" s="431" t="s">
        <v>13426</v>
      </c>
      <c r="L2694" s="432" t="s">
        <v>10262</v>
      </c>
    </row>
    <row r="2695" spans="1:12" s="8" customFormat="1" ht="35" x14ac:dyDescent="0.35">
      <c r="A2695" s="271">
        <v>2473</v>
      </c>
      <c r="B2695" s="276">
        <v>10</v>
      </c>
      <c r="C2695" s="17">
        <v>2</v>
      </c>
      <c r="D2695" s="17">
        <v>1</v>
      </c>
      <c r="E2695" s="17">
        <v>1</v>
      </c>
      <c r="F2695" s="17">
        <v>5</v>
      </c>
      <c r="G2695" s="17" t="str">
        <f t="shared" si="33"/>
        <v>10.2.1.1.5</v>
      </c>
      <c r="H2695" s="21"/>
      <c r="I2695" s="120"/>
      <c r="J2695" s="17" t="s">
        <v>19</v>
      </c>
      <c r="K2695" s="431" t="s">
        <v>13427</v>
      </c>
      <c r="L2695" s="432" t="s">
        <v>10262</v>
      </c>
    </row>
    <row r="2696" spans="1:12" s="8" customFormat="1" ht="35" x14ac:dyDescent="0.35">
      <c r="A2696" s="271">
        <v>2474</v>
      </c>
      <c r="B2696" s="276">
        <v>10</v>
      </c>
      <c r="C2696" s="17">
        <v>2</v>
      </c>
      <c r="D2696" s="17">
        <v>1</v>
      </c>
      <c r="E2696" s="17">
        <v>1</v>
      </c>
      <c r="F2696" s="17">
        <v>6</v>
      </c>
      <c r="G2696" s="17" t="str">
        <f t="shared" si="33"/>
        <v>10.2.1.1.6</v>
      </c>
      <c r="H2696" s="21"/>
      <c r="I2696" s="120"/>
      <c r="J2696" s="17" t="s">
        <v>19</v>
      </c>
      <c r="K2696" s="431" t="s">
        <v>13428</v>
      </c>
      <c r="L2696" s="432" t="s">
        <v>10262</v>
      </c>
    </row>
    <row r="2697" spans="1:12" s="8" customFormat="1" ht="35" x14ac:dyDescent="0.35">
      <c r="A2697" s="271">
        <v>2475</v>
      </c>
      <c r="B2697" s="276">
        <v>10</v>
      </c>
      <c r="C2697" s="17">
        <v>2</v>
      </c>
      <c r="D2697" s="17">
        <v>1</v>
      </c>
      <c r="E2697" s="17">
        <v>1</v>
      </c>
      <c r="F2697" s="17">
        <v>7</v>
      </c>
      <c r="G2697" s="17" t="str">
        <f t="shared" si="33"/>
        <v>10.2.1.1.7</v>
      </c>
      <c r="H2697" s="21"/>
      <c r="I2697" s="120"/>
      <c r="J2697" s="17" t="s">
        <v>19</v>
      </c>
      <c r="K2697" s="431" t="s">
        <v>13429</v>
      </c>
      <c r="L2697" s="432" t="s">
        <v>10262</v>
      </c>
    </row>
    <row r="2698" spans="1:12" s="8" customFormat="1" ht="35" x14ac:dyDescent="0.35">
      <c r="A2698" s="271">
        <v>2476</v>
      </c>
      <c r="B2698" s="276">
        <v>10</v>
      </c>
      <c r="C2698" s="17">
        <v>2</v>
      </c>
      <c r="D2698" s="17">
        <v>1</v>
      </c>
      <c r="E2698" s="17">
        <v>1</v>
      </c>
      <c r="F2698" s="17">
        <v>8</v>
      </c>
      <c r="G2698" s="17" t="str">
        <f t="shared" si="33"/>
        <v>10.2.1.1.8</v>
      </c>
      <c r="H2698" s="21"/>
      <c r="I2698" s="120"/>
      <c r="J2698" s="17" t="s">
        <v>19</v>
      </c>
      <c r="K2698" s="431" t="s">
        <v>13430</v>
      </c>
      <c r="L2698" s="432" t="s">
        <v>10262</v>
      </c>
    </row>
    <row r="2699" spans="1:12" s="8" customFormat="1" ht="35" x14ac:dyDescent="0.35">
      <c r="A2699" s="271">
        <v>2477</v>
      </c>
      <c r="B2699" s="276">
        <v>10</v>
      </c>
      <c r="C2699" s="17">
        <v>2</v>
      </c>
      <c r="D2699" s="17">
        <v>1</v>
      </c>
      <c r="E2699" s="17">
        <v>1</v>
      </c>
      <c r="F2699" s="17">
        <v>9</v>
      </c>
      <c r="G2699" s="17" t="str">
        <f t="shared" si="33"/>
        <v>10.2.1.1.9</v>
      </c>
      <c r="H2699" s="21"/>
      <c r="I2699" s="120"/>
      <c r="J2699" s="17" t="s">
        <v>19</v>
      </c>
      <c r="K2699" s="431" t="s">
        <v>13431</v>
      </c>
      <c r="L2699" s="432" t="s">
        <v>10262</v>
      </c>
    </row>
    <row r="2700" spans="1:12" s="8" customFormat="1" ht="35" x14ac:dyDescent="0.35">
      <c r="A2700" s="271">
        <v>2478</v>
      </c>
      <c r="B2700" s="276">
        <v>10</v>
      </c>
      <c r="C2700" s="17">
        <v>2</v>
      </c>
      <c r="D2700" s="17">
        <v>1</v>
      </c>
      <c r="E2700" s="17">
        <v>1</v>
      </c>
      <c r="F2700" s="17">
        <v>10</v>
      </c>
      <c r="G2700" s="17" t="str">
        <f t="shared" si="33"/>
        <v>10.2.1.1.10</v>
      </c>
      <c r="H2700" s="21"/>
      <c r="I2700" s="120"/>
      <c r="J2700" s="17" t="s">
        <v>19</v>
      </c>
      <c r="K2700" s="431" t="s">
        <v>13432</v>
      </c>
      <c r="L2700" s="432" t="s">
        <v>10262</v>
      </c>
    </row>
    <row r="2701" spans="1:12" s="8" customFormat="1" ht="18.5" x14ac:dyDescent="0.35">
      <c r="A2701" s="271">
        <v>2479</v>
      </c>
      <c r="B2701" s="276">
        <v>10</v>
      </c>
      <c r="C2701" s="17">
        <v>2</v>
      </c>
      <c r="D2701" s="17">
        <v>1</v>
      </c>
      <c r="E2701" s="17">
        <v>1</v>
      </c>
      <c r="F2701" s="17">
        <v>11</v>
      </c>
      <c r="G2701" s="17" t="str">
        <f t="shared" si="33"/>
        <v>10.2.1.1.11</v>
      </c>
      <c r="H2701" s="21"/>
      <c r="I2701" s="120"/>
      <c r="J2701" s="17" t="s">
        <v>19</v>
      </c>
      <c r="K2701" s="431" t="s">
        <v>13433</v>
      </c>
      <c r="L2701" s="432" t="s">
        <v>10262</v>
      </c>
    </row>
    <row r="2702" spans="1:12" s="8" customFormat="1" ht="35" x14ac:dyDescent="0.35">
      <c r="A2702" s="271">
        <v>2480</v>
      </c>
      <c r="B2702" s="276">
        <v>10</v>
      </c>
      <c r="C2702" s="17">
        <v>2</v>
      </c>
      <c r="D2702" s="17">
        <v>1</v>
      </c>
      <c r="E2702" s="17">
        <v>1</v>
      </c>
      <c r="F2702" s="17">
        <v>12</v>
      </c>
      <c r="G2702" s="17" t="str">
        <f t="shared" si="33"/>
        <v>10.2.1.1.12</v>
      </c>
      <c r="H2702" s="21"/>
      <c r="I2702" s="120"/>
      <c r="J2702" s="17" t="s">
        <v>19</v>
      </c>
      <c r="K2702" s="431" t="s">
        <v>13434</v>
      </c>
      <c r="L2702" s="432" t="s">
        <v>10262</v>
      </c>
    </row>
    <row r="2703" spans="1:12" s="8" customFormat="1" ht="35" x14ac:dyDescent="0.35">
      <c r="A2703" s="271">
        <v>2481</v>
      </c>
      <c r="B2703" s="276">
        <v>10</v>
      </c>
      <c r="C2703" s="17">
        <v>2</v>
      </c>
      <c r="D2703" s="17">
        <v>1</v>
      </c>
      <c r="E2703" s="17">
        <v>1</v>
      </c>
      <c r="F2703" s="17">
        <v>13</v>
      </c>
      <c r="G2703" s="17" t="str">
        <f t="shared" si="33"/>
        <v>10.2.1.1.13</v>
      </c>
      <c r="H2703" s="21"/>
      <c r="I2703" s="120"/>
      <c r="J2703" s="17" t="s">
        <v>19</v>
      </c>
      <c r="K2703" s="431" t="s">
        <v>13435</v>
      </c>
      <c r="L2703" s="432" t="s">
        <v>10262</v>
      </c>
    </row>
    <row r="2704" spans="1:12" s="8" customFormat="1" ht="35" x14ac:dyDescent="0.35">
      <c r="A2704" s="271">
        <v>2482</v>
      </c>
      <c r="B2704" s="276">
        <v>10</v>
      </c>
      <c r="C2704" s="17">
        <v>2</v>
      </c>
      <c r="D2704" s="17">
        <v>1</v>
      </c>
      <c r="E2704" s="17">
        <v>1</v>
      </c>
      <c r="F2704" s="17">
        <v>14</v>
      </c>
      <c r="G2704" s="17" t="str">
        <f t="shared" si="33"/>
        <v>10.2.1.1.14</v>
      </c>
      <c r="H2704" s="21"/>
      <c r="I2704" s="120"/>
      <c r="J2704" s="17" t="s">
        <v>19</v>
      </c>
      <c r="K2704" s="431" t="s">
        <v>13436</v>
      </c>
      <c r="L2704" s="432" t="s">
        <v>10262</v>
      </c>
    </row>
    <row r="2705" spans="1:12" s="8" customFormat="1" ht="18.5" x14ac:dyDescent="0.35">
      <c r="A2705" s="271">
        <v>2483</v>
      </c>
      <c r="B2705" s="276">
        <v>10</v>
      </c>
      <c r="C2705" s="17">
        <v>2</v>
      </c>
      <c r="D2705" s="17">
        <v>1</v>
      </c>
      <c r="E2705" s="17">
        <v>1</v>
      </c>
      <c r="F2705" s="17">
        <v>15</v>
      </c>
      <c r="G2705" s="17" t="str">
        <f t="shared" si="33"/>
        <v>10.2.1.1.15</v>
      </c>
      <c r="H2705" s="21"/>
      <c r="I2705" s="120"/>
      <c r="J2705" s="17" t="s">
        <v>19</v>
      </c>
      <c r="K2705" s="431" t="s">
        <v>13437</v>
      </c>
      <c r="L2705" s="432" t="s">
        <v>10262</v>
      </c>
    </row>
    <row r="2706" spans="1:12" s="8" customFormat="1" ht="37" x14ac:dyDescent="0.35">
      <c r="A2706" s="271">
        <v>2484</v>
      </c>
      <c r="B2706" s="275">
        <v>10</v>
      </c>
      <c r="C2706" s="14">
        <v>2</v>
      </c>
      <c r="D2706" s="14">
        <v>1</v>
      </c>
      <c r="E2706" s="14">
        <v>2</v>
      </c>
      <c r="F2706" s="14">
        <v>0</v>
      </c>
      <c r="G2706" s="14" t="str">
        <f t="shared" ref="G2706:G2738" si="34">CONCATENATE(B2706,".",C2706,".",D2706,".",E2706,".",F2706)</f>
        <v>10.2.1.2.0</v>
      </c>
      <c r="H2706" s="21"/>
      <c r="I2706" s="120"/>
      <c r="J2706" s="14" t="s">
        <v>16</v>
      </c>
      <c r="K2706" s="422" t="s">
        <v>13438</v>
      </c>
      <c r="L2706" s="145" t="s">
        <v>10262</v>
      </c>
    </row>
    <row r="2707" spans="1:12" s="8" customFormat="1" ht="18.5" x14ac:dyDescent="0.35">
      <c r="A2707" s="271">
        <v>2485</v>
      </c>
      <c r="B2707" s="275">
        <v>10</v>
      </c>
      <c r="C2707" s="14">
        <v>2</v>
      </c>
      <c r="D2707" s="14">
        <v>1</v>
      </c>
      <c r="E2707" s="14">
        <v>3</v>
      </c>
      <c r="F2707" s="14">
        <v>0</v>
      </c>
      <c r="G2707" s="14" t="str">
        <f t="shared" si="34"/>
        <v>10.2.1.3.0</v>
      </c>
      <c r="H2707" s="21"/>
      <c r="I2707" s="120"/>
      <c r="J2707" s="14" t="s">
        <v>16</v>
      </c>
      <c r="K2707" s="422" t="s">
        <v>13439</v>
      </c>
      <c r="L2707" s="145" t="s">
        <v>10262</v>
      </c>
    </row>
    <row r="2708" spans="1:12" s="8" customFormat="1" ht="18.5" x14ac:dyDescent="0.35">
      <c r="A2708" s="271">
        <v>2486</v>
      </c>
      <c r="B2708" s="275">
        <v>10</v>
      </c>
      <c r="C2708" s="14">
        <v>2</v>
      </c>
      <c r="D2708" s="14">
        <v>1</v>
      </c>
      <c r="E2708" s="14">
        <v>4</v>
      </c>
      <c r="F2708" s="14">
        <v>0</v>
      </c>
      <c r="G2708" s="14" t="str">
        <f t="shared" si="34"/>
        <v>10.2.1.4.0</v>
      </c>
      <c r="H2708" s="21"/>
      <c r="I2708" s="120"/>
      <c r="J2708" s="14" t="s">
        <v>16</v>
      </c>
      <c r="K2708" s="422" t="s">
        <v>13440</v>
      </c>
      <c r="L2708" s="145" t="s">
        <v>10262</v>
      </c>
    </row>
    <row r="2709" spans="1:12" s="8" customFormat="1" ht="37" x14ac:dyDescent="0.35">
      <c r="A2709" s="271">
        <v>2487</v>
      </c>
      <c r="B2709" s="275">
        <v>10</v>
      </c>
      <c r="C2709" s="14">
        <v>2</v>
      </c>
      <c r="D2709" s="14">
        <v>1</v>
      </c>
      <c r="E2709" s="14">
        <v>5</v>
      </c>
      <c r="F2709" s="14">
        <v>0</v>
      </c>
      <c r="G2709" s="14" t="str">
        <f t="shared" si="34"/>
        <v>10.2.1.5.0</v>
      </c>
      <c r="H2709" s="21"/>
      <c r="I2709" s="120"/>
      <c r="J2709" s="14" t="s">
        <v>16</v>
      </c>
      <c r="K2709" s="422" t="s">
        <v>13441</v>
      </c>
      <c r="L2709" s="145" t="s">
        <v>10262</v>
      </c>
    </row>
    <row r="2710" spans="1:12" s="8" customFormat="1" ht="37" x14ac:dyDescent="0.35">
      <c r="A2710" s="271">
        <v>2488</v>
      </c>
      <c r="B2710" s="275">
        <v>10</v>
      </c>
      <c r="C2710" s="14">
        <v>2</v>
      </c>
      <c r="D2710" s="14">
        <v>1</v>
      </c>
      <c r="E2710" s="14">
        <v>6</v>
      </c>
      <c r="F2710" s="14">
        <v>0</v>
      </c>
      <c r="G2710" s="14" t="str">
        <f t="shared" si="34"/>
        <v>10.2.1.6.0</v>
      </c>
      <c r="H2710" s="21"/>
      <c r="I2710" s="120"/>
      <c r="J2710" s="14" t="s">
        <v>16</v>
      </c>
      <c r="K2710" s="422" t="s">
        <v>13442</v>
      </c>
      <c r="L2710" s="145" t="s">
        <v>10262</v>
      </c>
    </row>
    <row r="2711" spans="1:12" ht="37" x14ac:dyDescent="0.25">
      <c r="A2711" s="271">
        <v>2489</v>
      </c>
      <c r="B2711" s="275">
        <v>10</v>
      </c>
      <c r="C2711" s="14">
        <v>2</v>
      </c>
      <c r="D2711" s="14">
        <v>1</v>
      </c>
      <c r="E2711" s="14">
        <v>7</v>
      </c>
      <c r="F2711" s="14">
        <v>0</v>
      </c>
      <c r="G2711" s="14" t="str">
        <f t="shared" si="34"/>
        <v>10.2.1.7.0</v>
      </c>
      <c r="I2711" s="120"/>
      <c r="J2711" s="14" t="s">
        <v>16</v>
      </c>
      <c r="K2711" s="422" t="s">
        <v>13443</v>
      </c>
      <c r="L2711" s="145" t="s">
        <v>10262</v>
      </c>
    </row>
    <row r="2712" spans="1:12" s="8" customFormat="1" ht="37" x14ac:dyDescent="0.35">
      <c r="A2712" s="271">
        <v>2490</v>
      </c>
      <c r="B2712" s="275">
        <v>10</v>
      </c>
      <c r="C2712" s="14">
        <v>2</v>
      </c>
      <c r="D2712" s="14">
        <v>1</v>
      </c>
      <c r="E2712" s="14">
        <v>8</v>
      </c>
      <c r="F2712" s="14">
        <v>0</v>
      </c>
      <c r="G2712" s="14" t="str">
        <f t="shared" si="34"/>
        <v>10.2.1.8.0</v>
      </c>
      <c r="H2712" s="21"/>
      <c r="I2712" s="120"/>
      <c r="J2712" s="14" t="s">
        <v>16</v>
      </c>
      <c r="K2712" s="422" t="s">
        <v>13444</v>
      </c>
      <c r="L2712" s="145" t="s">
        <v>10262</v>
      </c>
    </row>
    <row r="2713" spans="1:12" s="8" customFormat="1" ht="37" x14ac:dyDescent="0.35">
      <c r="A2713" s="271">
        <v>2491</v>
      </c>
      <c r="B2713" s="275">
        <v>10</v>
      </c>
      <c r="C2713" s="14">
        <v>2</v>
      </c>
      <c r="D2713" s="14">
        <v>1</v>
      </c>
      <c r="E2713" s="14">
        <v>9</v>
      </c>
      <c r="F2713" s="14">
        <v>0</v>
      </c>
      <c r="G2713" s="14" t="str">
        <f t="shared" si="34"/>
        <v>10.2.1.9.0</v>
      </c>
      <c r="H2713" s="21"/>
      <c r="I2713" s="120"/>
      <c r="J2713" s="14" t="s">
        <v>16</v>
      </c>
      <c r="K2713" s="422" t="s">
        <v>13445</v>
      </c>
      <c r="L2713" s="145" t="s">
        <v>10262</v>
      </c>
    </row>
    <row r="2714" spans="1:12" s="8" customFormat="1" ht="18.5" x14ac:dyDescent="0.35">
      <c r="A2714" s="271">
        <v>2492</v>
      </c>
      <c r="B2714" s="275">
        <v>10</v>
      </c>
      <c r="C2714" s="14">
        <v>2</v>
      </c>
      <c r="D2714" s="14">
        <v>1</v>
      </c>
      <c r="E2714" s="14">
        <v>10</v>
      </c>
      <c r="F2714" s="14">
        <v>0</v>
      </c>
      <c r="G2714" s="14" t="str">
        <f t="shared" si="34"/>
        <v>10.2.1.10.0</v>
      </c>
      <c r="H2714" s="21"/>
      <c r="I2714" s="120"/>
      <c r="J2714" s="14" t="s">
        <v>16</v>
      </c>
      <c r="K2714" s="422" t="s">
        <v>3249</v>
      </c>
      <c r="L2714" s="145" t="s">
        <v>10262</v>
      </c>
    </row>
    <row r="2715" spans="1:12" s="8" customFormat="1" ht="18.5" x14ac:dyDescent="0.35">
      <c r="A2715" s="271">
        <v>2493</v>
      </c>
      <c r="B2715" s="275">
        <v>10</v>
      </c>
      <c r="C2715" s="14">
        <v>2</v>
      </c>
      <c r="D2715" s="14">
        <v>1</v>
      </c>
      <c r="E2715" s="14">
        <v>11</v>
      </c>
      <c r="F2715" s="14">
        <v>0</v>
      </c>
      <c r="G2715" s="14" t="str">
        <f t="shared" si="34"/>
        <v>10.2.1.11.0</v>
      </c>
      <c r="H2715" s="21"/>
      <c r="I2715" s="120"/>
      <c r="J2715" s="14" t="s">
        <v>16</v>
      </c>
      <c r="K2715" s="422" t="s">
        <v>13446</v>
      </c>
      <c r="L2715" s="145" t="s">
        <v>10262</v>
      </c>
    </row>
    <row r="2716" spans="1:12" s="8" customFormat="1" ht="52.5" x14ac:dyDescent="0.35">
      <c r="A2716" s="271">
        <v>2494</v>
      </c>
      <c r="B2716" s="276">
        <v>10</v>
      </c>
      <c r="C2716" s="17">
        <v>2</v>
      </c>
      <c r="D2716" s="17">
        <v>1</v>
      </c>
      <c r="E2716" s="17">
        <v>11</v>
      </c>
      <c r="F2716" s="17">
        <v>1</v>
      </c>
      <c r="G2716" s="17" t="str">
        <f t="shared" si="34"/>
        <v>10.2.1.11.1</v>
      </c>
      <c r="H2716" s="21"/>
      <c r="I2716" s="120"/>
      <c r="J2716" s="17" t="s">
        <v>19</v>
      </c>
      <c r="K2716" s="431" t="s">
        <v>13447</v>
      </c>
      <c r="L2716" s="432" t="s">
        <v>10262</v>
      </c>
    </row>
    <row r="2717" spans="1:12" s="8" customFormat="1" ht="35" x14ac:dyDescent="0.35">
      <c r="A2717" s="271">
        <v>2495</v>
      </c>
      <c r="B2717" s="276">
        <v>10</v>
      </c>
      <c r="C2717" s="17">
        <v>2</v>
      </c>
      <c r="D2717" s="17">
        <v>1</v>
      </c>
      <c r="E2717" s="17">
        <v>11</v>
      </c>
      <c r="F2717" s="17">
        <v>2</v>
      </c>
      <c r="G2717" s="17" t="str">
        <f t="shared" si="34"/>
        <v>10.2.1.11.2</v>
      </c>
      <c r="H2717" s="21"/>
      <c r="I2717" s="120"/>
      <c r="J2717" s="17" t="s">
        <v>19</v>
      </c>
      <c r="K2717" s="431" t="s">
        <v>13448</v>
      </c>
      <c r="L2717" s="432" t="s">
        <v>10262</v>
      </c>
    </row>
    <row r="2718" spans="1:12" s="8" customFormat="1" ht="35" x14ac:dyDescent="0.35">
      <c r="A2718" s="271">
        <v>2496</v>
      </c>
      <c r="B2718" s="276">
        <v>10</v>
      </c>
      <c r="C2718" s="17">
        <v>2</v>
      </c>
      <c r="D2718" s="17">
        <v>1</v>
      </c>
      <c r="E2718" s="17">
        <v>11</v>
      </c>
      <c r="F2718" s="17">
        <v>3</v>
      </c>
      <c r="G2718" s="17" t="str">
        <f t="shared" si="34"/>
        <v>10.2.1.11.3</v>
      </c>
      <c r="H2718" s="21"/>
      <c r="I2718" s="120"/>
      <c r="J2718" s="17" t="s">
        <v>19</v>
      </c>
      <c r="K2718" s="431" t="s">
        <v>13449</v>
      </c>
      <c r="L2718" s="432" t="s">
        <v>10262</v>
      </c>
    </row>
    <row r="2719" spans="1:12" s="8" customFormat="1" ht="35" x14ac:dyDescent="0.35">
      <c r="A2719" s="271">
        <v>2497</v>
      </c>
      <c r="B2719" s="276">
        <v>10</v>
      </c>
      <c r="C2719" s="17">
        <v>2</v>
      </c>
      <c r="D2719" s="17">
        <v>1</v>
      </c>
      <c r="E2719" s="17">
        <v>11</v>
      </c>
      <c r="F2719" s="17">
        <v>4</v>
      </c>
      <c r="G2719" s="17" t="str">
        <f t="shared" si="34"/>
        <v>10.2.1.11.4</v>
      </c>
      <c r="H2719" s="21"/>
      <c r="I2719" s="120"/>
      <c r="J2719" s="17" t="s">
        <v>19</v>
      </c>
      <c r="K2719" s="431" t="s">
        <v>13450</v>
      </c>
      <c r="L2719" s="432" t="s">
        <v>10262</v>
      </c>
    </row>
    <row r="2720" spans="1:12" s="8" customFormat="1" ht="35" x14ac:dyDescent="0.35">
      <c r="A2720" s="271">
        <v>2498</v>
      </c>
      <c r="B2720" s="276">
        <v>10</v>
      </c>
      <c r="C2720" s="17">
        <v>2</v>
      </c>
      <c r="D2720" s="17">
        <v>1</v>
      </c>
      <c r="E2720" s="17">
        <v>11</v>
      </c>
      <c r="F2720" s="17">
        <v>5</v>
      </c>
      <c r="G2720" s="17" t="str">
        <f t="shared" si="34"/>
        <v>10.2.1.11.5</v>
      </c>
      <c r="H2720" s="21"/>
      <c r="I2720" s="120"/>
      <c r="J2720" s="17" t="s">
        <v>19</v>
      </c>
      <c r="K2720" s="431" t="s">
        <v>13451</v>
      </c>
      <c r="L2720" s="432" t="s">
        <v>10262</v>
      </c>
    </row>
    <row r="2721" spans="1:12" s="8" customFormat="1" ht="35" x14ac:dyDescent="0.35">
      <c r="A2721" s="271">
        <v>2499</v>
      </c>
      <c r="B2721" s="276">
        <v>10</v>
      </c>
      <c r="C2721" s="17">
        <v>2</v>
      </c>
      <c r="D2721" s="17">
        <v>1</v>
      </c>
      <c r="E2721" s="17">
        <v>11</v>
      </c>
      <c r="F2721" s="17">
        <v>6</v>
      </c>
      <c r="G2721" s="17" t="str">
        <f t="shared" si="34"/>
        <v>10.2.1.11.6</v>
      </c>
      <c r="H2721" s="21"/>
      <c r="I2721" s="120"/>
      <c r="J2721" s="17" t="s">
        <v>19</v>
      </c>
      <c r="K2721" s="431" t="s">
        <v>13452</v>
      </c>
      <c r="L2721" s="432" t="s">
        <v>10262</v>
      </c>
    </row>
    <row r="2722" spans="1:12" s="8" customFormat="1" ht="35" x14ac:dyDescent="0.35">
      <c r="A2722" s="271">
        <v>2500</v>
      </c>
      <c r="B2722" s="276">
        <v>10</v>
      </c>
      <c r="C2722" s="17">
        <v>2</v>
      </c>
      <c r="D2722" s="17">
        <v>1</v>
      </c>
      <c r="E2722" s="17">
        <v>11</v>
      </c>
      <c r="F2722" s="17">
        <v>7</v>
      </c>
      <c r="G2722" s="17" t="str">
        <f t="shared" si="34"/>
        <v>10.2.1.11.7</v>
      </c>
      <c r="H2722" s="21"/>
      <c r="I2722" s="120"/>
      <c r="J2722" s="17" t="s">
        <v>19</v>
      </c>
      <c r="K2722" s="431" t="s">
        <v>13453</v>
      </c>
      <c r="L2722" s="432" t="s">
        <v>10262</v>
      </c>
    </row>
    <row r="2723" spans="1:12" s="8" customFormat="1" ht="35" x14ac:dyDescent="0.35">
      <c r="A2723" s="271">
        <v>2501</v>
      </c>
      <c r="B2723" s="276">
        <v>10</v>
      </c>
      <c r="C2723" s="17">
        <v>2</v>
      </c>
      <c r="D2723" s="17">
        <v>1</v>
      </c>
      <c r="E2723" s="17">
        <v>11</v>
      </c>
      <c r="F2723" s="17">
        <v>8</v>
      </c>
      <c r="G2723" s="17" t="str">
        <f t="shared" si="34"/>
        <v>10.2.1.11.8</v>
      </c>
      <c r="H2723" s="21"/>
      <c r="I2723" s="120"/>
      <c r="J2723" s="17" t="s">
        <v>19</v>
      </c>
      <c r="K2723" s="431" t="s">
        <v>13454</v>
      </c>
      <c r="L2723" s="432" t="s">
        <v>10262</v>
      </c>
    </row>
    <row r="2724" spans="1:12" s="8" customFormat="1" ht="35" x14ac:dyDescent="0.35">
      <c r="A2724" s="271">
        <v>2502</v>
      </c>
      <c r="B2724" s="276">
        <v>10</v>
      </c>
      <c r="C2724" s="17">
        <v>2</v>
      </c>
      <c r="D2724" s="17">
        <v>1</v>
      </c>
      <c r="E2724" s="17">
        <v>11</v>
      </c>
      <c r="F2724" s="17">
        <v>9</v>
      </c>
      <c r="G2724" s="17" t="str">
        <f t="shared" si="34"/>
        <v>10.2.1.11.9</v>
      </c>
      <c r="H2724" s="21"/>
      <c r="I2724" s="120"/>
      <c r="J2724" s="17" t="s">
        <v>19</v>
      </c>
      <c r="K2724" s="431" t="s">
        <v>13455</v>
      </c>
      <c r="L2724" s="432" t="s">
        <v>10262</v>
      </c>
    </row>
    <row r="2725" spans="1:12" s="8" customFormat="1" ht="35" x14ac:dyDescent="0.35">
      <c r="A2725" s="271">
        <v>2503</v>
      </c>
      <c r="B2725" s="276">
        <v>10</v>
      </c>
      <c r="C2725" s="17">
        <v>2</v>
      </c>
      <c r="D2725" s="17">
        <v>1</v>
      </c>
      <c r="E2725" s="17">
        <v>11</v>
      </c>
      <c r="F2725" s="17">
        <v>10</v>
      </c>
      <c r="G2725" s="17" t="str">
        <f t="shared" si="34"/>
        <v>10.2.1.11.10</v>
      </c>
      <c r="H2725" s="21"/>
      <c r="I2725" s="120"/>
      <c r="J2725" s="17" t="s">
        <v>19</v>
      </c>
      <c r="K2725" s="431" t="s">
        <v>13456</v>
      </c>
      <c r="L2725" s="432" t="s">
        <v>10262</v>
      </c>
    </row>
    <row r="2726" spans="1:12" s="8" customFormat="1" ht="18.5" x14ac:dyDescent="0.35">
      <c r="A2726" s="271">
        <v>2504</v>
      </c>
      <c r="B2726" s="276">
        <v>10</v>
      </c>
      <c r="C2726" s="17">
        <v>2</v>
      </c>
      <c r="D2726" s="17">
        <v>1</v>
      </c>
      <c r="E2726" s="17">
        <v>11</v>
      </c>
      <c r="F2726" s="17">
        <v>11</v>
      </c>
      <c r="G2726" s="17" t="str">
        <f t="shared" si="34"/>
        <v>10.2.1.11.11</v>
      </c>
      <c r="H2726" s="21"/>
      <c r="I2726" s="120"/>
      <c r="J2726" s="17" t="s">
        <v>19</v>
      </c>
      <c r="K2726" s="431" t="s">
        <v>13457</v>
      </c>
      <c r="L2726" s="432" t="s">
        <v>10262</v>
      </c>
    </row>
    <row r="2727" spans="1:12" ht="35" x14ac:dyDescent="0.25">
      <c r="A2727" s="271">
        <v>2505</v>
      </c>
      <c r="B2727" s="276">
        <v>10</v>
      </c>
      <c r="C2727" s="17">
        <v>2</v>
      </c>
      <c r="D2727" s="17">
        <v>1</v>
      </c>
      <c r="E2727" s="17">
        <v>11</v>
      </c>
      <c r="F2727" s="17">
        <v>12</v>
      </c>
      <c r="G2727" s="17" t="str">
        <f t="shared" si="34"/>
        <v>10.2.1.11.12</v>
      </c>
      <c r="I2727" s="120"/>
      <c r="J2727" s="17" t="s">
        <v>19</v>
      </c>
      <c r="K2727" s="431" t="s">
        <v>13458</v>
      </c>
      <c r="L2727" s="432" t="s">
        <v>10262</v>
      </c>
    </row>
    <row r="2728" spans="1:12" ht="18.5" x14ac:dyDescent="0.25">
      <c r="A2728" s="271">
        <v>2506</v>
      </c>
      <c r="B2728" s="276">
        <v>10</v>
      </c>
      <c r="C2728" s="17">
        <v>2</v>
      </c>
      <c r="D2728" s="17">
        <v>1</v>
      </c>
      <c r="E2728" s="17">
        <v>11</v>
      </c>
      <c r="F2728" s="17">
        <v>13</v>
      </c>
      <c r="G2728" s="17" t="str">
        <f t="shared" si="34"/>
        <v>10.2.1.11.13</v>
      </c>
      <c r="I2728" s="120"/>
      <c r="J2728" s="17" t="s">
        <v>19</v>
      </c>
      <c r="K2728" s="431" t="s">
        <v>13459</v>
      </c>
      <c r="L2728" s="432" t="s">
        <v>10262</v>
      </c>
    </row>
    <row r="2729" spans="1:12" ht="35" x14ac:dyDescent="0.25">
      <c r="A2729" s="271">
        <v>2507</v>
      </c>
      <c r="B2729" s="276">
        <v>10</v>
      </c>
      <c r="C2729" s="17">
        <v>2</v>
      </c>
      <c r="D2729" s="17">
        <v>1</v>
      </c>
      <c r="E2729" s="17">
        <v>11</v>
      </c>
      <c r="F2729" s="17">
        <v>14</v>
      </c>
      <c r="G2729" s="17" t="str">
        <f t="shared" si="34"/>
        <v>10.2.1.11.14</v>
      </c>
      <c r="I2729" s="120"/>
      <c r="J2729" s="17" t="s">
        <v>19</v>
      </c>
      <c r="K2729" s="431" t="s">
        <v>13460</v>
      </c>
      <c r="L2729" s="432" t="s">
        <v>10262</v>
      </c>
    </row>
    <row r="2730" spans="1:12" ht="18.5" x14ac:dyDescent="0.25">
      <c r="A2730" s="271">
        <v>2508</v>
      </c>
      <c r="B2730" s="276">
        <v>10</v>
      </c>
      <c r="C2730" s="17">
        <v>2</v>
      </c>
      <c r="D2730" s="17">
        <v>1</v>
      </c>
      <c r="E2730" s="17">
        <v>11</v>
      </c>
      <c r="F2730" s="17">
        <v>15</v>
      </c>
      <c r="G2730" s="17" t="str">
        <f t="shared" si="34"/>
        <v>10.2.1.11.15</v>
      </c>
      <c r="I2730" s="120"/>
      <c r="J2730" s="17" t="s">
        <v>19</v>
      </c>
      <c r="K2730" s="431" t="s">
        <v>13461</v>
      </c>
      <c r="L2730" s="432" t="s">
        <v>10262</v>
      </c>
    </row>
    <row r="2731" spans="1:12" ht="18.5" x14ac:dyDescent="0.25">
      <c r="A2731" s="271">
        <v>2509</v>
      </c>
      <c r="B2731" s="275">
        <v>10</v>
      </c>
      <c r="C2731" s="14">
        <v>2</v>
      </c>
      <c r="D2731" s="14">
        <v>1</v>
      </c>
      <c r="E2731" s="14">
        <v>12</v>
      </c>
      <c r="F2731" s="14">
        <v>0</v>
      </c>
      <c r="G2731" s="14" t="str">
        <f t="shared" si="34"/>
        <v>10.2.1.12.0</v>
      </c>
      <c r="I2731" s="120"/>
      <c r="J2731" s="14" t="s">
        <v>16</v>
      </c>
      <c r="K2731" s="422" t="s">
        <v>13462</v>
      </c>
      <c r="L2731" s="145" t="s">
        <v>10262</v>
      </c>
    </row>
    <row r="2732" spans="1:12" ht="18.5" x14ac:dyDescent="0.25">
      <c r="A2732" s="271">
        <v>2510</v>
      </c>
      <c r="B2732" s="275">
        <v>10</v>
      </c>
      <c r="C2732" s="14">
        <v>2</v>
      </c>
      <c r="D2732" s="14">
        <v>1</v>
      </c>
      <c r="E2732" s="14">
        <v>13</v>
      </c>
      <c r="F2732" s="14">
        <v>0</v>
      </c>
      <c r="G2732" s="14" t="str">
        <f t="shared" si="34"/>
        <v>10.2.1.13.0</v>
      </c>
      <c r="I2732" s="120"/>
      <c r="J2732" s="14" t="s">
        <v>16</v>
      </c>
      <c r="K2732" s="422" t="s">
        <v>13463</v>
      </c>
      <c r="L2732" s="145" t="s">
        <v>10262</v>
      </c>
    </row>
    <row r="2733" spans="1:12" ht="23.5" x14ac:dyDescent="0.25">
      <c r="A2733" s="271">
        <v>2511</v>
      </c>
      <c r="B2733" s="274">
        <v>10</v>
      </c>
      <c r="C2733" s="13">
        <v>2</v>
      </c>
      <c r="D2733" s="13">
        <v>2</v>
      </c>
      <c r="E2733" s="13">
        <v>0</v>
      </c>
      <c r="F2733" s="13">
        <v>0</v>
      </c>
      <c r="G2733" s="13" t="str">
        <f t="shared" si="34"/>
        <v>10.2.2.0.0</v>
      </c>
      <c r="H2733" s="13" t="s">
        <v>13</v>
      </c>
      <c r="I2733" s="117" t="s">
        <v>11133</v>
      </c>
      <c r="J2733" s="118"/>
      <c r="K2733" s="417"/>
      <c r="L2733" s="418" t="s">
        <v>11134</v>
      </c>
    </row>
    <row r="2734" spans="1:12" ht="18.5" x14ac:dyDescent="0.25">
      <c r="A2734" s="271">
        <v>2512</v>
      </c>
      <c r="B2734" s="275">
        <v>10</v>
      </c>
      <c r="C2734" s="14">
        <v>2</v>
      </c>
      <c r="D2734" s="14">
        <v>2</v>
      </c>
      <c r="E2734" s="14">
        <v>1</v>
      </c>
      <c r="F2734" s="14">
        <v>0</v>
      </c>
      <c r="G2734" s="14" t="str">
        <f>CONCATENATE(B2734,".",C2734,".",D2734,".",E2734,".",F2734)</f>
        <v>10.2.2.1.0</v>
      </c>
      <c r="I2734" s="120"/>
      <c r="J2734" s="14" t="s">
        <v>16</v>
      </c>
      <c r="K2734" s="422" t="s">
        <v>13464</v>
      </c>
      <c r="L2734" s="145" t="s">
        <v>10262</v>
      </c>
    </row>
    <row r="2735" spans="1:12" ht="12.65" customHeight="1" x14ac:dyDescent="0.3">
      <c r="A2735" s="282"/>
      <c r="B2735" s="275">
        <v>10</v>
      </c>
      <c r="C2735" s="14">
        <v>2</v>
      </c>
      <c r="D2735" s="14">
        <v>2</v>
      </c>
      <c r="E2735" s="14">
        <v>2</v>
      </c>
      <c r="F2735" s="14">
        <v>0</v>
      </c>
      <c r="G2735" s="14" t="str">
        <f>CONCATENATE(B2735,".",C2735,".",D2735,".",E2735,".",F2735)</f>
        <v>10.2.2.2.0</v>
      </c>
      <c r="I2735" s="120"/>
      <c r="J2735" s="14" t="s">
        <v>16</v>
      </c>
      <c r="K2735" s="422" t="s">
        <v>13465</v>
      </c>
      <c r="L2735" s="145" t="s">
        <v>10262</v>
      </c>
    </row>
    <row r="2736" spans="1:12" ht="33.5" x14ac:dyDescent="0.3">
      <c r="B2736" s="280">
        <v>11</v>
      </c>
      <c r="C2736" s="7">
        <v>0</v>
      </c>
      <c r="D2736" s="7">
        <v>0</v>
      </c>
      <c r="E2736" s="7">
        <v>0</v>
      </c>
      <c r="F2736" s="7">
        <v>0</v>
      </c>
      <c r="G2736" s="7" t="str">
        <f t="shared" si="34"/>
        <v>11.0.0.0.0</v>
      </c>
      <c r="H2736" s="5" t="s">
        <v>8</v>
      </c>
      <c r="I2736" s="6" t="s">
        <v>11135</v>
      </c>
      <c r="J2736" s="7"/>
      <c r="K2736" s="414"/>
      <c r="L2736" s="443" t="s">
        <v>11136</v>
      </c>
    </row>
    <row r="2737" spans="1:12" ht="26" x14ac:dyDescent="0.3">
      <c r="B2737" s="279">
        <v>11</v>
      </c>
      <c r="C2737" s="16">
        <v>1</v>
      </c>
      <c r="D2737" s="16">
        <v>0</v>
      </c>
      <c r="E2737" s="16">
        <v>0</v>
      </c>
      <c r="F2737" s="16">
        <v>0</v>
      </c>
      <c r="G2737" s="16" t="str">
        <f t="shared" si="34"/>
        <v>11.1.0.0.0</v>
      </c>
      <c r="H2737" s="11"/>
      <c r="I2737" s="12"/>
      <c r="J2737" s="11" t="s">
        <v>10</v>
      </c>
      <c r="K2737" s="442" t="s">
        <v>13466</v>
      </c>
      <c r="L2737" s="416" t="s">
        <v>10262</v>
      </c>
    </row>
    <row r="2738" spans="1:12" ht="26" x14ac:dyDescent="0.3">
      <c r="B2738" s="279">
        <v>11</v>
      </c>
      <c r="C2738" s="16">
        <v>2</v>
      </c>
      <c r="D2738" s="16">
        <v>0</v>
      </c>
      <c r="E2738" s="16">
        <v>0</v>
      </c>
      <c r="F2738" s="16">
        <v>0</v>
      </c>
      <c r="G2738" s="16" t="str">
        <f t="shared" si="34"/>
        <v>11.2.0.0.0</v>
      </c>
      <c r="H2738" s="11"/>
      <c r="I2738" s="12"/>
      <c r="J2738" s="11" t="s">
        <v>10</v>
      </c>
      <c r="K2738" s="442" t="s">
        <v>13467</v>
      </c>
      <c r="L2738" s="416" t="s">
        <v>10262</v>
      </c>
    </row>
    <row r="2739" spans="1:12" x14ac:dyDescent="0.3">
      <c r="B2739" s="283"/>
      <c r="C2739" s="283"/>
      <c r="D2739" s="283"/>
      <c r="E2739" s="283"/>
      <c r="F2739" s="283"/>
      <c r="G2739" s="283"/>
      <c r="H2739" s="284"/>
      <c r="I2739" s="285"/>
      <c r="J2739" s="286"/>
      <c r="K2739" s="287"/>
      <c r="L2739" s="290"/>
    </row>
    <row r="2740" spans="1:12" x14ac:dyDescent="0.3">
      <c r="A2740" s="334"/>
      <c r="B2740" s="304"/>
      <c r="C2740" s="304"/>
      <c r="D2740" s="304"/>
      <c r="E2740" s="304"/>
      <c r="F2740" s="304"/>
      <c r="G2740" s="304"/>
      <c r="H2740" s="305"/>
      <c r="I2740" s="306"/>
      <c r="J2740" s="335"/>
      <c r="K2740" s="336"/>
      <c r="L2740" s="337"/>
    </row>
    <row r="2741" spans="1:12" x14ac:dyDescent="0.3">
      <c r="A2741" s="334"/>
      <c r="B2741" s="304"/>
      <c r="C2741" s="304"/>
      <c r="D2741" s="304"/>
      <c r="E2741" s="304"/>
      <c r="F2741" s="304"/>
      <c r="G2741" s="304"/>
      <c r="H2741" s="305"/>
      <c r="I2741" s="306"/>
      <c r="J2741" s="335"/>
      <c r="K2741" s="336"/>
      <c r="L2741" s="337"/>
    </row>
    <row r="2742" spans="1:12" x14ac:dyDescent="0.3">
      <c r="A2742" s="334"/>
      <c r="B2742" s="304"/>
      <c r="C2742" s="304"/>
      <c r="D2742" s="304"/>
      <c r="E2742" s="304"/>
      <c r="F2742" s="304"/>
      <c r="G2742" s="304"/>
      <c r="H2742" s="305"/>
      <c r="I2742" s="306"/>
      <c r="J2742" s="335"/>
      <c r="K2742" s="336"/>
      <c r="L2742" s="337"/>
    </row>
    <row r="2743" spans="1:12" x14ac:dyDescent="0.3">
      <c r="A2743" s="334"/>
      <c r="B2743" s="304"/>
      <c r="C2743" s="304"/>
      <c r="D2743" s="304"/>
      <c r="E2743" s="304"/>
      <c r="F2743" s="304"/>
      <c r="G2743" s="304"/>
      <c r="H2743" s="305"/>
      <c r="I2743" s="306"/>
      <c r="J2743" s="335"/>
      <c r="K2743" s="336"/>
      <c r="L2743" s="337"/>
    </row>
    <row r="2744" spans="1:12" x14ac:dyDescent="0.3">
      <c r="A2744" s="334"/>
      <c r="B2744" s="304"/>
      <c r="C2744" s="304"/>
      <c r="D2744" s="304"/>
      <c r="E2744" s="304"/>
      <c r="F2744" s="304"/>
      <c r="G2744" s="304"/>
      <c r="H2744" s="305"/>
      <c r="I2744" s="306"/>
      <c r="J2744" s="335"/>
      <c r="K2744" s="336"/>
      <c r="L2744" s="337"/>
    </row>
    <row r="2745" spans="1:12" x14ac:dyDescent="0.3">
      <c r="A2745" s="334"/>
      <c r="B2745" s="304"/>
      <c r="C2745" s="304"/>
      <c r="D2745" s="304"/>
      <c r="E2745" s="304"/>
      <c r="F2745" s="304"/>
      <c r="G2745" s="304"/>
      <c r="H2745" s="305"/>
      <c r="I2745" s="306"/>
      <c r="J2745" s="335"/>
      <c r="K2745" s="336"/>
      <c r="L2745" s="337"/>
    </row>
    <row r="2746" spans="1:12" x14ac:dyDescent="0.3">
      <c r="A2746" s="334"/>
      <c r="B2746" s="304"/>
      <c r="C2746" s="304"/>
      <c r="D2746" s="304"/>
      <c r="E2746" s="304"/>
      <c r="F2746" s="304"/>
      <c r="G2746" s="304"/>
      <c r="H2746" s="305"/>
      <c r="I2746" s="306"/>
      <c r="J2746" s="335"/>
      <c r="K2746" s="336"/>
      <c r="L2746" s="337"/>
    </row>
    <row r="2747" spans="1:12" x14ac:dyDescent="0.3">
      <c r="A2747" s="334"/>
      <c r="B2747" s="304"/>
      <c r="C2747" s="304"/>
      <c r="D2747" s="304"/>
      <c r="E2747" s="304"/>
      <c r="F2747" s="304"/>
      <c r="G2747" s="304"/>
      <c r="H2747" s="305"/>
      <c r="I2747" s="306"/>
      <c r="J2747" s="335"/>
      <c r="K2747" s="336"/>
      <c r="L2747" s="337"/>
    </row>
    <row r="2748" spans="1:12" x14ac:dyDescent="0.3">
      <c r="A2748" s="334"/>
      <c r="B2748" s="304"/>
      <c r="C2748" s="304"/>
      <c r="D2748" s="304"/>
      <c r="E2748" s="304"/>
      <c r="F2748" s="304"/>
      <c r="G2748" s="304"/>
      <c r="H2748" s="305"/>
      <c r="I2748" s="306"/>
      <c r="J2748" s="335"/>
      <c r="K2748" s="336"/>
      <c r="L2748" s="337"/>
    </row>
    <row r="2749" spans="1:12" x14ac:dyDescent="0.3">
      <c r="A2749" s="334"/>
      <c r="B2749" s="304"/>
      <c r="C2749" s="304"/>
      <c r="D2749" s="304"/>
      <c r="E2749" s="304"/>
      <c r="F2749" s="304"/>
      <c r="G2749" s="304"/>
      <c r="H2749" s="305"/>
      <c r="I2749" s="306"/>
      <c r="J2749" s="335"/>
      <c r="K2749" s="336"/>
      <c r="L2749" s="337"/>
    </row>
    <row r="2750" spans="1:12" x14ac:dyDescent="0.3">
      <c r="A2750" s="334"/>
      <c r="B2750" s="304"/>
      <c r="C2750" s="304"/>
      <c r="D2750" s="304"/>
      <c r="E2750" s="304"/>
      <c r="F2750" s="304"/>
      <c r="G2750" s="304"/>
      <c r="H2750" s="305"/>
      <c r="I2750" s="306"/>
      <c r="J2750" s="335"/>
      <c r="K2750" s="336"/>
      <c r="L2750" s="337"/>
    </row>
    <row r="2751" spans="1:12" x14ac:dyDescent="0.3">
      <c r="A2751" s="334"/>
      <c r="B2751" s="304"/>
      <c r="C2751" s="304"/>
      <c r="D2751" s="304"/>
      <c r="E2751" s="304"/>
      <c r="F2751" s="304"/>
      <c r="G2751" s="304"/>
      <c r="H2751" s="305"/>
      <c r="I2751" s="306"/>
      <c r="J2751" s="335"/>
      <c r="K2751" s="336"/>
      <c r="L2751" s="337"/>
    </row>
    <row r="2752" spans="1:12" x14ac:dyDescent="0.3">
      <c r="A2752" s="334"/>
      <c r="B2752" s="304"/>
      <c r="C2752" s="304"/>
      <c r="D2752" s="304"/>
      <c r="E2752" s="304"/>
      <c r="F2752" s="304"/>
      <c r="G2752" s="304"/>
      <c r="H2752" s="305"/>
      <c r="I2752" s="306"/>
      <c r="J2752" s="335"/>
      <c r="K2752" s="336"/>
      <c r="L2752" s="337"/>
    </row>
    <row r="2753" spans="1:12" x14ac:dyDescent="0.3">
      <c r="A2753" s="334"/>
      <c r="B2753" s="304"/>
      <c r="C2753" s="304"/>
      <c r="D2753" s="304"/>
      <c r="E2753" s="304"/>
      <c r="F2753" s="304"/>
      <c r="G2753" s="304"/>
      <c r="H2753" s="305"/>
      <c r="I2753" s="306"/>
      <c r="J2753" s="335"/>
      <c r="K2753" s="336"/>
      <c r="L2753" s="337"/>
    </row>
    <row r="2754" spans="1:12" x14ac:dyDescent="0.3">
      <c r="A2754" s="334"/>
      <c r="B2754" s="304"/>
      <c r="C2754" s="304"/>
      <c r="D2754" s="304"/>
      <c r="E2754" s="304"/>
      <c r="F2754" s="304"/>
      <c r="G2754" s="304"/>
      <c r="H2754" s="305"/>
      <c r="I2754" s="306"/>
      <c r="J2754" s="335"/>
      <c r="K2754" s="336"/>
      <c r="L2754" s="337"/>
    </row>
    <row r="2755" spans="1:12" x14ac:dyDescent="0.3">
      <c r="A2755" s="334"/>
      <c r="B2755" s="304"/>
      <c r="C2755" s="304"/>
      <c r="D2755" s="304"/>
      <c r="E2755" s="304"/>
      <c r="F2755" s="304"/>
      <c r="G2755" s="304"/>
      <c r="H2755" s="305"/>
      <c r="I2755" s="306"/>
      <c r="J2755" s="335"/>
      <c r="K2755" s="336"/>
      <c r="L2755" s="337"/>
    </row>
    <row r="2756" spans="1:12" x14ac:dyDescent="0.3">
      <c r="A2756" s="334"/>
      <c r="B2756" s="304"/>
      <c r="C2756" s="304"/>
      <c r="D2756" s="304"/>
      <c r="E2756" s="304"/>
      <c r="F2756" s="304"/>
      <c r="G2756" s="304"/>
      <c r="H2756" s="305"/>
      <c r="I2756" s="306"/>
      <c r="J2756" s="335"/>
      <c r="K2756" s="336"/>
      <c r="L2756" s="337"/>
    </row>
    <row r="2757" spans="1:12" x14ac:dyDescent="0.3">
      <c r="A2757" s="334"/>
      <c r="B2757" s="304"/>
      <c r="C2757" s="304"/>
      <c r="D2757" s="304"/>
      <c r="E2757" s="304"/>
      <c r="F2757" s="304"/>
      <c r="G2757" s="304"/>
      <c r="H2757" s="305"/>
      <c r="I2757" s="306"/>
      <c r="J2757" s="335"/>
      <c r="K2757" s="336"/>
      <c r="L2757" s="337"/>
    </row>
    <row r="2758" spans="1:12" x14ac:dyDescent="0.3">
      <c r="A2758" s="334"/>
      <c r="B2758" s="304"/>
      <c r="C2758" s="304"/>
      <c r="D2758" s="304"/>
      <c r="E2758" s="304"/>
      <c r="F2758" s="304"/>
      <c r="G2758" s="304"/>
      <c r="H2758" s="305"/>
      <c r="I2758" s="306"/>
      <c r="J2758" s="335"/>
      <c r="K2758" s="336"/>
      <c r="L2758" s="337"/>
    </row>
    <row r="2759" spans="1:12" x14ac:dyDescent="0.3">
      <c r="A2759" s="334"/>
      <c r="B2759" s="304"/>
      <c r="C2759" s="304"/>
      <c r="D2759" s="304"/>
      <c r="E2759" s="304"/>
      <c r="F2759" s="304"/>
      <c r="G2759" s="304"/>
      <c r="H2759" s="305"/>
      <c r="I2759" s="306"/>
      <c r="J2759" s="335"/>
      <c r="K2759" s="336"/>
      <c r="L2759" s="337"/>
    </row>
    <row r="2760" spans="1:12" x14ac:dyDescent="0.3">
      <c r="A2760" s="334"/>
      <c r="B2760" s="304"/>
      <c r="C2760" s="304"/>
      <c r="D2760" s="304"/>
      <c r="E2760" s="304"/>
      <c r="F2760" s="304"/>
      <c r="G2760" s="304"/>
      <c r="H2760" s="305"/>
      <c r="I2760" s="306"/>
      <c r="J2760" s="335"/>
      <c r="K2760" s="336"/>
      <c r="L2760" s="337"/>
    </row>
    <row r="2761" spans="1:12" x14ac:dyDescent="0.3">
      <c r="A2761" s="334"/>
      <c r="B2761" s="304"/>
      <c r="C2761" s="304"/>
      <c r="D2761" s="304"/>
      <c r="E2761" s="304"/>
      <c r="F2761" s="304"/>
      <c r="G2761" s="304"/>
      <c r="H2761" s="305"/>
      <c r="I2761" s="306"/>
      <c r="J2761" s="335"/>
      <c r="K2761" s="336"/>
      <c r="L2761" s="337"/>
    </row>
    <row r="2762" spans="1:12" x14ac:dyDescent="0.3">
      <c r="A2762" s="334"/>
      <c r="B2762" s="304"/>
      <c r="C2762" s="304"/>
      <c r="D2762" s="304"/>
      <c r="E2762" s="304"/>
      <c r="F2762" s="304"/>
      <c r="G2762" s="304"/>
      <c r="H2762" s="305"/>
      <c r="I2762" s="306"/>
      <c r="J2762" s="335"/>
      <c r="K2762" s="336"/>
      <c r="L2762" s="337"/>
    </row>
    <row r="2763" spans="1:12" x14ac:dyDescent="0.3">
      <c r="A2763" s="334"/>
      <c r="B2763" s="304"/>
      <c r="C2763" s="304"/>
      <c r="D2763" s="304"/>
      <c r="E2763" s="304"/>
      <c r="F2763" s="304"/>
      <c r="G2763" s="304"/>
      <c r="H2763" s="305"/>
      <c r="I2763" s="306"/>
      <c r="J2763" s="335"/>
      <c r="K2763" s="336"/>
      <c r="L2763" s="337"/>
    </row>
    <row r="2764" spans="1:12" x14ac:dyDescent="0.3">
      <c r="A2764" s="334"/>
      <c r="B2764" s="304"/>
      <c r="C2764" s="304"/>
      <c r="D2764" s="304"/>
      <c r="E2764" s="304"/>
      <c r="F2764" s="304"/>
      <c r="G2764" s="304"/>
      <c r="H2764" s="305"/>
      <c r="I2764" s="306"/>
      <c r="J2764" s="335"/>
      <c r="K2764" s="336"/>
      <c r="L2764" s="337"/>
    </row>
    <row r="2765" spans="1:12" x14ac:dyDescent="0.3">
      <c r="A2765" s="334"/>
      <c r="B2765" s="304"/>
      <c r="C2765" s="304"/>
      <c r="D2765" s="304"/>
      <c r="E2765" s="304"/>
      <c r="F2765" s="304"/>
      <c r="G2765" s="304"/>
      <c r="H2765" s="305"/>
      <c r="I2765" s="306"/>
      <c r="J2765" s="335"/>
      <c r="K2765" s="336"/>
      <c r="L2765" s="337"/>
    </row>
    <row r="2766" spans="1:12" x14ac:dyDescent="0.3">
      <c r="A2766" s="334"/>
      <c r="B2766" s="304"/>
      <c r="C2766" s="304"/>
      <c r="D2766" s="304"/>
      <c r="E2766" s="304"/>
      <c r="F2766" s="304"/>
      <c r="G2766" s="304"/>
      <c r="H2766" s="305"/>
      <c r="I2766" s="306"/>
      <c r="J2766" s="335"/>
      <c r="K2766" s="336"/>
      <c r="L2766" s="337"/>
    </row>
    <row r="2767" spans="1:12" x14ac:dyDescent="0.3">
      <c r="A2767" s="334"/>
      <c r="B2767" s="304"/>
      <c r="C2767" s="304"/>
      <c r="D2767" s="304"/>
      <c r="E2767" s="304"/>
      <c r="F2767" s="304"/>
      <c r="G2767" s="304"/>
      <c r="H2767" s="305"/>
      <c r="I2767" s="306"/>
      <c r="J2767" s="335"/>
      <c r="K2767" s="336"/>
      <c r="L2767" s="337"/>
    </row>
    <row r="2768" spans="1:12" x14ac:dyDescent="0.3">
      <c r="A2768" s="334"/>
      <c r="B2768" s="304"/>
      <c r="C2768" s="304"/>
      <c r="D2768" s="304"/>
      <c r="E2768" s="304"/>
      <c r="F2768" s="304"/>
      <c r="G2768" s="304"/>
      <c r="H2768" s="305"/>
      <c r="I2768" s="306"/>
      <c r="J2768" s="335"/>
      <c r="K2768" s="336"/>
      <c r="L2768" s="337"/>
    </row>
    <row r="2769" spans="1:12" x14ac:dyDescent="0.3">
      <c r="A2769" s="334"/>
      <c r="B2769" s="304"/>
      <c r="C2769" s="304"/>
      <c r="D2769" s="304"/>
      <c r="E2769" s="304"/>
      <c r="F2769" s="304"/>
      <c r="G2769" s="304"/>
      <c r="H2769" s="305"/>
      <c r="I2769" s="306"/>
      <c r="J2769" s="335"/>
      <c r="K2769" s="336"/>
      <c r="L2769" s="337"/>
    </row>
    <row r="2770" spans="1:12" x14ac:dyDescent="0.3">
      <c r="A2770" s="334"/>
      <c r="B2770" s="304"/>
      <c r="C2770" s="304"/>
      <c r="D2770" s="304"/>
      <c r="E2770" s="304"/>
      <c r="F2770" s="304"/>
      <c r="G2770" s="304"/>
      <c r="H2770" s="305"/>
      <c r="I2770" s="306"/>
      <c r="J2770" s="335"/>
      <c r="K2770" s="336"/>
      <c r="L2770" s="337"/>
    </row>
    <row r="2771" spans="1:12" x14ac:dyDescent="0.3">
      <c r="A2771" s="334"/>
      <c r="B2771" s="304"/>
      <c r="C2771" s="304"/>
      <c r="D2771" s="304"/>
      <c r="E2771" s="304"/>
      <c r="F2771" s="304"/>
      <c r="G2771" s="304"/>
      <c r="H2771" s="305"/>
      <c r="I2771" s="306"/>
      <c r="J2771" s="335"/>
      <c r="K2771" s="336"/>
      <c r="L2771" s="337"/>
    </row>
    <row r="2772" spans="1:12" x14ac:dyDescent="0.3">
      <c r="A2772" s="334"/>
      <c r="B2772" s="304"/>
      <c r="C2772" s="304"/>
      <c r="D2772" s="304"/>
      <c r="E2772" s="304"/>
      <c r="F2772" s="304"/>
      <c r="G2772" s="304"/>
      <c r="H2772" s="305"/>
      <c r="I2772" s="306"/>
      <c r="J2772" s="335"/>
      <c r="K2772" s="336"/>
      <c r="L2772" s="337"/>
    </row>
    <row r="2773" spans="1:12" x14ac:dyDescent="0.3">
      <c r="A2773" s="334"/>
      <c r="B2773" s="304"/>
      <c r="C2773" s="304"/>
      <c r="D2773" s="304"/>
      <c r="E2773" s="304"/>
      <c r="F2773" s="304"/>
      <c r="G2773" s="304"/>
      <c r="H2773" s="305"/>
      <c r="I2773" s="306"/>
      <c r="J2773" s="335"/>
      <c r="K2773" s="336"/>
      <c r="L2773" s="337"/>
    </row>
    <row r="2774" spans="1:12" x14ac:dyDescent="0.3">
      <c r="A2774" s="334"/>
      <c r="B2774" s="304"/>
      <c r="C2774" s="304"/>
      <c r="D2774" s="304"/>
      <c r="E2774" s="304"/>
      <c r="F2774" s="304"/>
      <c r="G2774" s="304"/>
      <c r="H2774" s="305"/>
      <c r="I2774" s="306"/>
      <c r="J2774" s="335"/>
      <c r="K2774" s="336"/>
      <c r="L2774" s="337"/>
    </row>
    <row r="2775" spans="1:12" x14ac:dyDescent="0.3">
      <c r="A2775" s="334"/>
      <c r="B2775" s="304"/>
      <c r="C2775" s="304"/>
      <c r="D2775" s="304"/>
      <c r="E2775" s="304"/>
      <c r="F2775" s="304"/>
      <c r="G2775" s="304"/>
      <c r="H2775" s="305"/>
      <c r="I2775" s="306"/>
      <c r="J2775" s="335"/>
      <c r="K2775" s="336"/>
      <c r="L2775" s="337"/>
    </row>
    <row r="2776" spans="1:12" x14ac:dyDescent="0.3">
      <c r="A2776" s="334"/>
      <c r="B2776" s="304"/>
      <c r="C2776" s="304"/>
      <c r="D2776" s="304"/>
      <c r="E2776" s="304"/>
      <c r="F2776" s="304"/>
      <c r="G2776" s="304"/>
      <c r="H2776" s="305"/>
      <c r="I2776" s="306"/>
      <c r="J2776" s="335"/>
      <c r="K2776" s="336"/>
      <c r="L2776" s="337"/>
    </row>
    <row r="2777" spans="1:12" x14ac:dyDescent="0.3">
      <c r="A2777" s="334"/>
      <c r="B2777" s="304"/>
      <c r="C2777" s="304"/>
      <c r="D2777" s="304"/>
      <c r="E2777" s="304"/>
      <c r="F2777" s="304"/>
      <c r="G2777" s="304"/>
      <c r="H2777" s="305"/>
      <c r="I2777" s="306"/>
      <c r="J2777" s="335"/>
      <c r="K2777" s="336"/>
      <c r="L2777" s="337"/>
    </row>
    <row r="2778" spans="1:12" x14ac:dyDescent="0.3">
      <c r="A2778" s="334"/>
      <c r="B2778" s="304"/>
      <c r="C2778" s="304"/>
      <c r="D2778" s="304"/>
      <c r="E2778" s="304"/>
      <c r="F2778" s="304"/>
      <c r="G2778" s="304"/>
      <c r="H2778" s="305"/>
      <c r="I2778" s="306"/>
      <c r="J2778" s="335"/>
      <c r="K2778" s="336"/>
      <c r="L2778" s="337"/>
    </row>
    <row r="2779" spans="1:12" x14ac:dyDescent="0.3">
      <c r="A2779" s="334"/>
      <c r="B2779" s="304"/>
      <c r="C2779" s="304"/>
      <c r="D2779" s="304"/>
      <c r="E2779" s="304"/>
      <c r="F2779" s="304"/>
      <c r="G2779" s="304"/>
      <c r="H2779" s="305"/>
      <c r="I2779" s="306"/>
      <c r="J2779" s="335"/>
      <c r="K2779" s="336"/>
      <c r="L2779" s="337"/>
    </row>
    <row r="2780" spans="1:12" x14ac:dyDescent="0.3">
      <c r="A2780" s="334"/>
      <c r="B2780" s="304"/>
      <c r="C2780" s="304"/>
      <c r="D2780" s="304"/>
      <c r="E2780" s="304"/>
      <c r="F2780" s="304"/>
      <c r="G2780" s="304"/>
      <c r="H2780" s="305"/>
      <c r="I2780" s="306"/>
      <c r="J2780" s="335"/>
      <c r="K2780" s="336"/>
      <c r="L2780" s="337"/>
    </row>
    <row r="2781" spans="1:12" x14ac:dyDescent="0.3">
      <c r="A2781" s="334"/>
      <c r="B2781" s="304"/>
      <c r="C2781" s="304"/>
      <c r="D2781" s="304"/>
      <c r="E2781" s="304"/>
      <c r="F2781" s="304"/>
      <c r="G2781" s="304"/>
      <c r="H2781" s="305"/>
      <c r="I2781" s="306"/>
      <c r="J2781" s="335"/>
      <c r="K2781" s="336"/>
      <c r="L2781" s="337"/>
    </row>
    <row r="2782" spans="1:12" x14ac:dyDescent="0.3">
      <c r="A2782" s="334"/>
      <c r="B2782" s="304"/>
      <c r="C2782" s="304"/>
      <c r="D2782" s="304"/>
      <c r="E2782" s="304"/>
      <c r="F2782" s="304"/>
      <c r="G2782" s="304"/>
      <c r="H2782" s="305"/>
      <c r="I2782" s="306"/>
      <c r="J2782" s="335"/>
      <c r="K2782" s="336"/>
      <c r="L2782" s="337"/>
    </row>
    <row r="2783" spans="1:12" x14ac:dyDescent="0.3">
      <c r="A2783" s="334"/>
      <c r="B2783" s="304"/>
      <c r="C2783" s="304"/>
      <c r="D2783" s="304"/>
      <c r="E2783" s="304"/>
      <c r="F2783" s="304"/>
      <c r="G2783" s="304"/>
      <c r="H2783" s="305"/>
      <c r="I2783" s="306"/>
      <c r="J2783" s="335"/>
      <c r="K2783" s="336"/>
      <c r="L2783" s="337"/>
    </row>
    <row r="2784" spans="1:12" x14ac:dyDescent="0.3">
      <c r="A2784" s="334"/>
      <c r="B2784" s="304"/>
      <c r="C2784" s="304"/>
      <c r="D2784" s="304"/>
      <c r="E2784" s="304"/>
      <c r="F2784" s="304"/>
      <c r="G2784" s="304"/>
      <c r="H2784" s="305"/>
      <c r="I2784" s="306"/>
      <c r="J2784" s="335"/>
      <c r="K2784" s="336"/>
      <c r="L2784" s="337"/>
    </row>
    <row r="2785" spans="1:12" x14ac:dyDescent="0.3">
      <c r="A2785" s="334"/>
      <c r="B2785" s="304"/>
      <c r="C2785" s="304"/>
      <c r="D2785" s="304"/>
      <c r="E2785" s="304"/>
      <c r="F2785" s="304"/>
      <c r="G2785" s="304"/>
      <c r="H2785" s="305"/>
      <c r="I2785" s="306"/>
      <c r="J2785" s="335"/>
      <c r="K2785" s="336"/>
      <c r="L2785" s="337"/>
    </row>
    <row r="2786" spans="1:12" x14ac:dyDescent="0.3">
      <c r="A2786" s="334"/>
      <c r="B2786" s="304"/>
      <c r="C2786" s="304"/>
      <c r="D2786" s="304"/>
      <c r="E2786" s="304"/>
      <c r="F2786" s="304"/>
      <c r="G2786" s="304"/>
      <c r="H2786" s="305"/>
      <c r="I2786" s="306"/>
      <c r="J2786" s="335"/>
      <c r="K2786" s="336"/>
      <c r="L2786" s="337"/>
    </row>
    <row r="2787" spans="1:12" x14ac:dyDescent="0.3">
      <c r="A2787" s="334"/>
      <c r="B2787" s="304"/>
      <c r="C2787" s="304"/>
      <c r="D2787" s="304"/>
      <c r="E2787" s="304"/>
      <c r="F2787" s="304"/>
      <c r="G2787" s="304"/>
      <c r="H2787" s="305"/>
      <c r="I2787" s="306"/>
      <c r="J2787" s="335"/>
      <c r="K2787" s="336"/>
      <c r="L2787" s="337"/>
    </row>
    <row r="2788" spans="1:12" x14ac:dyDescent="0.3">
      <c r="A2788" s="334"/>
      <c r="B2788" s="304"/>
      <c r="C2788" s="304"/>
      <c r="D2788" s="304"/>
      <c r="E2788" s="304"/>
      <c r="F2788" s="304"/>
      <c r="G2788" s="304"/>
      <c r="H2788" s="305"/>
      <c r="I2788" s="306"/>
      <c r="J2788" s="335"/>
      <c r="K2788" s="336"/>
      <c r="L2788" s="337"/>
    </row>
    <row r="2789" spans="1:12" x14ac:dyDescent="0.3">
      <c r="A2789" s="334"/>
      <c r="B2789" s="304"/>
      <c r="C2789" s="304"/>
      <c r="D2789" s="304"/>
      <c r="E2789" s="304"/>
      <c r="F2789" s="304"/>
      <c r="G2789" s="304"/>
      <c r="H2789" s="305"/>
      <c r="I2789" s="306"/>
      <c r="J2789" s="335"/>
      <c r="K2789" s="336"/>
      <c r="L2789" s="337"/>
    </row>
    <row r="2790" spans="1:12" x14ac:dyDescent="0.3">
      <c r="A2790" s="334"/>
      <c r="B2790" s="304"/>
      <c r="C2790" s="304"/>
      <c r="D2790" s="304"/>
      <c r="E2790" s="304"/>
      <c r="F2790" s="304"/>
      <c r="G2790" s="304"/>
      <c r="H2790" s="305"/>
      <c r="I2790" s="306"/>
      <c r="J2790" s="335"/>
      <c r="K2790" s="336"/>
      <c r="L2790" s="337"/>
    </row>
    <row r="2791" spans="1:12" x14ac:dyDescent="0.3">
      <c r="A2791" s="334"/>
      <c r="B2791" s="304"/>
      <c r="C2791" s="304"/>
      <c r="D2791" s="304"/>
      <c r="E2791" s="304"/>
      <c r="F2791" s="304"/>
      <c r="G2791" s="304"/>
      <c r="H2791" s="305"/>
      <c r="I2791" s="306"/>
      <c r="J2791" s="335"/>
      <c r="K2791" s="336"/>
      <c r="L2791" s="337"/>
    </row>
    <row r="2792" spans="1:12" x14ac:dyDescent="0.3">
      <c r="A2792" s="334"/>
      <c r="B2792" s="304"/>
      <c r="C2792" s="304"/>
      <c r="D2792" s="304"/>
      <c r="E2792" s="304"/>
      <c r="F2792" s="304"/>
      <c r="G2792" s="304"/>
      <c r="H2792" s="305"/>
      <c r="I2792" s="306"/>
      <c r="J2792" s="335"/>
      <c r="K2792" s="336"/>
      <c r="L2792" s="337"/>
    </row>
    <row r="2793" spans="1:12" x14ac:dyDescent="0.3">
      <c r="A2793" s="334"/>
      <c r="B2793" s="304"/>
      <c r="C2793" s="304"/>
      <c r="D2793" s="304"/>
      <c r="E2793" s="304"/>
      <c r="F2793" s="304"/>
      <c r="G2793" s="304"/>
      <c r="H2793" s="305"/>
      <c r="I2793" s="306"/>
      <c r="J2793" s="335"/>
      <c r="K2793" s="336"/>
      <c r="L2793" s="337"/>
    </row>
    <row r="2794" spans="1:12" x14ac:dyDescent="0.3">
      <c r="A2794" s="334"/>
      <c r="B2794" s="304"/>
      <c r="C2794" s="304"/>
      <c r="D2794" s="304"/>
      <c r="E2794" s="304"/>
      <c r="F2794" s="304"/>
      <c r="G2794" s="304"/>
      <c r="H2794" s="305"/>
      <c r="I2794" s="306"/>
      <c r="J2794" s="335"/>
      <c r="K2794" s="336"/>
      <c r="L2794" s="337"/>
    </row>
    <row r="2795" spans="1:12" x14ac:dyDescent="0.3">
      <c r="A2795" s="334"/>
      <c r="B2795" s="304"/>
      <c r="C2795" s="304"/>
      <c r="D2795" s="304"/>
      <c r="E2795" s="304"/>
      <c r="F2795" s="304"/>
      <c r="G2795" s="304"/>
      <c r="H2795" s="305"/>
      <c r="I2795" s="306"/>
      <c r="J2795" s="335"/>
      <c r="K2795" s="336"/>
      <c r="L2795" s="337"/>
    </row>
    <row r="2796" spans="1:12" x14ac:dyDescent="0.3">
      <c r="A2796" s="334"/>
      <c r="B2796" s="304"/>
      <c r="C2796" s="304"/>
      <c r="D2796" s="304"/>
      <c r="E2796" s="304"/>
      <c r="F2796" s="304"/>
      <c r="G2796" s="304"/>
      <c r="H2796" s="305"/>
      <c r="I2796" s="306"/>
      <c r="J2796" s="335"/>
      <c r="K2796" s="336"/>
      <c r="L2796" s="337"/>
    </row>
    <row r="2797" spans="1:12" x14ac:dyDescent="0.3">
      <c r="A2797" s="334"/>
      <c r="B2797" s="304"/>
      <c r="C2797" s="304"/>
      <c r="D2797" s="304"/>
      <c r="E2797" s="304"/>
      <c r="F2797" s="304"/>
      <c r="G2797" s="304"/>
      <c r="H2797" s="305"/>
      <c r="I2797" s="306"/>
      <c r="J2797" s="335"/>
      <c r="K2797" s="336"/>
      <c r="L2797" s="337"/>
    </row>
    <row r="2798" spans="1:12" x14ac:dyDescent="0.3">
      <c r="A2798" s="334"/>
      <c r="B2798" s="304"/>
      <c r="C2798" s="304"/>
      <c r="D2798" s="304"/>
      <c r="E2798" s="304"/>
      <c r="F2798" s="304"/>
      <c r="G2798" s="304"/>
      <c r="H2798" s="305"/>
      <c r="I2798" s="306"/>
      <c r="J2798" s="335"/>
      <c r="K2798" s="336"/>
      <c r="L2798" s="337"/>
    </row>
    <row r="2799" spans="1:12" x14ac:dyDescent="0.3">
      <c r="A2799" s="334"/>
      <c r="B2799" s="304"/>
      <c r="C2799" s="304"/>
      <c r="D2799" s="304"/>
      <c r="E2799" s="304"/>
      <c r="F2799" s="304"/>
      <c r="G2799" s="304"/>
      <c r="H2799" s="305"/>
      <c r="I2799" s="306"/>
      <c r="J2799" s="335"/>
      <c r="K2799" s="336"/>
      <c r="L2799" s="337"/>
    </row>
    <row r="2800" spans="1:12" x14ac:dyDescent="0.3">
      <c r="A2800" s="334"/>
      <c r="B2800" s="304"/>
      <c r="C2800" s="304"/>
      <c r="D2800" s="304"/>
      <c r="E2800" s="304"/>
      <c r="F2800" s="304"/>
      <c r="G2800" s="304"/>
      <c r="H2800" s="305"/>
      <c r="I2800" s="306"/>
      <c r="J2800" s="335"/>
      <c r="K2800" s="336"/>
      <c r="L2800" s="337"/>
    </row>
    <row r="2801" spans="1:12" x14ac:dyDescent="0.3">
      <c r="A2801" s="334"/>
      <c r="B2801" s="304"/>
      <c r="C2801" s="304"/>
      <c r="D2801" s="304"/>
      <c r="E2801" s="304"/>
      <c r="F2801" s="304"/>
      <c r="G2801" s="304"/>
      <c r="H2801" s="305"/>
      <c r="I2801" s="306"/>
      <c r="J2801" s="335"/>
      <c r="K2801" s="336"/>
      <c r="L2801" s="337"/>
    </row>
    <row r="2802" spans="1:12" x14ac:dyDescent="0.3">
      <c r="A2802" s="334"/>
      <c r="B2802" s="304"/>
      <c r="C2802" s="304"/>
      <c r="D2802" s="304"/>
      <c r="E2802" s="304"/>
      <c r="F2802" s="304"/>
      <c r="G2802" s="304"/>
      <c r="H2802" s="305"/>
      <c r="I2802" s="306"/>
      <c r="J2802" s="335"/>
      <c r="K2802" s="336"/>
      <c r="L2802" s="337"/>
    </row>
    <row r="2803" spans="1:12" x14ac:dyDescent="0.3">
      <c r="A2803" s="334"/>
      <c r="B2803" s="304"/>
      <c r="C2803" s="304"/>
      <c r="D2803" s="304"/>
      <c r="E2803" s="304"/>
      <c r="F2803" s="304"/>
      <c r="G2803" s="304"/>
      <c r="H2803" s="305"/>
      <c r="I2803" s="306"/>
      <c r="J2803" s="335"/>
      <c r="K2803" s="336"/>
      <c r="L2803" s="337"/>
    </row>
    <row r="2804" spans="1:12" x14ac:dyDescent="0.3">
      <c r="A2804" s="334"/>
      <c r="B2804" s="304"/>
      <c r="C2804" s="304"/>
      <c r="D2804" s="304"/>
      <c r="E2804" s="304"/>
      <c r="F2804" s="304"/>
      <c r="G2804" s="304"/>
      <c r="H2804" s="305"/>
      <c r="I2804" s="306"/>
      <c r="J2804" s="335"/>
      <c r="K2804" s="336"/>
      <c r="L2804" s="337"/>
    </row>
    <row r="2805" spans="1:12" x14ac:dyDescent="0.3">
      <c r="A2805" s="334"/>
      <c r="B2805" s="304"/>
      <c r="C2805" s="304"/>
      <c r="D2805" s="304"/>
      <c r="E2805" s="304"/>
      <c r="F2805" s="304"/>
      <c r="G2805" s="304"/>
      <c r="H2805" s="305"/>
      <c r="I2805" s="306"/>
      <c r="J2805" s="335"/>
      <c r="K2805" s="336"/>
      <c r="L2805" s="337"/>
    </row>
    <row r="2806" spans="1:12" x14ac:dyDescent="0.3">
      <c r="A2806" s="334"/>
      <c r="B2806" s="304"/>
      <c r="C2806" s="304"/>
      <c r="D2806" s="304"/>
      <c r="E2806" s="304"/>
      <c r="F2806" s="304"/>
      <c r="G2806" s="304"/>
      <c r="H2806" s="305"/>
      <c r="I2806" s="306"/>
      <c r="J2806" s="335"/>
      <c r="K2806" s="336"/>
      <c r="L2806" s="337"/>
    </row>
    <row r="2807" spans="1:12" x14ac:dyDescent="0.3">
      <c r="A2807" s="334"/>
      <c r="B2807" s="304"/>
      <c r="C2807" s="304"/>
      <c r="D2807" s="304"/>
      <c r="E2807" s="304"/>
      <c r="F2807" s="304"/>
      <c r="G2807" s="304"/>
      <c r="H2807" s="305"/>
      <c r="I2807" s="306"/>
      <c r="J2807" s="335"/>
      <c r="K2807" s="336"/>
      <c r="L2807" s="337"/>
    </row>
    <row r="2808" spans="1:12" x14ac:dyDescent="0.3">
      <c r="A2808" s="334"/>
      <c r="B2808" s="304"/>
      <c r="C2808" s="304"/>
      <c r="D2808" s="304"/>
      <c r="E2808" s="304"/>
      <c r="F2808" s="304"/>
      <c r="G2808" s="304"/>
      <c r="H2808" s="305"/>
      <c r="I2808" s="306"/>
      <c r="J2808" s="335"/>
      <c r="K2808" s="336"/>
      <c r="L2808" s="337"/>
    </row>
    <row r="2809" spans="1:12" x14ac:dyDescent="0.3">
      <c r="A2809" s="334"/>
      <c r="B2809" s="304"/>
      <c r="C2809" s="304"/>
      <c r="D2809" s="304"/>
      <c r="E2809" s="304"/>
      <c r="F2809" s="304"/>
      <c r="G2809" s="304"/>
      <c r="H2809" s="305"/>
      <c r="I2809" s="306"/>
      <c r="J2809" s="335"/>
      <c r="K2809" s="336"/>
      <c r="L2809" s="337"/>
    </row>
    <row r="2810" spans="1:12" x14ac:dyDescent="0.3">
      <c r="A2810" s="334"/>
      <c r="B2810" s="304"/>
      <c r="C2810" s="304"/>
      <c r="D2810" s="304"/>
      <c r="E2810" s="304"/>
      <c r="F2810" s="304"/>
      <c r="G2810" s="304"/>
      <c r="H2810" s="305"/>
      <c r="I2810" s="306"/>
      <c r="J2810" s="335"/>
      <c r="K2810" s="336"/>
      <c r="L2810" s="337"/>
    </row>
    <row r="2811" spans="1:12" x14ac:dyDescent="0.3">
      <c r="A2811" s="334"/>
      <c r="B2811" s="304"/>
      <c r="C2811" s="304"/>
      <c r="D2811" s="304"/>
      <c r="E2811" s="304"/>
      <c r="F2811" s="304"/>
      <c r="G2811" s="304"/>
      <c r="H2811" s="305"/>
      <c r="I2811" s="306"/>
      <c r="J2811" s="335"/>
      <c r="K2811" s="336"/>
      <c r="L2811" s="337"/>
    </row>
    <row r="2812" spans="1:12" x14ac:dyDescent="0.3">
      <c r="A2812" s="334"/>
      <c r="B2812" s="304"/>
      <c r="C2812" s="304"/>
      <c r="D2812" s="304"/>
      <c r="E2812" s="304"/>
      <c r="F2812" s="304"/>
      <c r="G2812" s="304"/>
      <c r="H2812" s="305"/>
      <c r="I2812" s="306"/>
      <c r="J2812" s="335"/>
      <c r="K2812" s="336"/>
      <c r="L2812" s="337"/>
    </row>
    <row r="2813" spans="1:12" x14ac:dyDescent="0.3">
      <c r="A2813" s="334"/>
      <c r="B2813" s="304"/>
      <c r="C2813" s="304"/>
      <c r="D2813" s="304"/>
      <c r="E2813" s="304"/>
      <c r="F2813" s="304"/>
      <c r="G2813" s="304"/>
      <c r="H2813" s="305"/>
      <c r="I2813" s="306"/>
      <c r="J2813" s="335"/>
      <c r="K2813" s="336"/>
      <c r="L2813" s="337"/>
    </row>
    <row r="2814" spans="1:12" x14ac:dyDescent="0.3">
      <c r="A2814" s="334"/>
      <c r="B2814" s="304"/>
      <c r="C2814" s="304"/>
      <c r="D2814" s="304"/>
      <c r="E2814" s="304"/>
      <c r="F2814" s="304"/>
      <c r="G2814" s="304"/>
      <c r="H2814" s="305"/>
      <c r="I2814" s="306"/>
      <c r="J2814" s="335"/>
      <c r="K2814" s="336"/>
      <c r="L2814" s="337"/>
    </row>
    <row r="2815" spans="1:12" x14ac:dyDescent="0.3">
      <c r="A2815" s="334"/>
      <c r="B2815" s="304"/>
      <c r="C2815" s="304"/>
      <c r="D2815" s="304"/>
      <c r="E2815" s="304"/>
      <c r="F2815" s="304"/>
      <c r="G2815" s="304"/>
      <c r="H2815" s="305"/>
      <c r="I2815" s="306"/>
      <c r="J2815" s="335"/>
      <c r="K2815" s="336"/>
      <c r="L2815" s="337"/>
    </row>
    <row r="2816" spans="1:12" x14ac:dyDescent="0.3">
      <c r="A2816" s="334"/>
      <c r="B2816" s="304"/>
      <c r="C2816" s="304"/>
      <c r="D2816" s="304"/>
      <c r="E2816" s="304"/>
      <c r="F2816" s="304"/>
      <c r="G2816" s="304"/>
      <c r="H2816" s="305"/>
      <c r="I2816" s="306"/>
      <c r="J2816" s="335"/>
      <c r="K2816" s="336"/>
      <c r="L2816" s="337"/>
    </row>
    <row r="2817" spans="1:12" x14ac:dyDescent="0.3">
      <c r="A2817" s="334"/>
      <c r="B2817" s="304"/>
      <c r="C2817" s="304"/>
      <c r="D2817" s="304"/>
      <c r="E2817" s="304"/>
      <c r="F2817" s="304"/>
      <c r="G2817" s="304"/>
      <c r="H2817" s="305"/>
      <c r="I2817" s="306"/>
      <c r="J2817" s="335"/>
      <c r="K2817" s="336"/>
      <c r="L2817" s="337"/>
    </row>
    <row r="2818" spans="1:12" x14ac:dyDescent="0.3">
      <c r="A2818" s="334"/>
      <c r="B2818" s="304"/>
      <c r="C2818" s="304"/>
      <c r="D2818" s="304"/>
      <c r="E2818" s="304"/>
      <c r="F2818" s="304"/>
      <c r="G2818" s="304"/>
      <c r="H2818" s="305"/>
      <c r="I2818" s="306"/>
      <c r="J2818" s="335"/>
      <c r="K2818" s="336"/>
      <c r="L2818" s="337"/>
    </row>
    <row r="2819" spans="1:12" x14ac:dyDescent="0.3">
      <c r="A2819" s="334"/>
      <c r="B2819" s="304"/>
      <c r="C2819" s="304"/>
      <c r="D2819" s="304"/>
      <c r="E2819" s="304"/>
      <c r="F2819" s="304"/>
      <c r="G2819" s="304"/>
      <c r="H2819" s="305"/>
      <c r="I2819" s="306"/>
      <c r="J2819" s="335"/>
      <c r="K2819" s="336"/>
      <c r="L2819" s="337"/>
    </row>
    <row r="2820" spans="1:12" x14ac:dyDescent="0.3">
      <c r="A2820" s="334"/>
      <c r="B2820" s="304"/>
      <c r="C2820" s="304"/>
      <c r="D2820" s="304"/>
      <c r="E2820" s="304"/>
      <c r="F2820" s="304"/>
      <c r="G2820" s="304"/>
      <c r="H2820" s="305"/>
      <c r="I2820" s="306"/>
      <c r="J2820" s="335"/>
      <c r="K2820" s="336"/>
      <c r="L2820" s="337"/>
    </row>
    <row r="2821" spans="1:12" x14ac:dyDescent="0.3">
      <c r="A2821" s="334"/>
      <c r="B2821" s="304"/>
      <c r="C2821" s="304"/>
      <c r="D2821" s="304"/>
      <c r="E2821" s="304"/>
      <c r="F2821" s="304"/>
      <c r="G2821" s="304"/>
      <c r="H2821" s="305"/>
      <c r="I2821" s="306"/>
      <c r="J2821" s="335"/>
      <c r="K2821" s="336"/>
      <c r="L2821" s="337"/>
    </row>
    <row r="2822" spans="1:12" x14ac:dyDescent="0.3">
      <c r="A2822" s="334"/>
      <c r="B2822" s="304"/>
      <c r="C2822" s="304"/>
      <c r="D2822" s="304"/>
      <c r="E2822" s="304"/>
      <c r="F2822" s="304"/>
      <c r="G2822" s="304"/>
      <c r="H2822" s="305"/>
      <c r="I2822" s="306"/>
      <c r="J2822" s="335"/>
      <c r="K2822" s="336"/>
      <c r="L2822" s="337"/>
    </row>
    <row r="2823" spans="1:12" x14ac:dyDescent="0.3">
      <c r="A2823" s="334"/>
      <c r="B2823" s="304"/>
      <c r="C2823" s="304"/>
      <c r="D2823" s="304"/>
      <c r="E2823" s="304"/>
      <c r="F2823" s="304"/>
      <c r="G2823" s="304"/>
      <c r="H2823" s="305"/>
      <c r="I2823" s="306"/>
      <c r="J2823" s="335"/>
      <c r="K2823" s="336"/>
      <c r="L2823" s="337"/>
    </row>
    <row r="2824" spans="1:12" x14ac:dyDescent="0.3">
      <c r="A2824" s="334"/>
      <c r="B2824" s="304"/>
      <c r="C2824" s="304"/>
      <c r="D2824" s="304"/>
      <c r="E2824" s="304"/>
      <c r="F2824" s="304"/>
      <c r="G2824" s="304"/>
      <c r="H2824" s="305"/>
      <c r="I2824" s="306"/>
      <c r="J2824" s="335"/>
      <c r="K2824" s="336"/>
      <c r="L2824" s="337"/>
    </row>
    <row r="2825" spans="1:12" x14ac:dyDescent="0.3">
      <c r="A2825" s="334"/>
      <c r="B2825" s="304"/>
      <c r="C2825" s="304"/>
      <c r="D2825" s="304"/>
      <c r="E2825" s="304"/>
      <c r="F2825" s="304"/>
      <c r="G2825" s="304"/>
      <c r="H2825" s="305"/>
      <c r="I2825" s="306"/>
      <c r="J2825" s="335"/>
      <c r="K2825" s="336"/>
      <c r="L2825" s="337"/>
    </row>
    <row r="2826" spans="1:12" x14ac:dyDescent="0.3">
      <c r="A2826" s="334"/>
      <c r="B2826" s="304"/>
      <c r="C2826" s="304"/>
      <c r="D2826" s="304"/>
      <c r="E2826" s="304"/>
      <c r="F2826" s="304"/>
      <c r="G2826" s="304"/>
      <c r="H2826" s="305"/>
      <c r="I2826" s="306"/>
      <c r="J2826" s="335"/>
      <c r="K2826" s="336"/>
      <c r="L2826" s="337"/>
    </row>
    <row r="2827" spans="1:12" x14ac:dyDescent="0.3">
      <c r="A2827" s="334"/>
      <c r="B2827" s="304"/>
      <c r="C2827" s="304"/>
      <c r="D2827" s="304"/>
      <c r="E2827" s="304"/>
      <c r="F2827" s="304"/>
      <c r="G2827" s="304"/>
      <c r="H2827" s="305"/>
      <c r="I2827" s="306"/>
      <c r="J2827" s="335"/>
      <c r="K2827" s="336"/>
      <c r="L2827" s="337"/>
    </row>
    <row r="2828" spans="1:12" x14ac:dyDescent="0.3">
      <c r="A2828" s="334"/>
      <c r="B2828" s="304"/>
      <c r="C2828" s="304"/>
      <c r="D2828" s="304"/>
      <c r="E2828" s="304"/>
      <c r="F2828" s="304"/>
      <c r="G2828" s="304"/>
      <c r="H2828" s="305"/>
      <c r="I2828" s="306"/>
      <c r="J2828" s="335"/>
      <c r="K2828" s="336"/>
      <c r="L2828" s="337"/>
    </row>
    <row r="2829" spans="1:12" x14ac:dyDescent="0.3">
      <c r="A2829" s="334"/>
      <c r="B2829" s="304"/>
      <c r="C2829" s="304"/>
      <c r="D2829" s="304"/>
      <c r="E2829" s="304"/>
      <c r="F2829" s="304"/>
      <c r="G2829" s="304"/>
      <c r="H2829" s="305"/>
      <c r="I2829" s="306"/>
      <c r="J2829" s="335"/>
      <c r="K2829" s="336"/>
      <c r="L2829" s="337"/>
    </row>
    <row r="2830" spans="1:12" x14ac:dyDescent="0.3">
      <c r="A2830" s="334"/>
      <c r="B2830" s="304"/>
      <c r="C2830" s="304"/>
      <c r="D2830" s="304"/>
      <c r="E2830" s="304"/>
      <c r="F2830" s="304"/>
      <c r="G2830" s="304"/>
      <c r="H2830" s="305"/>
      <c r="I2830" s="306"/>
      <c r="J2830" s="335"/>
      <c r="K2830" s="336"/>
      <c r="L2830" s="337"/>
    </row>
    <row r="2831" spans="1:12" x14ac:dyDescent="0.3">
      <c r="A2831" s="334"/>
      <c r="B2831" s="304"/>
      <c r="C2831" s="304"/>
      <c r="D2831" s="304"/>
      <c r="E2831" s="304"/>
      <c r="F2831" s="304"/>
      <c r="G2831" s="304"/>
      <c r="H2831" s="305"/>
      <c r="I2831" s="306"/>
      <c r="J2831" s="335"/>
      <c r="K2831" s="336"/>
      <c r="L2831" s="337"/>
    </row>
    <row r="2832" spans="1:12" x14ac:dyDescent="0.3">
      <c r="A2832" s="334"/>
      <c r="B2832" s="304"/>
      <c r="C2832" s="304"/>
      <c r="D2832" s="304"/>
      <c r="E2832" s="304"/>
      <c r="F2832" s="304"/>
      <c r="G2832" s="304"/>
      <c r="H2832" s="305"/>
      <c r="I2832" s="306"/>
      <c r="J2832" s="335"/>
      <c r="K2832" s="336"/>
      <c r="L2832" s="337"/>
    </row>
    <row r="2833" spans="1:12" x14ac:dyDescent="0.3">
      <c r="A2833" s="334"/>
      <c r="B2833" s="304"/>
      <c r="C2833" s="304"/>
      <c r="D2833" s="304"/>
      <c r="E2833" s="304"/>
      <c r="F2833" s="304"/>
      <c r="G2833" s="304"/>
      <c r="H2833" s="305"/>
      <c r="I2833" s="306"/>
      <c r="J2833" s="335"/>
      <c r="K2833" s="336"/>
      <c r="L2833" s="337"/>
    </row>
    <row r="2834" spans="1:12" x14ac:dyDescent="0.3">
      <c r="A2834" s="334"/>
      <c r="B2834" s="304"/>
      <c r="C2834" s="304"/>
      <c r="D2834" s="304"/>
      <c r="E2834" s="304"/>
      <c r="F2834" s="304"/>
      <c r="G2834" s="304"/>
      <c r="H2834" s="305"/>
      <c r="I2834" s="306"/>
      <c r="J2834" s="335"/>
      <c r="K2834" s="336"/>
      <c r="L2834" s="337"/>
    </row>
    <row r="2835" spans="1:12" x14ac:dyDescent="0.3">
      <c r="A2835" s="334"/>
      <c r="B2835" s="304"/>
      <c r="C2835" s="304"/>
      <c r="D2835" s="304"/>
      <c r="E2835" s="304"/>
      <c r="F2835" s="304"/>
      <c r="G2835" s="304"/>
      <c r="H2835" s="305"/>
      <c r="I2835" s="306"/>
      <c r="J2835" s="335"/>
      <c r="K2835" s="336"/>
      <c r="L2835" s="337"/>
    </row>
    <row r="2836" spans="1:12" x14ac:dyDescent="0.3">
      <c r="A2836" s="334"/>
      <c r="B2836" s="304"/>
      <c r="C2836" s="304"/>
      <c r="D2836" s="304"/>
      <c r="E2836" s="304"/>
      <c r="F2836" s="304"/>
      <c r="G2836" s="304"/>
      <c r="H2836" s="305"/>
      <c r="I2836" s="306"/>
      <c r="J2836" s="335"/>
      <c r="K2836" s="336"/>
      <c r="L2836" s="337"/>
    </row>
    <row r="2837" spans="1:12" x14ac:dyDescent="0.3">
      <c r="A2837" s="334"/>
      <c r="B2837" s="304"/>
      <c r="C2837" s="304"/>
      <c r="D2837" s="304"/>
      <c r="E2837" s="304"/>
      <c r="F2837" s="304"/>
      <c r="G2837" s="304"/>
      <c r="H2837" s="305"/>
      <c r="I2837" s="306"/>
      <c r="J2837" s="335"/>
      <c r="K2837" s="336"/>
      <c r="L2837" s="337"/>
    </row>
    <row r="2838" spans="1:12" x14ac:dyDescent="0.3">
      <c r="A2838" s="334"/>
      <c r="B2838" s="304"/>
      <c r="C2838" s="304"/>
      <c r="D2838" s="304"/>
      <c r="E2838" s="304"/>
      <c r="F2838" s="304"/>
      <c r="G2838" s="304"/>
      <c r="H2838" s="305"/>
      <c r="I2838" s="306"/>
      <c r="J2838" s="335"/>
      <c r="K2838" s="336"/>
      <c r="L2838" s="337"/>
    </row>
    <row r="2839" spans="1:12" x14ac:dyDescent="0.3">
      <c r="A2839" s="334"/>
      <c r="B2839" s="304"/>
      <c r="C2839" s="304"/>
      <c r="D2839" s="304"/>
      <c r="E2839" s="304"/>
      <c r="F2839" s="304"/>
      <c r="G2839" s="304"/>
      <c r="H2839" s="305"/>
      <c r="I2839" s="306"/>
      <c r="J2839" s="335"/>
      <c r="K2839" s="336"/>
      <c r="L2839" s="337"/>
    </row>
    <row r="2840" spans="1:12" x14ac:dyDescent="0.3">
      <c r="A2840" s="334"/>
      <c r="B2840" s="304"/>
      <c r="C2840" s="304"/>
      <c r="D2840" s="304"/>
      <c r="E2840" s="304"/>
      <c r="F2840" s="304"/>
      <c r="G2840" s="304"/>
      <c r="H2840" s="305"/>
      <c r="I2840" s="306"/>
      <c r="J2840" s="335"/>
      <c r="K2840" s="336"/>
      <c r="L2840" s="337"/>
    </row>
    <row r="2841" spans="1:12" x14ac:dyDescent="0.3">
      <c r="A2841" s="334"/>
      <c r="B2841" s="304"/>
      <c r="C2841" s="304"/>
      <c r="D2841" s="304"/>
      <c r="E2841" s="304"/>
      <c r="F2841" s="304"/>
      <c r="G2841" s="304"/>
      <c r="H2841" s="305"/>
      <c r="I2841" s="306"/>
      <c r="J2841" s="335"/>
      <c r="K2841" s="336"/>
      <c r="L2841" s="337"/>
    </row>
    <row r="2842" spans="1:12" x14ac:dyDescent="0.3">
      <c r="A2842" s="334"/>
      <c r="B2842" s="304"/>
      <c r="C2842" s="304"/>
      <c r="D2842" s="304"/>
      <c r="E2842" s="304"/>
      <c r="F2842" s="304"/>
      <c r="G2842" s="304"/>
      <c r="H2842" s="305"/>
      <c r="I2842" s="306"/>
      <c r="J2842" s="335"/>
      <c r="K2842" s="336"/>
      <c r="L2842" s="337"/>
    </row>
    <row r="2843" spans="1:12" x14ac:dyDescent="0.3">
      <c r="A2843" s="334"/>
      <c r="B2843" s="304"/>
      <c r="C2843" s="304"/>
      <c r="D2843" s="304"/>
      <c r="E2843" s="304"/>
      <c r="F2843" s="304"/>
      <c r="G2843" s="304"/>
      <c r="H2843" s="305"/>
      <c r="I2843" s="306"/>
      <c r="J2843" s="335"/>
      <c r="K2843" s="336"/>
      <c r="L2843" s="337"/>
    </row>
    <row r="2844" spans="1:12" x14ac:dyDescent="0.3">
      <c r="A2844" s="334"/>
      <c r="B2844" s="304"/>
      <c r="C2844" s="304"/>
      <c r="D2844" s="304"/>
      <c r="E2844" s="304"/>
      <c r="F2844" s="304"/>
      <c r="G2844" s="304"/>
      <c r="H2844" s="305"/>
      <c r="I2844" s="306"/>
      <c r="J2844" s="335"/>
      <c r="K2844" s="336"/>
      <c r="L2844" s="337"/>
    </row>
    <row r="2845" spans="1:12" x14ac:dyDescent="0.3">
      <c r="A2845" s="334"/>
      <c r="B2845" s="304"/>
      <c r="C2845" s="304"/>
      <c r="D2845" s="304"/>
      <c r="E2845" s="304"/>
      <c r="F2845" s="304"/>
      <c r="G2845" s="304"/>
      <c r="H2845" s="305"/>
      <c r="I2845" s="306"/>
      <c r="J2845" s="335"/>
      <c r="K2845" s="336"/>
      <c r="L2845" s="337"/>
    </row>
    <row r="2846" spans="1:12" x14ac:dyDescent="0.3">
      <c r="A2846" s="334"/>
      <c r="B2846" s="304"/>
      <c r="C2846" s="304"/>
      <c r="D2846" s="304"/>
      <c r="E2846" s="304"/>
      <c r="F2846" s="304"/>
      <c r="G2846" s="304"/>
      <c r="H2846" s="305"/>
      <c r="I2846" s="306"/>
      <c r="J2846" s="335"/>
      <c r="K2846" s="336"/>
      <c r="L2846" s="337"/>
    </row>
    <row r="2847" spans="1:12" x14ac:dyDescent="0.3">
      <c r="A2847" s="334"/>
      <c r="B2847" s="304"/>
      <c r="C2847" s="304"/>
      <c r="D2847" s="304"/>
      <c r="E2847" s="304"/>
      <c r="F2847" s="304"/>
      <c r="G2847" s="304"/>
      <c r="H2847" s="305"/>
      <c r="I2847" s="306"/>
      <c r="J2847" s="335"/>
      <c r="K2847" s="336"/>
      <c r="L2847" s="337"/>
    </row>
    <row r="2848" spans="1:12" x14ac:dyDescent="0.3">
      <c r="A2848" s="334"/>
      <c r="B2848" s="304"/>
      <c r="C2848" s="304"/>
      <c r="D2848" s="304"/>
      <c r="E2848" s="304"/>
      <c r="F2848" s="304"/>
      <c r="G2848" s="304"/>
      <c r="H2848" s="305"/>
      <c r="I2848" s="306"/>
      <c r="J2848" s="335"/>
      <c r="K2848" s="336"/>
      <c r="L2848" s="337"/>
    </row>
    <row r="2849" spans="1:12" x14ac:dyDescent="0.3">
      <c r="A2849" s="334"/>
      <c r="B2849" s="304"/>
      <c r="C2849" s="304"/>
      <c r="D2849" s="304"/>
      <c r="E2849" s="304"/>
      <c r="F2849" s="304"/>
      <c r="G2849" s="304"/>
      <c r="H2849" s="305"/>
      <c r="I2849" s="306"/>
      <c r="J2849" s="335"/>
      <c r="K2849" s="336"/>
      <c r="L2849" s="337"/>
    </row>
    <row r="2850" spans="1:12" x14ac:dyDescent="0.3">
      <c r="A2850" s="334"/>
      <c r="B2850" s="304"/>
      <c r="C2850" s="304"/>
      <c r="D2850" s="304"/>
      <c r="E2850" s="304"/>
      <c r="F2850" s="304"/>
      <c r="G2850" s="304"/>
      <c r="H2850" s="305"/>
      <c r="I2850" s="306"/>
      <c r="J2850" s="335"/>
      <c r="K2850" s="336"/>
      <c r="L2850" s="337"/>
    </row>
    <row r="2851" spans="1:12" x14ac:dyDescent="0.3">
      <c r="A2851" s="334"/>
      <c r="B2851" s="304"/>
      <c r="C2851" s="304"/>
      <c r="D2851" s="304"/>
      <c r="E2851" s="304"/>
      <c r="F2851" s="304"/>
      <c r="G2851" s="304"/>
      <c r="H2851" s="305"/>
      <c r="I2851" s="306"/>
      <c r="J2851" s="335"/>
      <c r="K2851" s="336"/>
      <c r="L2851" s="337"/>
    </row>
    <row r="2852" spans="1:12" x14ac:dyDescent="0.3">
      <c r="A2852" s="334"/>
      <c r="B2852" s="304"/>
      <c r="C2852" s="304"/>
      <c r="D2852" s="304"/>
      <c r="E2852" s="304"/>
      <c r="F2852" s="304"/>
      <c r="G2852" s="304"/>
      <c r="H2852" s="305"/>
      <c r="I2852" s="306"/>
      <c r="J2852" s="335"/>
      <c r="K2852" s="336"/>
      <c r="L2852" s="337"/>
    </row>
    <row r="2853" spans="1:12" x14ac:dyDescent="0.3">
      <c r="A2853" s="334"/>
      <c r="B2853" s="304"/>
      <c r="C2853" s="304"/>
      <c r="D2853" s="304"/>
      <c r="E2853" s="304"/>
      <c r="F2853" s="304"/>
      <c r="G2853" s="304"/>
      <c r="H2853" s="305"/>
      <c r="I2853" s="306"/>
      <c r="J2853" s="335"/>
      <c r="K2853" s="336"/>
      <c r="L2853" s="337"/>
    </row>
    <row r="2854" spans="1:12" x14ac:dyDescent="0.3">
      <c r="A2854" s="334"/>
      <c r="B2854" s="304"/>
      <c r="C2854" s="304"/>
      <c r="D2854" s="304"/>
      <c r="E2854" s="304"/>
      <c r="F2854" s="304"/>
      <c r="G2854" s="304"/>
      <c r="H2854" s="305"/>
      <c r="I2854" s="306"/>
      <c r="J2854" s="335"/>
      <c r="K2854" s="336"/>
      <c r="L2854" s="337"/>
    </row>
    <row r="2855" spans="1:12" x14ac:dyDescent="0.3">
      <c r="A2855" s="334"/>
      <c r="B2855" s="304"/>
      <c r="C2855" s="304"/>
      <c r="D2855" s="304"/>
      <c r="E2855" s="304"/>
      <c r="F2855" s="304"/>
      <c r="G2855" s="304"/>
      <c r="H2855" s="305"/>
      <c r="I2855" s="306"/>
      <c r="J2855" s="335"/>
      <c r="K2855" s="336"/>
      <c r="L2855" s="337"/>
    </row>
    <row r="2856" spans="1:12" x14ac:dyDescent="0.3">
      <c r="A2856" s="334"/>
      <c r="B2856" s="304"/>
      <c r="C2856" s="304"/>
      <c r="D2856" s="304"/>
      <c r="E2856" s="304"/>
      <c r="F2856" s="304"/>
      <c r="G2856" s="304"/>
      <c r="H2856" s="305"/>
      <c r="I2856" s="306"/>
      <c r="J2856" s="335"/>
      <c r="K2856" s="336"/>
      <c r="L2856" s="337"/>
    </row>
    <row r="2857" spans="1:12" x14ac:dyDescent="0.3">
      <c r="A2857" s="334"/>
      <c r="B2857" s="304"/>
      <c r="C2857" s="304"/>
      <c r="D2857" s="304"/>
      <c r="E2857" s="304"/>
      <c r="F2857" s="304"/>
      <c r="G2857" s="304"/>
      <c r="H2857" s="305"/>
      <c r="I2857" s="306"/>
      <c r="J2857" s="335"/>
      <c r="K2857" s="336"/>
      <c r="L2857" s="337"/>
    </row>
    <row r="2858" spans="1:12" x14ac:dyDescent="0.3">
      <c r="A2858" s="334"/>
      <c r="B2858" s="304"/>
      <c r="C2858" s="304"/>
      <c r="D2858" s="304"/>
      <c r="E2858" s="304"/>
      <c r="F2858" s="304"/>
      <c r="G2858" s="304"/>
      <c r="H2858" s="305"/>
      <c r="I2858" s="306"/>
      <c r="J2858" s="335"/>
      <c r="K2858" s="336"/>
      <c r="L2858" s="337"/>
    </row>
    <row r="2859" spans="1:12" x14ac:dyDescent="0.3">
      <c r="A2859" s="334"/>
      <c r="B2859" s="304"/>
      <c r="C2859" s="304"/>
      <c r="D2859" s="304"/>
      <c r="E2859" s="304"/>
      <c r="F2859" s="304"/>
      <c r="G2859" s="304"/>
      <c r="H2859" s="305"/>
      <c r="I2859" s="306"/>
      <c r="J2859" s="335"/>
      <c r="K2859" s="336"/>
      <c r="L2859" s="337"/>
    </row>
    <row r="2860" spans="1:12" x14ac:dyDescent="0.3">
      <c r="A2860" s="334"/>
      <c r="B2860" s="304"/>
      <c r="C2860" s="304"/>
      <c r="D2860" s="304"/>
      <c r="E2860" s="304"/>
      <c r="F2860" s="304"/>
      <c r="G2860" s="304"/>
      <c r="H2860" s="305"/>
      <c r="I2860" s="306"/>
      <c r="J2860" s="335"/>
      <c r="K2860" s="336"/>
      <c r="L2860" s="337"/>
    </row>
    <row r="2861" spans="1:12" x14ac:dyDescent="0.3">
      <c r="A2861" s="334"/>
      <c r="B2861" s="304"/>
      <c r="C2861" s="304"/>
      <c r="D2861" s="304"/>
      <c r="E2861" s="304"/>
      <c r="F2861" s="304"/>
      <c r="G2861" s="304"/>
      <c r="H2861" s="305"/>
      <c r="I2861" s="306"/>
      <c r="J2861" s="335"/>
      <c r="K2861" s="336"/>
      <c r="L2861" s="337"/>
    </row>
    <row r="2862" spans="1:12" x14ac:dyDescent="0.3">
      <c r="A2862" s="334"/>
      <c r="B2862" s="304"/>
      <c r="C2862" s="304"/>
      <c r="D2862" s="304"/>
      <c r="E2862" s="304"/>
      <c r="F2862" s="304"/>
      <c r="G2862" s="304"/>
      <c r="H2862" s="305"/>
      <c r="I2862" s="306"/>
      <c r="J2862" s="335"/>
      <c r="K2862" s="336"/>
      <c r="L2862" s="337"/>
    </row>
    <row r="2863" spans="1:12" x14ac:dyDescent="0.3">
      <c r="A2863" s="334"/>
      <c r="B2863" s="304"/>
      <c r="C2863" s="304"/>
      <c r="D2863" s="304"/>
      <c r="E2863" s="304"/>
      <c r="F2863" s="304"/>
      <c r="G2863" s="304"/>
      <c r="H2863" s="305"/>
      <c r="I2863" s="306"/>
      <c r="J2863" s="335"/>
      <c r="K2863" s="336"/>
      <c r="L2863" s="337"/>
    </row>
    <row r="2864" spans="1:12" x14ac:dyDescent="0.3">
      <c r="A2864" s="334"/>
      <c r="B2864" s="304"/>
      <c r="C2864" s="304"/>
      <c r="D2864" s="304"/>
      <c r="E2864" s="304"/>
      <c r="F2864" s="304"/>
      <c r="G2864" s="304"/>
      <c r="H2864" s="305"/>
      <c r="I2864" s="306"/>
      <c r="J2864" s="335"/>
      <c r="K2864" s="336"/>
      <c r="L2864" s="337"/>
    </row>
    <row r="2865" spans="1:12" x14ac:dyDescent="0.3">
      <c r="A2865" s="334"/>
      <c r="B2865" s="304"/>
      <c r="C2865" s="304"/>
      <c r="D2865" s="304"/>
      <c r="E2865" s="304"/>
      <c r="F2865" s="304"/>
      <c r="G2865" s="304"/>
      <c r="H2865" s="305"/>
      <c r="I2865" s="306"/>
      <c r="J2865" s="335"/>
      <c r="K2865" s="336"/>
      <c r="L2865" s="337"/>
    </row>
    <row r="2866" spans="1:12" x14ac:dyDescent="0.3">
      <c r="A2866" s="334"/>
      <c r="B2866" s="304"/>
      <c r="C2866" s="304"/>
      <c r="D2866" s="304"/>
      <c r="E2866" s="304"/>
      <c r="F2866" s="304"/>
      <c r="G2866" s="304"/>
      <c r="H2866" s="305"/>
      <c r="I2866" s="306"/>
      <c r="J2866" s="335"/>
      <c r="K2866" s="336"/>
      <c r="L2866" s="337"/>
    </row>
    <row r="2867" spans="1:12" x14ac:dyDescent="0.3">
      <c r="A2867" s="334"/>
      <c r="B2867" s="304"/>
      <c r="C2867" s="304"/>
      <c r="D2867" s="304"/>
      <c r="E2867" s="304"/>
      <c r="F2867" s="304"/>
      <c r="G2867" s="304"/>
      <c r="H2867" s="305"/>
      <c r="I2867" s="306"/>
      <c r="J2867" s="335"/>
      <c r="K2867" s="336"/>
      <c r="L2867" s="337"/>
    </row>
    <row r="2868" spans="1:12" x14ac:dyDescent="0.3">
      <c r="A2868" s="334"/>
      <c r="B2868" s="304"/>
      <c r="C2868" s="304"/>
      <c r="D2868" s="304"/>
      <c r="E2868" s="304"/>
      <c r="F2868" s="304"/>
      <c r="G2868" s="304"/>
      <c r="H2868" s="305"/>
      <c r="I2868" s="306"/>
      <c r="J2868" s="335"/>
      <c r="K2868" s="336"/>
      <c r="L2868" s="337"/>
    </row>
    <row r="2869" spans="1:12" x14ac:dyDescent="0.3">
      <c r="A2869" s="334"/>
      <c r="B2869" s="304"/>
      <c r="C2869" s="304"/>
      <c r="D2869" s="304"/>
      <c r="E2869" s="304"/>
      <c r="F2869" s="304"/>
      <c r="G2869" s="304"/>
      <c r="H2869" s="305"/>
      <c r="I2869" s="306"/>
      <c r="J2869" s="335"/>
      <c r="K2869" s="336"/>
      <c r="L2869" s="337"/>
    </row>
    <row r="2870" spans="1:12" x14ac:dyDescent="0.3">
      <c r="A2870" s="334"/>
      <c r="B2870" s="304"/>
      <c r="C2870" s="304"/>
      <c r="D2870" s="304"/>
      <c r="E2870" s="304"/>
      <c r="F2870" s="304"/>
      <c r="G2870" s="304"/>
      <c r="H2870" s="305"/>
      <c r="I2870" s="306"/>
      <c r="J2870" s="335"/>
      <c r="K2870" s="336"/>
      <c r="L2870" s="337"/>
    </row>
    <row r="2871" spans="1:12" x14ac:dyDescent="0.3">
      <c r="A2871" s="334"/>
      <c r="B2871" s="304"/>
      <c r="C2871" s="304"/>
      <c r="D2871" s="304"/>
      <c r="E2871" s="304"/>
      <c r="F2871" s="304"/>
      <c r="G2871" s="304"/>
      <c r="H2871" s="305"/>
      <c r="I2871" s="306"/>
      <c r="J2871" s="335"/>
      <c r="K2871" s="336"/>
      <c r="L2871" s="337"/>
    </row>
    <row r="2872" spans="1:12" x14ac:dyDescent="0.3">
      <c r="A2872" s="334"/>
      <c r="B2872" s="304"/>
      <c r="C2872" s="304"/>
      <c r="D2872" s="304"/>
      <c r="E2872" s="304"/>
      <c r="F2872" s="304"/>
      <c r="G2872" s="304"/>
      <c r="H2872" s="305"/>
      <c r="I2872" s="306"/>
      <c r="J2872" s="335"/>
      <c r="K2872" s="336"/>
      <c r="L2872" s="337"/>
    </row>
    <row r="2873" spans="1:12" x14ac:dyDescent="0.3">
      <c r="A2873" s="334"/>
      <c r="B2873" s="304"/>
      <c r="C2873" s="304"/>
      <c r="D2873" s="304"/>
      <c r="E2873" s="304"/>
      <c r="F2873" s="304"/>
      <c r="G2873" s="304"/>
      <c r="H2873" s="305"/>
      <c r="I2873" s="306"/>
      <c r="J2873" s="335"/>
      <c r="K2873" s="336"/>
      <c r="L2873" s="337"/>
    </row>
    <row r="2874" spans="1:12" x14ac:dyDescent="0.3">
      <c r="A2874" s="334"/>
      <c r="B2874" s="304"/>
      <c r="C2874" s="304"/>
      <c r="D2874" s="304"/>
      <c r="E2874" s="304"/>
      <c r="F2874" s="304"/>
      <c r="G2874" s="304"/>
      <c r="H2874" s="305"/>
      <c r="I2874" s="306"/>
      <c r="J2874" s="335"/>
      <c r="K2874" s="336"/>
      <c r="L2874" s="337"/>
    </row>
    <row r="2875" spans="1:12" x14ac:dyDescent="0.3">
      <c r="A2875" s="334"/>
      <c r="B2875" s="304"/>
      <c r="C2875" s="304"/>
      <c r="D2875" s="304"/>
      <c r="E2875" s="304"/>
      <c r="F2875" s="304"/>
      <c r="G2875" s="304"/>
      <c r="H2875" s="305"/>
      <c r="I2875" s="306"/>
      <c r="J2875" s="335"/>
      <c r="K2875" s="336"/>
      <c r="L2875" s="337"/>
    </row>
    <row r="2876" spans="1:12" x14ac:dyDescent="0.3">
      <c r="A2876" s="334"/>
      <c r="B2876" s="304"/>
      <c r="C2876" s="304"/>
      <c r="D2876" s="304"/>
      <c r="E2876" s="304"/>
      <c r="F2876" s="304"/>
      <c r="G2876" s="304"/>
      <c r="H2876" s="305"/>
      <c r="I2876" s="306"/>
      <c r="J2876" s="335"/>
      <c r="K2876" s="336"/>
      <c r="L2876" s="337"/>
    </row>
    <row r="2877" spans="1:12" x14ac:dyDescent="0.3">
      <c r="A2877" s="334"/>
      <c r="B2877" s="304"/>
      <c r="C2877" s="304"/>
      <c r="D2877" s="304"/>
      <c r="E2877" s="304"/>
      <c r="F2877" s="304"/>
      <c r="G2877" s="304"/>
      <c r="H2877" s="305"/>
      <c r="I2877" s="306"/>
      <c r="J2877" s="335"/>
      <c r="K2877" s="336"/>
      <c r="L2877" s="337"/>
    </row>
    <row r="2878" spans="1:12" x14ac:dyDescent="0.3">
      <c r="A2878" s="334"/>
      <c r="B2878" s="304"/>
      <c r="C2878" s="304"/>
      <c r="D2878" s="304"/>
      <c r="E2878" s="304"/>
      <c r="F2878" s="304"/>
      <c r="G2878" s="304"/>
      <c r="H2878" s="305"/>
      <c r="I2878" s="306"/>
      <c r="J2878" s="335"/>
      <c r="K2878" s="336"/>
      <c r="L2878" s="337"/>
    </row>
    <row r="2879" spans="1:12" x14ac:dyDescent="0.3">
      <c r="A2879" s="334"/>
      <c r="B2879" s="304"/>
      <c r="C2879" s="304"/>
      <c r="D2879" s="304"/>
      <c r="E2879" s="304"/>
      <c r="F2879" s="304"/>
      <c r="G2879" s="304"/>
      <c r="H2879" s="305"/>
      <c r="I2879" s="306"/>
      <c r="J2879" s="335"/>
      <c r="K2879" s="336"/>
      <c r="L2879" s="337"/>
    </row>
    <row r="2880" spans="1:12" x14ac:dyDescent="0.3">
      <c r="A2880" s="334"/>
      <c r="B2880" s="304"/>
      <c r="C2880" s="304"/>
      <c r="D2880" s="304"/>
      <c r="E2880" s="304"/>
      <c r="F2880" s="304"/>
      <c r="G2880" s="304"/>
      <c r="H2880" s="305"/>
      <c r="I2880" s="306"/>
      <c r="J2880" s="335"/>
      <c r="K2880" s="336"/>
      <c r="L2880" s="337"/>
    </row>
    <row r="2881" spans="1:12" x14ac:dyDescent="0.3">
      <c r="A2881" s="334"/>
      <c r="B2881" s="304"/>
      <c r="C2881" s="304"/>
      <c r="D2881" s="304"/>
      <c r="E2881" s="304"/>
      <c r="F2881" s="304"/>
      <c r="G2881" s="304"/>
      <c r="H2881" s="305"/>
      <c r="I2881" s="306"/>
      <c r="J2881" s="335"/>
      <c r="K2881" s="336"/>
      <c r="L2881" s="337"/>
    </row>
    <row r="2882" spans="1:12" x14ac:dyDescent="0.3">
      <c r="A2882" s="334"/>
      <c r="B2882" s="304"/>
      <c r="C2882" s="304"/>
      <c r="D2882" s="304"/>
      <c r="E2882" s="304"/>
      <c r="F2882" s="304"/>
      <c r="G2882" s="304"/>
      <c r="H2882" s="305"/>
      <c r="I2882" s="306"/>
      <c r="J2882" s="335"/>
      <c r="K2882" s="336"/>
      <c r="L2882" s="337"/>
    </row>
    <row r="2883" spans="1:12" x14ac:dyDescent="0.3">
      <c r="A2883" s="334"/>
      <c r="B2883" s="304"/>
      <c r="C2883" s="304"/>
      <c r="D2883" s="304"/>
      <c r="E2883" s="304"/>
      <c r="F2883" s="304"/>
      <c r="G2883" s="304"/>
      <c r="H2883" s="305"/>
      <c r="I2883" s="306"/>
      <c r="J2883" s="335"/>
      <c r="K2883" s="336"/>
      <c r="L2883" s="337"/>
    </row>
    <row r="2884" spans="1:12" x14ac:dyDescent="0.3">
      <c r="A2884" s="334"/>
      <c r="B2884" s="304"/>
      <c r="C2884" s="304"/>
      <c r="D2884" s="304"/>
      <c r="E2884" s="304"/>
      <c r="F2884" s="304"/>
      <c r="G2884" s="304"/>
      <c r="H2884" s="305"/>
      <c r="I2884" s="306"/>
      <c r="J2884" s="335"/>
      <c r="K2884" s="336"/>
      <c r="L2884" s="337"/>
    </row>
    <row r="2885" spans="1:12" x14ac:dyDescent="0.3">
      <c r="A2885" s="334"/>
      <c r="B2885" s="304"/>
      <c r="C2885" s="304"/>
      <c r="D2885" s="304"/>
      <c r="E2885" s="304"/>
      <c r="F2885" s="304"/>
      <c r="G2885" s="304"/>
      <c r="H2885" s="305"/>
      <c r="I2885" s="306"/>
      <c r="J2885" s="335"/>
      <c r="K2885" s="336"/>
      <c r="L2885" s="337"/>
    </row>
    <row r="2886" spans="1:12" x14ac:dyDescent="0.3">
      <c r="A2886" s="334"/>
      <c r="B2886" s="304"/>
      <c r="C2886" s="304"/>
      <c r="D2886" s="304"/>
      <c r="E2886" s="304"/>
      <c r="F2886" s="304"/>
      <c r="G2886" s="304"/>
      <c r="H2886" s="305"/>
      <c r="I2886" s="306"/>
      <c r="J2886" s="335"/>
      <c r="K2886" s="336"/>
      <c r="L2886" s="337"/>
    </row>
    <row r="2887" spans="1:12" x14ac:dyDescent="0.3">
      <c r="A2887" s="334"/>
      <c r="B2887" s="304"/>
      <c r="C2887" s="304"/>
      <c r="D2887" s="304"/>
      <c r="E2887" s="304"/>
      <c r="F2887" s="304"/>
      <c r="G2887" s="304"/>
      <c r="H2887" s="305"/>
      <c r="I2887" s="306"/>
      <c r="J2887" s="335"/>
      <c r="K2887" s="336"/>
      <c r="L2887" s="337"/>
    </row>
    <row r="2888" spans="1:12" x14ac:dyDescent="0.3">
      <c r="A2888" s="334"/>
      <c r="B2888" s="304"/>
      <c r="C2888" s="304"/>
      <c r="D2888" s="304"/>
      <c r="E2888" s="304"/>
      <c r="F2888" s="304"/>
      <c r="G2888" s="304"/>
      <c r="H2888" s="305"/>
      <c r="I2888" s="306"/>
      <c r="J2888" s="335"/>
      <c r="K2888" s="336"/>
      <c r="L2888" s="337"/>
    </row>
    <row r="2889" spans="1:12" x14ac:dyDescent="0.3">
      <c r="A2889" s="334"/>
      <c r="B2889" s="304"/>
      <c r="C2889" s="304"/>
      <c r="D2889" s="304"/>
      <c r="E2889" s="304"/>
      <c r="F2889" s="304"/>
      <c r="G2889" s="304"/>
      <c r="H2889" s="305"/>
      <c r="I2889" s="306"/>
      <c r="J2889" s="335"/>
      <c r="K2889" s="336"/>
      <c r="L2889" s="337"/>
    </row>
    <row r="2890" spans="1:12" x14ac:dyDescent="0.3">
      <c r="A2890" s="334"/>
      <c r="B2890" s="304"/>
      <c r="C2890" s="304"/>
      <c r="D2890" s="304"/>
      <c r="E2890" s="304"/>
      <c r="F2890" s="304"/>
      <c r="G2890" s="304"/>
      <c r="H2890" s="305"/>
      <c r="I2890" s="306"/>
      <c r="J2890" s="335"/>
      <c r="K2890" s="336"/>
      <c r="L2890" s="337"/>
    </row>
    <row r="2891" spans="1:12" x14ac:dyDescent="0.3">
      <c r="A2891" s="334"/>
      <c r="B2891" s="304"/>
      <c r="C2891" s="304"/>
      <c r="D2891" s="304"/>
      <c r="E2891" s="304"/>
      <c r="F2891" s="304"/>
      <c r="G2891" s="304"/>
      <c r="H2891" s="305"/>
      <c r="I2891" s="306"/>
      <c r="J2891" s="335"/>
      <c r="K2891" s="336"/>
      <c r="L2891" s="337"/>
    </row>
    <row r="2892" spans="1:12" x14ac:dyDescent="0.3">
      <c r="A2892" s="334"/>
      <c r="B2892" s="304"/>
      <c r="C2892" s="304"/>
      <c r="D2892" s="304"/>
      <c r="E2892" s="304"/>
      <c r="F2892" s="304"/>
      <c r="G2892" s="304"/>
      <c r="H2892" s="305"/>
      <c r="I2892" s="306"/>
      <c r="J2892" s="335"/>
      <c r="K2892" s="336"/>
      <c r="L2892" s="337"/>
    </row>
    <row r="2893" spans="1:12" x14ac:dyDescent="0.3">
      <c r="A2893" s="334"/>
      <c r="B2893" s="304"/>
      <c r="C2893" s="304"/>
      <c r="D2893" s="304"/>
      <c r="E2893" s="304"/>
      <c r="F2893" s="304"/>
      <c r="G2893" s="304"/>
      <c r="H2893" s="305"/>
      <c r="I2893" s="306"/>
      <c r="J2893" s="335"/>
      <c r="K2893" s="336"/>
      <c r="L2893" s="337"/>
    </row>
    <row r="2894" spans="1:12" x14ac:dyDescent="0.3">
      <c r="A2894" s="334"/>
      <c r="B2894" s="304"/>
      <c r="C2894" s="304"/>
      <c r="D2894" s="304"/>
      <c r="E2894" s="304"/>
      <c r="F2894" s="304"/>
      <c r="G2894" s="304"/>
      <c r="H2894" s="305"/>
      <c r="I2894" s="306"/>
      <c r="J2894" s="335"/>
      <c r="K2894" s="336"/>
      <c r="L2894" s="337"/>
    </row>
    <row r="2895" spans="1:12" x14ac:dyDescent="0.3">
      <c r="A2895" s="334"/>
      <c r="B2895" s="304"/>
      <c r="C2895" s="304"/>
      <c r="D2895" s="304"/>
      <c r="E2895" s="304"/>
      <c r="F2895" s="304"/>
      <c r="G2895" s="304"/>
      <c r="H2895" s="305"/>
      <c r="I2895" s="306"/>
      <c r="J2895" s="335"/>
      <c r="K2895" s="336"/>
      <c r="L2895" s="337"/>
    </row>
    <row r="2896" spans="1:12" x14ac:dyDescent="0.3">
      <c r="A2896" s="334"/>
      <c r="B2896" s="304"/>
      <c r="C2896" s="304"/>
      <c r="D2896" s="304"/>
      <c r="E2896" s="304"/>
      <c r="F2896" s="304"/>
      <c r="G2896" s="304"/>
      <c r="H2896" s="305"/>
      <c r="I2896" s="306"/>
      <c r="J2896" s="335"/>
      <c r="K2896" s="336"/>
      <c r="L2896" s="337"/>
    </row>
    <row r="2897" spans="1:12" x14ac:dyDescent="0.3">
      <c r="A2897" s="334"/>
      <c r="B2897" s="304"/>
      <c r="C2897" s="304"/>
      <c r="D2897" s="304"/>
      <c r="E2897" s="304"/>
      <c r="F2897" s="304"/>
      <c r="G2897" s="304"/>
      <c r="H2897" s="305"/>
      <c r="I2897" s="306"/>
      <c r="J2897" s="335"/>
      <c r="K2897" s="336"/>
      <c r="L2897" s="337"/>
    </row>
    <row r="2898" spans="1:12" x14ac:dyDescent="0.3">
      <c r="A2898" s="334"/>
      <c r="B2898" s="304"/>
      <c r="C2898" s="304"/>
      <c r="D2898" s="304"/>
      <c r="E2898" s="304"/>
      <c r="F2898" s="304"/>
      <c r="G2898" s="304"/>
      <c r="H2898" s="305"/>
      <c r="I2898" s="306"/>
      <c r="J2898" s="335"/>
      <c r="K2898" s="336"/>
      <c r="L2898" s="337"/>
    </row>
    <row r="2899" spans="1:12" x14ac:dyDescent="0.3">
      <c r="A2899" s="334"/>
      <c r="B2899" s="304"/>
      <c r="C2899" s="304"/>
      <c r="D2899" s="304"/>
      <c r="E2899" s="304"/>
      <c r="F2899" s="304"/>
      <c r="G2899" s="304"/>
      <c r="H2899" s="305"/>
      <c r="I2899" s="306"/>
      <c r="J2899" s="335"/>
      <c r="K2899" s="336"/>
      <c r="L2899" s="337"/>
    </row>
    <row r="2900" spans="1:12" x14ac:dyDescent="0.3">
      <c r="A2900" s="334"/>
      <c r="B2900" s="304"/>
      <c r="C2900" s="304"/>
      <c r="D2900" s="304"/>
      <c r="E2900" s="304"/>
      <c r="F2900" s="304"/>
      <c r="G2900" s="304"/>
      <c r="H2900" s="305"/>
      <c r="I2900" s="306"/>
      <c r="J2900" s="335"/>
      <c r="K2900" s="336"/>
      <c r="L2900" s="337"/>
    </row>
    <row r="2901" spans="1:12" x14ac:dyDescent="0.3">
      <c r="A2901" s="334"/>
      <c r="B2901" s="304"/>
      <c r="C2901" s="304"/>
      <c r="D2901" s="304"/>
      <c r="E2901" s="304"/>
      <c r="F2901" s="304"/>
      <c r="G2901" s="304"/>
      <c r="H2901" s="305"/>
      <c r="I2901" s="306"/>
      <c r="J2901" s="335"/>
      <c r="K2901" s="336"/>
      <c r="L2901" s="337"/>
    </row>
    <row r="2902" spans="1:12" x14ac:dyDescent="0.3">
      <c r="A2902" s="334"/>
      <c r="B2902" s="304"/>
      <c r="C2902" s="304"/>
      <c r="D2902" s="304"/>
      <c r="E2902" s="304"/>
      <c r="F2902" s="304"/>
      <c r="G2902" s="304"/>
      <c r="H2902" s="305"/>
      <c r="I2902" s="306"/>
      <c r="J2902" s="335"/>
      <c r="K2902" s="336"/>
      <c r="L2902" s="337"/>
    </row>
    <row r="2903" spans="1:12" x14ac:dyDescent="0.3">
      <c r="A2903" s="334"/>
      <c r="B2903" s="304"/>
      <c r="C2903" s="304"/>
      <c r="D2903" s="304"/>
      <c r="E2903" s="304"/>
      <c r="F2903" s="304"/>
      <c r="G2903" s="304"/>
      <c r="H2903" s="305"/>
      <c r="I2903" s="306"/>
      <c r="J2903" s="335"/>
      <c r="K2903" s="336"/>
      <c r="L2903" s="337"/>
    </row>
    <row r="2904" spans="1:12" x14ac:dyDescent="0.3">
      <c r="A2904" s="334"/>
      <c r="B2904" s="304"/>
      <c r="C2904" s="304"/>
      <c r="D2904" s="304"/>
      <c r="E2904" s="304"/>
      <c r="F2904" s="304"/>
      <c r="G2904" s="304"/>
      <c r="H2904" s="305"/>
      <c r="I2904" s="306"/>
      <c r="J2904" s="335"/>
      <c r="K2904" s="336"/>
      <c r="L2904" s="337"/>
    </row>
    <row r="2905" spans="1:12" x14ac:dyDescent="0.3">
      <c r="A2905" s="334"/>
      <c r="B2905" s="304"/>
      <c r="C2905" s="304"/>
      <c r="D2905" s="304"/>
      <c r="E2905" s="304"/>
      <c r="F2905" s="304"/>
      <c r="G2905" s="304"/>
      <c r="H2905" s="305"/>
      <c r="I2905" s="306"/>
      <c r="J2905" s="335"/>
      <c r="K2905" s="336"/>
      <c r="L2905" s="337"/>
    </row>
    <row r="2906" spans="1:12" x14ac:dyDescent="0.3">
      <c r="A2906" s="334"/>
      <c r="B2906" s="304"/>
      <c r="C2906" s="304"/>
      <c r="D2906" s="304"/>
      <c r="E2906" s="304"/>
      <c r="F2906" s="304"/>
      <c r="G2906" s="304"/>
      <c r="H2906" s="305"/>
      <c r="I2906" s="306"/>
      <c r="J2906" s="335"/>
      <c r="K2906" s="336"/>
      <c r="L2906" s="337"/>
    </row>
    <row r="2907" spans="1:12" x14ac:dyDescent="0.3">
      <c r="A2907" s="334"/>
      <c r="B2907" s="304"/>
      <c r="C2907" s="304"/>
      <c r="D2907" s="304"/>
      <c r="E2907" s="304"/>
      <c r="F2907" s="304"/>
      <c r="G2907" s="304"/>
      <c r="H2907" s="305"/>
      <c r="I2907" s="306"/>
      <c r="J2907" s="335"/>
      <c r="K2907" s="336"/>
      <c r="L2907" s="337"/>
    </row>
    <row r="2908" spans="1:12" x14ac:dyDescent="0.3">
      <c r="A2908" s="334"/>
      <c r="B2908" s="304"/>
      <c r="C2908" s="304"/>
      <c r="D2908" s="304"/>
      <c r="E2908" s="304"/>
      <c r="F2908" s="304"/>
      <c r="G2908" s="304"/>
      <c r="H2908" s="305"/>
      <c r="I2908" s="306"/>
      <c r="J2908" s="335"/>
      <c r="K2908" s="336"/>
      <c r="L2908" s="337"/>
    </row>
    <row r="2909" spans="1:12" x14ac:dyDescent="0.3">
      <c r="A2909" s="334"/>
      <c r="B2909" s="304"/>
      <c r="C2909" s="304"/>
      <c r="D2909" s="304"/>
      <c r="E2909" s="304"/>
      <c r="F2909" s="304"/>
      <c r="G2909" s="304"/>
      <c r="H2909" s="305"/>
      <c r="I2909" s="306"/>
      <c r="J2909" s="335"/>
      <c r="K2909" s="336"/>
      <c r="L2909" s="337"/>
    </row>
    <row r="2910" spans="1:12" x14ac:dyDescent="0.3">
      <c r="A2910" s="334"/>
      <c r="B2910" s="304"/>
      <c r="C2910" s="304"/>
      <c r="D2910" s="304"/>
      <c r="E2910" s="304"/>
      <c r="F2910" s="304"/>
      <c r="G2910" s="304"/>
      <c r="H2910" s="305"/>
      <c r="I2910" s="306"/>
      <c r="J2910" s="335"/>
      <c r="K2910" s="336"/>
      <c r="L2910" s="337"/>
    </row>
    <row r="2911" spans="1:12" x14ac:dyDescent="0.3">
      <c r="A2911" s="334"/>
      <c r="B2911" s="304"/>
      <c r="C2911" s="304"/>
      <c r="D2911" s="304"/>
      <c r="E2911" s="304"/>
      <c r="F2911" s="304"/>
      <c r="G2911" s="304"/>
      <c r="H2911" s="305"/>
      <c r="I2911" s="306"/>
      <c r="J2911" s="335"/>
      <c r="K2911" s="336"/>
      <c r="L2911" s="337"/>
    </row>
    <row r="2912" spans="1:12" x14ac:dyDescent="0.3">
      <c r="A2912" s="334"/>
      <c r="B2912" s="304"/>
      <c r="C2912" s="304"/>
      <c r="D2912" s="304"/>
      <c r="E2912" s="304"/>
      <c r="F2912" s="304"/>
      <c r="G2912" s="304"/>
      <c r="H2912" s="305"/>
      <c r="I2912" s="306"/>
      <c r="J2912" s="335"/>
      <c r="K2912" s="336"/>
      <c r="L2912" s="337"/>
    </row>
    <row r="2913" spans="1:12" x14ac:dyDescent="0.3">
      <c r="A2913" s="334"/>
      <c r="B2913" s="304"/>
      <c r="C2913" s="304"/>
      <c r="D2913" s="304"/>
      <c r="E2913" s="304"/>
      <c r="F2913" s="304"/>
      <c r="G2913" s="304"/>
      <c r="H2913" s="305"/>
      <c r="I2913" s="306"/>
      <c r="J2913" s="335"/>
      <c r="K2913" s="336"/>
      <c r="L2913" s="337"/>
    </row>
    <row r="2914" spans="1:12" x14ac:dyDescent="0.3">
      <c r="A2914" s="334"/>
      <c r="B2914" s="304"/>
      <c r="C2914" s="304"/>
      <c r="D2914" s="304"/>
      <c r="E2914" s="304"/>
      <c r="F2914" s="304"/>
      <c r="G2914" s="304"/>
      <c r="H2914" s="305"/>
      <c r="I2914" s="306"/>
      <c r="J2914" s="335"/>
      <c r="K2914" s="336"/>
      <c r="L2914" s="337"/>
    </row>
    <row r="2915" spans="1:12" x14ac:dyDescent="0.3">
      <c r="A2915" s="334"/>
      <c r="B2915" s="304"/>
      <c r="C2915" s="304"/>
      <c r="D2915" s="304"/>
      <c r="E2915" s="304"/>
      <c r="F2915" s="304"/>
      <c r="G2915" s="304"/>
      <c r="H2915" s="305"/>
      <c r="I2915" s="306"/>
      <c r="J2915" s="335"/>
      <c r="K2915" s="336"/>
      <c r="L2915" s="337"/>
    </row>
    <row r="2916" spans="1:12" x14ac:dyDescent="0.3">
      <c r="A2916" s="334"/>
      <c r="B2916" s="304"/>
      <c r="C2916" s="304"/>
      <c r="D2916" s="304"/>
      <c r="E2916" s="304"/>
      <c r="F2916" s="304"/>
      <c r="G2916" s="304"/>
      <c r="H2916" s="305"/>
      <c r="I2916" s="306"/>
      <c r="J2916" s="335"/>
      <c r="K2916" s="336"/>
      <c r="L2916" s="337"/>
    </row>
    <row r="2917" spans="1:12" x14ac:dyDescent="0.3">
      <c r="A2917" s="334"/>
      <c r="B2917" s="304"/>
      <c r="C2917" s="304"/>
      <c r="D2917" s="304"/>
      <c r="E2917" s="304"/>
      <c r="F2917" s="304"/>
      <c r="G2917" s="304"/>
      <c r="H2917" s="305"/>
      <c r="I2917" s="306"/>
      <c r="J2917" s="335"/>
      <c r="K2917" s="336"/>
      <c r="L2917" s="337"/>
    </row>
    <row r="2918" spans="1:12" x14ac:dyDescent="0.3">
      <c r="A2918" s="334"/>
      <c r="B2918" s="304"/>
      <c r="C2918" s="304"/>
      <c r="D2918" s="304"/>
      <c r="E2918" s="304"/>
      <c r="F2918" s="304"/>
      <c r="G2918" s="304"/>
      <c r="H2918" s="305"/>
      <c r="I2918" s="306"/>
      <c r="J2918" s="335"/>
      <c r="K2918" s="336"/>
      <c r="L2918" s="337"/>
    </row>
    <row r="2919" spans="1:12" x14ac:dyDescent="0.3">
      <c r="A2919" s="334"/>
      <c r="B2919" s="304"/>
      <c r="C2919" s="304"/>
      <c r="D2919" s="304"/>
      <c r="E2919" s="304"/>
      <c r="F2919" s="304"/>
      <c r="G2919" s="304"/>
      <c r="H2919" s="305"/>
      <c r="I2919" s="306"/>
      <c r="J2919" s="335"/>
      <c r="K2919" s="336"/>
      <c r="L2919" s="337"/>
    </row>
    <row r="2920" spans="1:12" x14ac:dyDescent="0.3">
      <c r="A2920" s="334"/>
      <c r="B2920" s="304"/>
      <c r="C2920" s="304"/>
      <c r="D2920" s="304"/>
      <c r="E2920" s="304"/>
      <c r="F2920" s="304"/>
      <c r="G2920" s="304"/>
      <c r="H2920" s="305"/>
      <c r="I2920" s="306"/>
      <c r="J2920" s="335"/>
      <c r="K2920" s="336"/>
      <c r="L2920" s="337"/>
    </row>
    <row r="2921" spans="1:12" x14ac:dyDescent="0.3">
      <c r="A2921" s="334"/>
      <c r="B2921" s="304"/>
      <c r="C2921" s="304"/>
      <c r="D2921" s="304"/>
      <c r="E2921" s="304"/>
      <c r="F2921" s="304"/>
      <c r="G2921" s="304"/>
      <c r="H2921" s="305"/>
      <c r="I2921" s="306"/>
      <c r="J2921" s="335"/>
      <c r="K2921" s="336"/>
      <c r="L2921" s="337"/>
    </row>
    <row r="2922" spans="1:12" x14ac:dyDescent="0.3">
      <c r="A2922" s="334"/>
      <c r="B2922" s="304"/>
      <c r="C2922" s="304"/>
      <c r="D2922" s="304"/>
      <c r="E2922" s="304"/>
      <c r="F2922" s="304"/>
      <c r="G2922" s="304"/>
      <c r="H2922" s="305"/>
      <c r="I2922" s="306"/>
      <c r="J2922" s="335"/>
      <c r="K2922" s="336"/>
      <c r="L2922" s="337"/>
    </row>
    <row r="2923" spans="1:12" x14ac:dyDescent="0.3">
      <c r="A2923" s="334"/>
      <c r="B2923" s="304"/>
      <c r="C2923" s="304"/>
      <c r="D2923" s="304"/>
      <c r="E2923" s="304"/>
      <c r="F2923" s="304"/>
      <c r="G2923" s="304"/>
      <c r="H2923" s="305"/>
      <c r="I2923" s="306"/>
      <c r="J2923" s="335"/>
      <c r="K2923" s="336"/>
      <c r="L2923" s="337"/>
    </row>
    <row r="2924" spans="1:12" x14ac:dyDescent="0.3">
      <c r="A2924" s="334"/>
      <c r="B2924" s="304"/>
      <c r="C2924" s="304"/>
      <c r="D2924" s="304"/>
      <c r="E2924" s="304"/>
      <c r="F2924" s="304"/>
      <c r="G2924" s="304"/>
      <c r="H2924" s="305"/>
      <c r="I2924" s="306"/>
      <c r="J2924" s="335"/>
      <c r="K2924" s="336"/>
      <c r="L2924" s="337"/>
    </row>
    <row r="2925" spans="1:12" x14ac:dyDescent="0.3">
      <c r="A2925" s="334"/>
      <c r="B2925" s="304"/>
      <c r="C2925" s="304"/>
      <c r="D2925" s="304"/>
      <c r="E2925" s="304"/>
      <c r="F2925" s="304"/>
      <c r="G2925" s="304"/>
      <c r="H2925" s="305"/>
      <c r="I2925" s="306"/>
      <c r="J2925" s="335"/>
      <c r="K2925" s="336"/>
      <c r="L2925" s="337"/>
    </row>
    <row r="2926" spans="1:12" x14ac:dyDescent="0.3">
      <c r="A2926" s="334"/>
      <c r="B2926" s="304"/>
      <c r="C2926" s="304"/>
      <c r="D2926" s="304"/>
      <c r="E2926" s="304"/>
      <c r="F2926" s="304"/>
      <c r="G2926" s="304"/>
      <c r="H2926" s="305"/>
      <c r="I2926" s="306"/>
      <c r="J2926" s="335"/>
      <c r="K2926" s="336"/>
      <c r="L2926" s="337"/>
    </row>
    <row r="2927" spans="1:12" x14ac:dyDescent="0.3">
      <c r="A2927" s="334"/>
      <c r="B2927" s="304"/>
      <c r="C2927" s="304"/>
      <c r="D2927" s="304"/>
      <c r="E2927" s="304"/>
      <c r="F2927" s="304"/>
      <c r="G2927" s="304"/>
      <c r="H2927" s="305"/>
      <c r="I2927" s="306"/>
      <c r="J2927" s="335"/>
      <c r="K2927" s="336"/>
      <c r="L2927" s="337"/>
    </row>
    <row r="2928" spans="1:12" x14ac:dyDescent="0.3">
      <c r="A2928" s="334"/>
      <c r="B2928" s="304"/>
      <c r="C2928" s="304"/>
      <c r="D2928" s="304"/>
      <c r="E2928" s="304"/>
      <c r="F2928" s="304"/>
      <c r="G2928" s="304"/>
      <c r="H2928" s="305"/>
      <c r="I2928" s="306"/>
      <c r="J2928" s="335"/>
      <c r="K2928" s="336"/>
      <c r="L2928" s="337"/>
    </row>
    <row r="2929" spans="1:12" x14ac:dyDescent="0.3">
      <c r="A2929" s="334"/>
      <c r="B2929" s="304"/>
      <c r="C2929" s="304"/>
      <c r="D2929" s="304"/>
      <c r="E2929" s="304"/>
      <c r="F2929" s="304"/>
      <c r="G2929" s="304"/>
      <c r="H2929" s="305"/>
      <c r="I2929" s="306"/>
      <c r="J2929" s="335"/>
      <c r="K2929" s="336"/>
      <c r="L2929" s="337"/>
    </row>
    <row r="2930" spans="1:12" x14ac:dyDescent="0.3">
      <c r="A2930" s="334"/>
      <c r="B2930" s="304"/>
      <c r="C2930" s="304"/>
      <c r="D2930" s="304"/>
      <c r="E2930" s="304"/>
      <c r="F2930" s="304"/>
      <c r="G2930" s="304"/>
      <c r="H2930" s="305"/>
      <c r="I2930" s="306"/>
      <c r="J2930" s="335"/>
      <c r="K2930" s="336"/>
      <c r="L2930" s="337"/>
    </row>
    <row r="2931" spans="1:12" x14ac:dyDescent="0.3">
      <c r="A2931" s="334"/>
      <c r="B2931" s="304"/>
      <c r="C2931" s="304"/>
      <c r="D2931" s="304"/>
      <c r="E2931" s="304"/>
      <c r="F2931" s="304"/>
      <c r="G2931" s="304"/>
      <c r="H2931" s="305"/>
      <c r="I2931" s="306"/>
      <c r="J2931" s="335"/>
      <c r="K2931" s="336"/>
      <c r="L2931" s="337"/>
    </row>
    <row r="2932" spans="1:12" x14ac:dyDescent="0.3">
      <c r="A2932" s="334"/>
      <c r="B2932" s="304"/>
      <c r="C2932" s="304"/>
      <c r="D2932" s="304"/>
      <c r="E2932" s="304"/>
      <c r="F2932" s="304"/>
      <c r="G2932" s="304"/>
      <c r="H2932" s="305"/>
      <c r="I2932" s="306"/>
      <c r="J2932" s="335"/>
      <c r="K2932" s="336"/>
      <c r="L2932" s="337"/>
    </row>
    <row r="2933" spans="1:12" x14ac:dyDescent="0.3">
      <c r="A2933" s="334"/>
      <c r="B2933" s="304"/>
      <c r="C2933" s="304"/>
      <c r="D2933" s="304"/>
      <c r="E2933" s="304"/>
      <c r="F2933" s="304"/>
      <c r="G2933" s="304"/>
      <c r="H2933" s="305"/>
      <c r="I2933" s="306"/>
      <c r="J2933" s="335"/>
      <c r="K2933" s="336"/>
      <c r="L2933" s="337"/>
    </row>
    <row r="2934" spans="1:12" x14ac:dyDescent="0.3">
      <c r="A2934" s="334"/>
      <c r="B2934" s="304"/>
      <c r="C2934" s="304"/>
      <c r="D2934" s="304"/>
      <c r="E2934" s="304"/>
      <c r="F2934" s="304"/>
      <c r="G2934" s="304"/>
      <c r="H2934" s="305"/>
      <c r="I2934" s="306"/>
      <c r="J2934" s="335"/>
      <c r="K2934" s="336"/>
      <c r="L2934" s="337"/>
    </row>
    <row r="2935" spans="1:12" x14ac:dyDescent="0.3">
      <c r="A2935" s="334"/>
      <c r="B2935" s="304"/>
      <c r="C2935" s="304"/>
      <c r="D2935" s="304"/>
      <c r="E2935" s="304"/>
      <c r="F2935" s="304"/>
      <c r="G2935" s="304"/>
      <c r="H2935" s="305"/>
      <c r="I2935" s="306"/>
      <c r="J2935" s="335"/>
      <c r="K2935" s="336"/>
      <c r="L2935" s="337"/>
    </row>
    <row r="2936" spans="1:12" x14ac:dyDescent="0.3">
      <c r="A2936" s="334"/>
      <c r="B2936" s="304"/>
      <c r="C2936" s="304"/>
      <c r="D2936" s="304"/>
      <c r="E2936" s="304"/>
      <c r="F2936" s="304"/>
      <c r="G2936" s="304"/>
      <c r="H2936" s="305"/>
      <c r="I2936" s="306"/>
      <c r="J2936" s="335"/>
      <c r="K2936" s="336"/>
      <c r="L2936" s="337"/>
    </row>
    <row r="2937" spans="1:12" x14ac:dyDescent="0.3">
      <c r="A2937" s="334"/>
      <c r="B2937" s="304"/>
      <c r="C2937" s="304"/>
      <c r="D2937" s="304"/>
      <c r="E2937" s="304"/>
      <c r="F2937" s="304"/>
      <c r="G2937" s="304"/>
      <c r="H2937" s="305"/>
      <c r="I2937" s="306"/>
      <c r="J2937" s="335"/>
      <c r="K2937" s="336"/>
      <c r="L2937" s="337"/>
    </row>
    <row r="2938" spans="1:12" x14ac:dyDescent="0.3">
      <c r="A2938" s="334"/>
      <c r="B2938" s="304"/>
      <c r="C2938" s="304"/>
      <c r="D2938" s="304"/>
      <c r="E2938" s="304"/>
      <c r="F2938" s="304"/>
      <c r="G2938" s="304"/>
      <c r="H2938" s="305"/>
      <c r="I2938" s="306"/>
      <c r="J2938" s="335"/>
      <c r="K2938" s="336"/>
      <c r="L2938" s="337"/>
    </row>
    <row r="2939" spans="1:12" x14ac:dyDescent="0.3">
      <c r="A2939" s="334"/>
      <c r="B2939" s="304"/>
      <c r="C2939" s="304"/>
      <c r="D2939" s="304"/>
      <c r="E2939" s="304"/>
      <c r="F2939" s="304"/>
      <c r="G2939" s="304"/>
      <c r="H2939" s="305"/>
      <c r="I2939" s="306"/>
      <c r="J2939" s="335"/>
      <c r="K2939" s="336"/>
      <c r="L2939" s="337"/>
    </row>
    <row r="2940" spans="1:12" x14ac:dyDescent="0.3">
      <c r="A2940" s="334"/>
      <c r="B2940" s="304"/>
      <c r="C2940" s="304"/>
      <c r="D2940" s="304"/>
      <c r="E2940" s="304"/>
      <c r="F2940" s="304"/>
      <c r="G2940" s="304"/>
      <c r="H2940" s="305"/>
      <c r="I2940" s="306"/>
      <c r="J2940" s="335"/>
      <c r="K2940" s="336"/>
      <c r="L2940" s="337"/>
    </row>
    <row r="2941" spans="1:12" x14ac:dyDescent="0.3">
      <c r="A2941" s="334"/>
      <c r="B2941" s="304"/>
      <c r="C2941" s="304"/>
      <c r="D2941" s="304"/>
      <c r="E2941" s="304"/>
      <c r="F2941" s="304"/>
      <c r="G2941" s="304"/>
      <c r="H2941" s="305"/>
      <c r="I2941" s="306"/>
      <c r="J2941" s="335"/>
      <c r="K2941" s="336"/>
      <c r="L2941" s="337"/>
    </row>
    <row r="2942" spans="1:12" x14ac:dyDescent="0.3">
      <c r="A2942" s="334"/>
      <c r="B2942" s="304"/>
      <c r="C2942" s="304"/>
      <c r="D2942" s="304"/>
      <c r="E2942" s="304"/>
      <c r="F2942" s="304"/>
      <c r="G2942" s="304"/>
      <c r="H2942" s="305"/>
      <c r="I2942" s="306"/>
      <c r="J2942" s="335"/>
      <c r="K2942" s="336"/>
      <c r="L2942" s="337"/>
    </row>
    <row r="2943" spans="1:12" x14ac:dyDescent="0.3">
      <c r="A2943" s="334"/>
      <c r="B2943" s="304"/>
      <c r="C2943" s="304"/>
      <c r="D2943" s="304"/>
      <c r="E2943" s="304"/>
      <c r="F2943" s="304"/>
      <c r="G2943" s="304"/>
      <c r="H2943" s="305"/>
      <c r="I2943" s="306"/>
      <c r="J2943" s="335"/>
      <c r="K2943" s="336"/>
      <c r="L2943" s="337"/>
    </row>
    <row r="2944" spans="1:12" x14ac:dyDescent="0.3">
      <c r="A2944" s="334"/>
      <c r="B2944" s="304"/>
      <c r="C2944" s="304"/>
      <c r="D2944" s="304"/>
      <c r="E2944" s="304"/>
      <c r="F2944" s="304"/>
      <c r="G2944" s="304"/>
      <c r="H2944" s="305"/>
      <c r="I2944" s="306"/>
      <c r="J2944" s="335"/>
      <c r="K2944" s="336"/>
      <c r="L2944" s="337"/>
    </row>
    <row r="2945" spans="1:12" x14ac:dyDescent="0.3">
      <c r="A2945" s="334"/>
      <c r="B2945" s="304"/>
      <c r="C2945" s="304"/>
      <c r="D2945" s="304"/>
      <c r="E2945" s="304"/>
      <c r="F2945" s="304"/>
      <c r="G2945" s="304"/>
      <c r="H2945" s="305"/>
      <c r="I2945" s="306"/>
      <c r="J2945" s="335"/>
      <c r="K2945" s="336"/>
      <c r="L2945" s="337"/>
    </row>
    <row r="2946" spans="1:12" x14ac:dyDescent="0.3">
      <c r="A2946" s="334"/>
      <c r="B2946" s="304"/>
      <c r="C2946" s="304"/>
      <c r="D2946" s="304"/>
      <c r="E2946" s="304"/>
      <c r="F2946" s="304"/>
      <c r="G2946" s="304"/>
      <c r="H2946" s="305"/>
      <c r="I2946" s="306"/>
      <c r="J2946" s="335"/>
      <c r="K2946" s="336"/>
      <c r="L2946" s="337"/>
    </row>
    <row r="2947" spans="1:12" x14ac:dyDescent="0.3">
      <c r="A2947" s="334"/>
      <c r="B2947" s="304"/>
      <c r="C2947" s="304"/>
      <c r="D2947" s="304"/>
      <c r="E2947" s="304"/>
      <c r="F2947" s="304"/>
      <c r="G2947" s="304"/>
      <c r="H2947" s="305"/>
      <c r="I2947" s="306"/>
      <c r="J2947" s="335"/>
      <c r="K2947" s="336"/>
      <c r="L2947" s="337"/>
    </row>
    <row r="2948" spans="1:12" x14ac:dyDescent="0.3">
      <c r="A2948" s="334"/>
      <c r="B2948" s="304"/>
      <c r="C2948" s="304"/>
      <c r="D2948" s="304"/>
      <c r="E2948" s="304"/>
      <c r="F2948" s="304"/>
      <c r="G2948" s="304"/>
      <c r="H2948" s="305"/>
      <c r="I2948" s="306"/>
      <c r="J2948" s="335"/>
      <c r="K2948" s="336"/>
      <c r="L2948" s="337"/>
    </row>
    <row r="2949" spans="1:12" x14ac:dyDescent="0.3">
      <c r="A2949" s="334"/>
      <c r="B2949" s="304"/>
      <c r="C2949" s="304"/>
      <c r="D2949" s="304"/>
      <c r="E2949" s="304"/>
      <c r="F2949" s="304"/>
      <c r="G2949" s="304"/>
      <c r="H2949" s="305"/>
      <c r="I2949" s="306"/>
      <c r="J2949" s="335"/>
      <c r="K2949" s="336"/>
      <c r="L2949" s="337"/>
    </row>
    <row r="2950" spans="1:12" x14ac:dyDescent="0.3">
      <c r="A2950" s="334"/>
      <c r="B2950" s="304"/>
      <c r="C2950" s="304"/>
      <c r="D2950" s="304"/>
      <c r="E2950" s="304"/>
      <c r="F2950" s="304"/>
      <c r="G2950" s="304"/>
      <c r="H2950" s="305"/>
      <c r="I2950" s="306"/>
      <c r="J2950" s="335"/>
      <c r="K2950" s="336"/>
      <c r="L2950" s="337"/>
    </row>
    <row r="2951" spans="1:12" x14ac:dyDescent="0.3">
      <c r="A2951" s="334"/>
      <c r="B2951" s="304"/>
      <c r="C2951" s="304"/>
      <c r="D2951" s="304"/>
      <c r="E2951" s="304"/>
      <c r="F2951" s="304"/>
      <c r="G2951" s="304"/>
      <c r="H2951" s="305"/>
      <c r="I2951" s="306"/>
      <c r="J2951" s="335"/>
      <c r="K2951" s="336"/>
      <c r="L2951" s="337"/>
    </row>
    <row r="2952" spans="1:12" x14ac:dyDescent="0.3">
      <c r="A2952" s="334"/>
      <c r="B2952" s="304"/>
      <c r="C2952" s="304"/>
      <c r="D2952" s="304"/>
      <c r="E2952" s="304"/>
      <c r="F2952" s="304"/>
      <c r="G2952" s="304"/>
      <c r="H2952" s="305"/>
      <c r="I2952" s="306"/>
      <c r="J2952" s="335"/>
      <c r="K2952" s="336"/>
      <c r="L2952" s="337"/>
    </row>
    <row r="2953" spans="1:12" x14ac:dyDescent="0.3">
      <c r="A2953" s="334"/>
      <c r="B2953" s="304"/>
      <c r="C2953" s="304"/>
      <c r="D2953" s="304"/>
      <c r="E2953" s="304"/>
      <c r="F2953" s="304"/>
      <c r="G2953" s="304"/>
      <c r="H2953" s="305"/>
      <c r="I2953" s="306"/>
      <c r="J2953" s="335"/>
      <c r="K2953" s="336"/>
      <c r="L2953" s="337"/>
    </row>
    <row r="2954" spans="1:12" x14ac:dyDescent="0.3">
      <c r="A2954" s="334"/>
      <c r="B2954" s="304"/>
      <c r="C2954" s="304"/>
      <c r="D2954" s="304"/>
      <c r="E2954" s="304"/>
      <c r="F2954" s="304"/>
      <c r="G2954" s="304"/>
      <c r="H2954" s="305"/>
      <c r="I2954" s="306"/>
      <c r="J2954" s="335"/>
      <c r="K2954" s="336"/>
      <c r="L2954" s="337"/>
    </row>
    <row r="2955" spans="1:12" x14ac:dyDescent="0.3">
      <c r="A2955" s="334"/>
      <c r="B2955" s="304"/>
      <c r="C2955" s="304"/>
      <c r="D2955" s="304"/>
      <c r="E2955" s="304"/>
      <c r="F2955" s="304"/>
      <c r="G2955" s="304"/>
      <c r="H2955" s="305"/>
      <c r="I2955" s="306"/>
      <c r="J2955" s="335"/>
      <c r="K2955" s="336"/>
      <c r="L2955" s="337"/>
    </row>
    <row r="2956" spans="1:12" x14ac:dyDescent="0.3">
      <c r="A2956" s="334"/>
      <c r="B2956" s="304"/>
      <c r="C2956" s="304"/>
      <c r="D2956" s="304"/>
      <c r="E2956" s="304"/>
      <c r="F2956" s="304"/>
      <c r="G2956" s="304"/>
      <c r="H2956" s="305"/>
      <c r="I2956" s="306"/>
      <c r="J2956" s="335"/>
      <c r="K2956" s="336"/>
      <c r="L2956" s="337"/>
    </row>
    <row r="2957" spans="1:12" x14ac:dyDescent="0.3">
      <c r="A2957" s="334"/>
      <c r="B2957" s="304"/>
      <c r="C2957" s="304"/>
      <c r="D2957" s="304"/>
      <c r="E2957" s="304"/>
      <c r="F2957" s="304"/>
      <c r="G2957" s="304"/>
      <c r="H2957" s="305"/>
      <c r="I2957" s="306"/>
      <c r="J2957" s="335"/>
      <c r="K2957" s="336"/>
      <c r="L2957" s="337"/>
    </row>
    <row r="2958" spans="1:12" x14ac:dyDescent="0.3">
      <c r="A2958" s="334"/>
      <c r="B2958" s="304"/>
      <c r="C2958" s="304"/>
      <c r="D2958" s="304"/>
      <c r="E2958" s="304"/>
      <c r="F2958" s="304"/>
      <c r="G2958" s="304"/>
      <c r="H2958" s="305"/>
      <c r="I2958" s="306"/>
      <c r="J2958" s="335"/>
      <c r="K2958" s="336"/>
      <c r="L2958" s="337"/>
    </row>
    <row r="2959" spans="1:12" x14ac:dyDescent="0.3">
      <c r="A2959" s="334"/>
      <c r="B2959" s="304"/>
      <c r="C2959" s="304"/>
      <c r="D2959" s="304"/>
      <c r="E2959" s="304"/>
      <c r="F2959" s="304"/>
      <c r="G2959" s="304"/>
      <c r="H2959" s="305"/>
      <c r="I2959" s="306"/>
      <c r="J2959" s="335"/>
      <c r="K2959" s="336"/>
      <c r="L2959" s="337"/>
    </row>
    <row r="2960" spans="1:12" x14ac:dyDescent="0.3">
      <c r="A2960" s="334"/>
      <c r="B2960" s="304"/>
      <c r="C2960" s="304"/>
      <c r="D2960" s="304"/>
      <c r="E2960" s="304"/>
      <c r="F2960" s="304"/>
      <c r="G2960" s="304"/>
      <c r="H2960" s="305"/>
      <c r="I2960" s="306"/>
      <c r="J2960" s="335"/>
      <c r="K2960" s="336"/>
      <c r="L2960" s="337"/>
    </row>
    <row r="2961" spans="1:12" x14ac:dyDescent="0.3">
      <c r="A2961" s="334"/>
      <c r="B2961" s="304"/>
      <c r="C2961" s="304"/>
      <c r="D2961" s="304"/>
      <c r="E2961" s="304"/>
      <c r="F2961" s="304"/>
      <c r="G2961" s="304"/>
      <c r="H2961" s="305"/>
      <c r="I2961" s="306"/>
      <c r="J2961" s="335"/>
      <c r="K2961" s="336"/>
      <c r="L2961" s="337"/>
    </row>
    <row r="2962" spans="1:12" x14ac:dyDescent="0.3">
      <c r="A2962" s="334"/>
      <c r="B2962" s="304"/>
      <c r="C2962" s="304"/>
      <c r="D2962" s="304"/>
      <c r="E2962" s="304"/>
      <c r="F2962" s="304"/>
      <c r="G2962" s="304"/>
      <c r="H2962" s="305"/>
      <c r="I2962" s="306"/>
      <c r="J2962" s="335"/>
      <c r="K2962" s="336"/>
      <c r="L2962" s="337"/>
    </row>
    <row r="2963" spans="1:12" x14ac:dyDescent="0.3">
      <c r="A2963" s="334"/>
      <c r="B2963" s="304"/>
      <c r="C2963" s="304"/>
      <c r="D2963" s="304"/>
      <c r="E2963" s="304"/>
      <c r="F2963" s="304"/>
      <c r="G2963" s="304"/>
      <c r="H2963" s="305"/>
      <c r="I2963" s="306"/>
      <c r="J2963" s="335"/>
      <c r="K2963" s="336"/>
      <c r="L2963" s="337"/>
    </row>
    <row r="2964" spans="1:12" x14ac:dyDescent="0.3">
      <c r="A2964" s="334"/>
      <c r="B2964" s="304"/>
      <c r="C2964" s="304"/>
      <c r="D2964" s="304"/>
      <c r="E2964" s="304"/>
      <c r="F2964" s="304"/>
      <c r="G2964" s="304"/>
      <c r="H2964" s="305"/>
      <c r="I2964" s="306"/>
      <c r="J2964" s="335"/>
      <c r="K2964" s="336"/>
      <c r="L2964" s="337"/>
    </row>
    <row r="2965" spans="1:12" x14ac:dyDescent="0.3">
      <c r="A2965" s="334"/>
      <c r="B2965" s="304"/>
      <c r="C2965" s="304"/>
      <c r="D2965" s="304"/>
      <c r="E2965" s="304"/>
      <c r="F2965" s="304"/>
      <c r="G2965" s="304"/>
      <c r="H2965" s="305"/>
      <c r="I2965" s="306"/>
      <c r="J2965" s="335"/>
      <c r="K2965" s="336"/>
      <c r="L2965" s="337"/>
    </row>
    <row r="2966" spans="1:12" x14ac:dyDescent="0.3">
      <c r="A2966" s="334"/>
      <c r="B2966" s="304"/>
      <c r="C2966" s="304"/>
      <c r="D2966" s="304"/>
      <c r="E2966" s="304"/>
      <c r="F2966" s="304"/>
      <c r="G2966" s="304"/>
      <c r="H2966" s="305"/>
      <c r="I2966" s="306"/>
      <c r="J2966" s="335"/>
      <c r="K2966" s="336"/>
      <c r="L2966" s="337"/>
    </row>
    <row r="2967" spans="1:12" x14ac:dyDescent="0.3">
      <c r="A2967" s="334"/>
      <c r="B2967" s="304"/>
      <c r="C2967" s="304"/>
      <c r="D2967" s="304"/>
      <c r="E2967" s="304"/>
      <c r="F2967" s="304"/>
      <c r="G2967" s="304"/>
      <c r="H2967" s="305"/>
      <c r="I2967" s="306"/>
      <c r="J2967" s="335"/>
      <c r="K2967" s="336"/>
      <c r="L2967" s="337"/>
    </row>
    <row r="2968" spans="1:12" x14ac:dyDescent="0.3">
      <c r="A2968" s="334"/>
      <c r="B2968" s="304"/>
      <c r="C2968" s="304"/>
      <c r="D2968" s="304"/>
      <c r="E2968" s="304"/>
      <c r="F2968" s="304"/>
      <c r="G2968" s="304"/>
      <c r="H2968" s="305"/>
      <c r="I2968" s="306"/>
      <c r="J2968" s="335"/>
      <c r="K2968" s="336"/>
      <c r="L2968" s="337"/>
    </row>
    <row r="2969" spans="1:12" x14ac:dyDescent="0.3">
      <c r="A2969" s="334"/>
      <c r="B2969" s="304"/>
      <c r="C2969" s="304"/>
      <c r="D2969" s="304"/>
      <c r="E2969" s="304"/>
      <c r="F2969" s="304"/>
      <c r="G2969" s="304"/>
      <c r="H2969" s="305"/>
      <c r="I2969" s="306"/>
      <c r="J2969" s="335"/>
      <c r="K2969" s="336"/>
      <c r="L2969" s="337"/>
    </row>
    <row r="2970" spans="1:12" x14ac:dyDescent="0.3">
      <c r="A2970" s="334"/>
      <c r="B2970" s="304"/>
      <c r="C2970" s="304"/>
      <c r="D2970" s="304"/>
      <c r="E2970" s="304"/>
      <c r="F2970" s="304"/>
      <c r="G2970" s="304"/>
      <c r="H2970" s="305"/>
      <c r="I2970" s="306"/>
      <c r="J2970" s="335"/>
      <c r="K2970" s="336"/>
      <c r="L2970" s="337"/>
    </row>
    <row r="2971" spans="1:12" x14ac:dyDescent="0.3">
      <c r="A2971" s="334"/>
      <c r="B2971" s="304"/>
      <c r="C2971" s="304"/>
      <c r="D2971" s="304"/>
      <c r="E2971" s="304"/>
      <c r="F2971" s="304"/>
      <c r="G2971" s="304"/>
      <c r="H2971" s="305"/>
      <c r="I2971" s="306"/>
      <c r="J2971" s="335"/>
      <c r="K2971" s="336"/>
      <c r="L2971" s="337"/>
    </row>
    <row r="2972" spans="1:12" x14ac:dyDescent="0.3">
      <c r="A2972" s="334"/>
      <c r="B2972" s="304"/>
      <c r="C2972" s="304"/>
      <c r="D2972" s="304"/>
      <c r="E2972" s="304"/>
      <c r="F2972" s="304"/>
      <c r="G2972" s="304"/>
      <c r="H2972" s="305"/>
      <c r="I2972" s="306"/>
      <c r="J2972" s="335"/>
      <c r="K2972" s="336"/>
      <c r="L2972" s="337"/>
    </row>
    <row r="2973" spans="1:12" x14ac:dyDescent="0.3">
      <c r="A2973" s="334"/>
      <c r="B2973" s="304"/>
      <c r="C2973" s="304"/>
      <c r="D2973" s="304"/>
      <c r="E2973" s="304"/>
      <c r="F2973" s="304"/>
      <c r="G2973" s="304"/>
      <c r="H2973" s="305"/>
      <c r="I2973" s="306"/>
      <c r="J2973" s="335"/>
      <c r="K2973" s="336"/>
      <c r="L2973" s="337"/>
    </row>
    <row r="2974" spans="1:12" x14ac:dyDescent="0.3">
      <c r="A2974" s="334"/>
      <c r="B2974" s="304"/>
      <c r="C2974" s="304"/>
      <c r="D2974" s="304"/>
      <c r="E2974" s="304"/>
      <c r="F2974" s="304"/>
      <c r="G2974" s="304"/>
      <c r="H2974" s="305"/>
      <c r="I2974" s="306"/>
      <c r="J2974" s="335"/>
      <c r="K2974" s="336"/>
      <c r="L2974" s="337"/>
    </row>
    <row r="2975" spans="1:12" x14ac:dyDescent="0.3">
      <c r="A2975" s="334"/>
      <c r="B2975" s="304"/>
      <c r="C2975" s="304"/>
      <c r="D2975" s="304"/>
      <c r="E2975" s="304"/>
      <c r="F2975" s="304"/>
      <c r="G2975" s="304"/>
      <c r="H2975" s="305"/>
      <c r="I2975" s="306"/>
      <c r="J2975" s="335"/>
      <c r="K2975" s="336"/>
      <c r="L2975" s="337"/>
    </row>
    <row r="2976" spans="1:12" x14ac:dyDescent="0.3">
      <c r="A2976" s="334"/>
      <c r="B2976" s="304"/>
      <c r="C2976" s="304"/>
      <c r="D2976" s="304"/>
      <c r="E2976" s="304"/>
      <c r="F2976" s="304"/>
      <c r="G2976" s="304"/>
      <c r="H2976" s="305"/>
      <c r="I2976" s="306"/>
      <c r="J2976" s="335"/>
      <c r="K2976" s="336"/>
      <c r="L2976" s="337"/>
    </row>
    <row r="2977" spans="1:12" x14ac:dyDescent="0.3">
      <c r="A2977" s="334"/>
      <c r="B2977" s="304"/>
      <c r="C2977" s="304"/>
      <c r="D2977" s="304"/>
      <c r="E2977" s="304"/>
      <c r="F2977" s="304"/>
      <c r="G2977" s="304"/>
      <c r="H2977" s="305"/>
      <c r="I2977" s="306"/>
      <c r="J2977" s="335"/>
      <c r="K2977" s="336"/>
      <c r="L2977" s="337"/>
    </row>
    <row r="2978" spans="1:12" x14ac:dyDescent="0.3">
      <c r="A2978" s="334"/>
      <c r="B2978" s="304"/>
      <c r="C2978" s="304"/>
      <c r="D2978" s="304"/>
      <c r="E2978" s="304"/>
      <c r="F2978" s="304"/>
      <c r="G2978" s="304"/>
      <c r="H2978" s="305"/>
      <c r="I2978" s="306"/>
      <c r="J2978" s="335"/>
      <c r="K2978" s="336"/>
      <c r="L2978" s="337"/>
    </row>
    <row r="2979" spans="1:12" x14ac:dyDescent="0.3">
      <c r="A2979" s="334"/>
      <c r="B2979" s="304"/>
      <c r="C2979" s="304"/>
      <c r="D2979" s="304"/>
      <c r="E2979" s="304"/>
      <c r="F2979" s="304"/>
      <c r="G2979" s="304"/>
      <c r="H2979" s="305"/>
      <c r="I2979" s="306"/>
      <c r="J2979" s="335"/>
      <c r="K2979" s="336"/>
      <c r="L2979" s="337"/>
    </row>
    <row r="2980" spans="1:12" x14ac:dyDescent="0.3">
      <c r="A2980" s="334"/>
      <c r="B2980" s="304"/>
      <c r="C2980" s="304"/>
      <c r="D2980" s="304"/>
      <c r="E2980" s="304"/>
      <c r="F2980" s="304"/>
      <c r="G2980" s="304"/>
      <c r="H2980" s="305"/>
      <c r="I2980" s="306"/>
      <c r="J2980" s="335"/>
      <c r="K2980" s="336"/>
      <c r="L2980" s="337"/>
    </row>
    <row r="2981" spans="1:12" x14ac:dyDescent="0.3">
      <c r="A2981" s="334"/>
      <c r="B2981" s="304"/>
      <c r="C2981" s="304"/>
      <c r="D2981" s="304"/>
      <c r="E2981" s="304"/>
      <c r="F2981" s="304"/>
      <c r="G2981" s="304"/>
      <c r="H2981" s="305"/>
      <c r="I2981" s="306"/>
      <c r="J2981" s="335"/>
      <c r="K2981" s="336"/>
      <c r="L2981" s="337"/>
    </row>
    <row r="2982" spans="1:12" x14ac:dyDescent="0.3">
      <c r="A2982" s="334"/>
      <c r="B2982" s="304"/>
      <c r="C2982" s="304"/>
      <c r="D2982" s="304"/>
      <c r="E2982" s="304"/>
      <c r="F2982" s="304"/>
      <c r="G2982" s="304"/>
      <c r="H2982" s="305"/>
      <c r="I2982" s="306"/>
      <c r="J2982" s="335"/>
      <c r="K2982" s="336"/>
      <c r="L2982" s="337"/>
    </row>
    <row r="2983" spans="1:12" x14ac:dyDescent="0.3">
      <c r="A2983" s="334"/>
      <c r="B2983" s="304"/>
      <c r="C2983" s="304"/>
      <c r="D2983" s="304"/>
      <c r="E2983" s="304"/>
      <c r="F2983" s="304"/>
      <c r="G2983" s="304"/>
      <c r="H2983" s="305"/>
      <c r="I2983" s="306"/>
      <c r="J2983" s="335"/>
      <c r="K2983" s="336"/>
      <c r="L2983" s="337"/>
    </row>
    <row r="2984" spans="1:12" x14ac:dyDescent="0.3">
      <c r="A2984" s="334"/>
      <c r="B2984" s="304"/>
      <c r="C2984" s="304"/>
      <c r="D2984" s="304"/>
      <c r="E2984" s="304"/>
      <c r="F2984" s="304"/>
      <c r="G2984" s="304"/>
      <c r="H2984" s="305"/>
      <c r="I2984" s="306"/>
      <c r="J2984" s="335"/>
      <c r="K2984" s="336"/>
      <c r="L2984" s="337"/>
    </row>
    <row r="2985" spans="1:12" x14ac:dyDescent="0.3">
      <c r="A2985" s="334"/>
      <c r="B2985" s="304"/>
      <c r="C2985" s="304"/>
      <c r="D2985" s="304"/>
      <c r="E2985" s="304"/>
      <c r="F2985" s="304"/>
      <c r="G2985" s="304"/>
      <c r="H2985" s="305"/>
      <c r="I2985" s="306"/>
      <c r="J2985" s="335"/>
      <c r="K2985" s="336"/>
      <c r="L2985" s="337"/>
    </row>
    <row r="2986" spans="1:12" x14ac:dyDescent="0.3">
      <c r="A2986" s="334"/>
      <c r="B2986" s="304"/>
      <c r="C2986" s="304"/>
      <c r="D2986" s="304"/>
      <c r="E2986" s="304"/>
      <c r="F2986" s="304"/>
      <c r="G2986" s="304"/>
      <c r="H2986" s="305"/>
      <c r="I2986" s="306"/>
      <c r="J2986" s="335"/>
      <c r="K2986" s="336"/>
      <c r="L2986" s="337"/>
    </row>
    <row r="2987" spans="1:12" x14ac:dyDescent="0.3">
      <c r="A2987" s="334"/>
      <c r="B2987" s="304"/>
      <c r="C2987" s="304"/>
      <c r="D2987" s="304"/>
      <c r="E2987" s="304"/>
      <c r="F2987" s="304"/>
      <c r="G2987" s="304"/>
      <c r="H2987" s="305"/>
      <c r="I2987" s="306"/>
      <c r="J2987" s="335"/>
      <c r="K2987" s="336"/>
      <c r="L2987" s="337"/>
    </row>
    <row r="2988" spans="1:12" x14ac:dyDescent="0.3">
      <c r="A2988" s="334"/>
      <c r="B2988" s="304"/>
      <c r="C2988" s="304"/>
      <c r="D2988" s="304"/>
      <c r="E2988" s="304"/>
      <c r="F2988" s="304"/>
      <c r="G2988" s="304"/>
      <c r="H2988" s="305"/>
      <c r="I2988" s="306"/>
      <c r="J2988" s="335"/>
      <c r="K2988" s="336"/>
      <c r="L2988" s="337"/>
    </row>
    <row r="2989" spans="1:12" x14ac:dyDescent="0.3">
      <c r="A2989" s="334"/>
      <c r="B2989" s="304"/>
      <c r="C2989" s="304"/>
      <c r="D2989" s="304"/>
      <c r="E2989" s="304"/>
      <c r="F2989" s="304"/>
      <c r="G2989" s="304"/>
      <c r="H2989" s="305"/>
      <c r="I2989" s="306"/>
      <c r="J2989" s="335"/>
      <c r="K2989" s="336"/>
      <c r="L2989" s="337"/>
    </row>
    <row r="2990" spans="1:12" x14ac:dyDescent="0.3">
      <c r="A2990" s="334"/>
      <c r="B2990" s="304"/>
      <c r="C2990" s="304"/>
      <c r="D2990" s="304"/>
      <c r="E2990" s="304"/>
      <c r="F2990" s="304"/>
      <c r="G2990" s="304"/>
      <c r="H2990" s="305"/>
      <c r="I2990" s="306"/>
      <c r="J2990" s="335"/>
      <c r="K2990" s="336"/>
      <c r="L2990" s="337"/>
    </row>
    <row r="2991" spans="1:12" x14ac:dyDescent="0.3">
      <c r="A2991" s="334"/>
      <c r="B2991" s="304"/>
      <c r="C2991" s="304"/>
      <c r="D2991" s="304"/>
      <c r="E2991" s="304"/>
      <c r="F2991" s="304"/>
      <c r="G2991" s="304"/>
      <c r="H2991" s="305"/>
      <c r="I2991" s="306"/>
      <c r="J2991" s="335"/>
      <c r="K2991" s="336"/>
      <c r="L2991" s="337"/>
    </row>
    <row r="2992" spans="1:12" x14ac:dyDescent="0.3">
      <c r="A2992" s="334"/>
      <c r="B2992" s="304"/>
      <c r="C2992" s="304"/>
      <c r="D2992" s="304"/>
      <c r="E2992" s="304"/>
      <c r="F2992" s="304"/>
      <c r="G2992" s="304"/>
      <c r="H2992" s="305"/>
      <c r="I2992" s="306"/>
      <c r="J2992" s="335"/>
      <c r="K2992" s="336"/>
      <c r="L2992" s="337"/>
    </row>
    <row r="2993" spans="1:12" x14ac:dyDescent="0.3">
      <c r="A2993" s="334"/>
      <c r="B2993" s="304"/>
      <c r="C2993" s="304"/>
      <c r="D2993" s="304"/>
      <c r="E2993" s="304"/>
      <c r="F2993" s="304"/>
      <c r="G2993" s="304"/>
      <c r="H2993" s="305"/>
      <c r="I2993" s="306"/>
      <c r="J2993" s="335"/>
      <c r="K2993" s="336"/>
      <c r="L2993" s="337"/>
    </row>
    <row r="2994" spans="1:12" x14ac:dyDescent="0.3">
      <c r="A2994" s="334"/>
      <c r="B2994" s="304"/>
      <c r="C2994" s="304"/>
      <c r="D2994" s="304"/>
      <c r="E2994" s="304"/>
      <c r="F2994" s="304"/>
      <c r="G2994" s="304"/>
      <c r="H2994" s="305"/>
      <c r="I2994" s="306"/>
      <c r="J2994" s="335"/>
      <c r="K2994" s="336"/>
      <c r="L2994" s="337"/>
    </row>
    <row r="2995" spans="1:12" x14ac:dyDescent="0.3">
      <c r="A2995" s="334"/>
      <c r="B2995" s="304"/>
      <c r="C2995" s="304"/>
      <c r="D2995" s="304"/>
      <c r="E2995" s="304"/>
      <c r="F2995" s="304"/>
      <c r="G2995" s="304"/>
      <c r="H2995" s="305"/>
      <c r="I2995" s="306"/>
      <c r="J2995" s="335"/>
      <c r="K2995" s="336"/>
      <c r="L2995" s="337"/>
    </row>
    <row r="2996" spans="1:12" x14ac:dyDescent="0.3">
      <c r="A2996" s="334"/>
      <c r="B2996" s="304"/>
      <c r="C2996" s="304"/>
      <c r="D2996" s="304"/>
      <c r="E2996" s="304"/>
      <c r="F2996" s="304"/>
      <c r="G2996" s="304"/>
      <c r="H2996" s="305"/>
      <c r="I2996" s="306"/>
      <c r="J2996" s="335"/>
      <c r="K2996" s="336"/>
      <c r="L2996" s="337"/>
    </row>
    <row r="2997" spans="1:12" x14ac:dyDescent="0.3">
      <c r="A2997" s="334"/>
      <c r="B2997" s="304"/>
      <c r="C2997" s="304"/>
      <c r="D2997" s="304"/>
      <c r="E2997" s="304"/>
      <c r="F2997" s="304"/>
      <c r="G2997" s="304"/>
      <c r="H2997" s="305"/>
      <c r="I2997" s="306"/>
      <c r="J2997" s="335"/>
      <c r="K2997" s="336"/>
      <c r="L2997" s="337"/>
    </row>
    <row r="2998" spans="1:12" x14ac:dyDescent="0.3">
      <c r="A2998" s="334"/>
      <c r="B2998" s="304"/>
      <c r="C2998" s="304"/>
      <c r="D2998" s="304"/>
      <c r="E2998" s="304"/>
      <c r="F2998" s="304"/>
      <c r="G2998" s="304"/>
      <c r="H2998" s="305"/>
      <c r="I2998" s="306"/>
      <c r="J2998" s="335"/>
      <c r="K2998" s="336"/>
      <c r="L2998" s="337"/>
    </row>
    <row r="2999" spans="1:12" x14ac:dyDescent="0.3">
      <c r="A2999" s="334"/>
      <c r="B2999" s="304"/>
      <c r="C2999" s="304"/>
      <c r="D2999" s="304"/>
      <c r="E2999" s="304"/>
      <c r="F2999" s="304"/>
      <c r="G2999" s="304"/>
      <c r="H2999" s="305"/>
      <c r="I2999" s="306"/>
      <c r="J2999" s="335"/>
      <c r="K2999" s="336"/>
      <c r="L2999" s="337"/>
    </row>
    <row r="3000" spans="1:12" x14ac:dyDescent="0.3">
      <c r="A3000" s="334"/>
      <c r="B3000" s="304"/>
      <c r="C3000" s="304"/>
      <c r="D3000" s="304"/>
      <c r="E3000" s="304"/>
      <c r="F3000" s="304"/>
      <c r="G3000" s="304"/>
      <c r="H3000" s="305"/>
      <c r="I3000" s="306"/>
      <c r="J3000" s="335"/>
      <c r="K3000" s="336"/>
      <c r="L3000" s="337"/>
    </row>
    <row r="3001" spans="1:12" x14ac:dyDescent="0.3">
      <c r="A3001" s="334"/>
      <c r="B3001" s="304"/>
      <c r="C3001" s="304"/>
      <c r="D3001" s="304"/>
      <c r="E3001" s="304"/>
      <c r="F3001" s="304"/>
      <c r="G3001" s="304"/>
      <c r="H3001" s="305"/>
      <c r="I3001" s="306"/>
      <c r="J3001" s="335"/>
      <c r="K3001" s="336"/>
      <c r="L3001" s="337"/>
    </row>
    <row r="3002" spans="1:12" x14ac:dyDescent="0.3">
      <c r="A3002" s="334"/>
      <c r="B3002" s="304"/>
      <c r="C3002" s="304"/>
      <c r="D3002" s="304"/>
      <c r="E3002" s="304"/>
      <c r="F3002" s="304"/>
      <c r="G3002" s="304"/>
      <c r="H3002" s="305"/>
      <c r="I3002" s="306"/>
      <c r="J3002" s="335"/>
      <c r="K3002" s="336"/>
      <c r="L3002" s="337"/>
    </row>
    <row r="3003" spans="1:12" x14ac:dyDescent="0.3">
      <c r="A3003" s="334"/>
      <c r="B3003" s="304"/>
      <c r="C3003" s="304"/>
      <c r="D3003" s="304"/>
      <c r="E3003" s="304"/>
      <c r="F3003" s="304"/>
      <c r="G3003" s="304"/>
      <c r="H3003" s="305"/>
      <c r="I3003" s="306"/>
      <c r="J3003" s="335"/>
      <c r="K3003" s="336"/>
      <c r="L3003" s="337"/>
    </row>
    <row r="3004" spans="1:12" x14ac:dyDescent="0.3">
      <c r="A3004" s="334"/>
      <c r="B3004" s="304"/>
      <c r="C3004" s="304"/>
      <c r="D3004" s="304"/>
      <c r="E3004" s="304"/>
      <c r="F3004" s="304"/>
      <c r="G3004" s="304"/>
      <c r="H3004" s="305"/>
      <c r="I3004" s="306"/>
      <c r="J3004" s="335"/>
      <c r="K3004" s="336"/>
      <c r="L3004" s="337"/>
    </row>
    <row r="3005" spans="1:12" x14ac:dyDescent="0.3">
      <c r="A3005" s="334"/>
      <c r="B3005" s="304"/>
      <c r="C3005" s="304"/>
      <c r="D3005" s="304"/>
      <c r="E3005" s="304"/>
      <c r="F3005" s="304"/>
      <c r="G3005" s="304"/>
      <c r="H3005" s="305"/>
      <c r="I3005" s="306"/>
      <c r="J3005" s="335"/>
      <c r="K3005" s="336"/>
      <c r="L3005" s="337"/>
    </row>
    <row r="3006" spans="1:12" x14ac:dyDescent="0.3">
      <c r="A3006" s="334"/>
      <c r="B3006" s="304"/>
      <c r="C3006" s="304"/>
      <c r="D3006" s="304"/>
      <c r="E3006" s="304"/>
      <c r="F3006" s="304"/>
      <c r="G3006" s="304"/>
      <c r="H3006" s="305"/>
      <c r="I3006" s="306"/>
      <c r="J3006" s="335"/>
      <c r="K3006" s="336"/>
      <c r="L3006" s="337"/>
    </row>
    <row r="3007" spans="1:12" x14ac:dyDescent="0.3">
      <c r="A3007" s="334"/>
      <c r="B3007" s="304"/>
      <c r="C3007" s="304"/>
      <c r="D3007" s="304"/>
      <c r="E3007" s="304"/>
      <c r="F3007" s="304"/>
      <c r="G3007" s="304"/>
      <c r="H3007" s="305"/>
      <c r="I3007" s="306"/>
      <c r="J3007" s="335"/>
      <c r="K3007" s="336"/>
      <c r="L3007" s="337"/>
    </row>
    <row r="3008" spans="1:12" x14ac:dyDescent="0.3">
      <c r="A3008" s="334"/>
      <c r="B3008" s="304"/>
      <c r="C3008" s="304"/>
      <c r="D3008" s="304"/>
      <c r="E3008" s="304"/>
      <c r="F3008" s="304"/>
      <c r="G3008" s="304"/>
      <c r="H3008" s="305"/>
      <c r="I3008" s="306"/>
      <c r="J3008" s="335"/>
      <c r="K3008" s="336"/>
      <c r="L3008" s="337"/>
    </row>
    <row r="3009" spans="1:12" x14ac:dyDescent="0.3">
      <c r="A3009" s="334"/>
      <c r="B3009" s="304"/>
      <c r="C3009" s="304"/>
      <c r="D3009" s="304"/>
      <c r="E3009" s="304"/>
      <c r="F3009" s="304"/>
      <c r="G3009" s="304"/>
      <c r="H3009" s="305"/>
      <c r="I3009" s="306"/>
      <c r="J3009" s="335"/>
      <c r="K3009" s="336"/>
      <c r="L3009" s="337"/>
    </row>
    <row r="3010" spans="1:12" x14ac:dyDescent="0.3">
      <c r="A3010" s="334"/>
      <c r="B3010" s="304"/>
      <c r="C3010" s="304"/>
      <c r="D3010" s="304"/>
      <c r="E3010" s="304"/>
      <c r="F3010" s="304"/>
      <c r="G3010" s="304"/>
      <c r="H3010" s="305"/>
      <c r="I3010" s="306"/>
      <c r="J3010" s="335"/>
      <c r="K3010" s="336"/>
      <c r="L3010" s="337"/>
    </row>
    <row r="3011" spans="1:12" x14ac:dyDescent="0.3">
      <c r="A3011" s="334"/>
      <c r="B3011" s="304"/>
      <c r="C3011" s="304"/>
      <c r="D3011" s="304"/>
      <c r="E3011" s="304"/>
      <c r="F3011" s="304"/>
      <c r="G3011" s="304"/>
      <c r="H3011" s="305"/>
      <c r="I3011" s="306"/>
      <c r="J3011" s="335"/>
      <c r="K3011" s="336"/>
      <c r="L3011" s="337"/>
    </row>
    <row r="3012" spans="1:12" x14ac:dyDescent="0.3">
      <c r="A3012" s="334"/>
      <c r="B3012" s="304"/>
      <c r="C3012" s="304"/>
      <c r="D3012" s="304"/>
      <c r="E3012" s="304"/>
      <c r="F3012" s="304"/>
      <c r="G3012" s="304"/>
      <c r="H3012" s="305"/>
      <c r="I3012" s="306"/>
      <c r="J3012" s="335"/>
      <c r="K3012" s="336"/>
      <c r="L3012" s="337"/>
    </row>
    <row r="3013" spans="1:12" x14ac:dyDescent="0.3">
      <c r="A3013" s="334"/>
      <c r="B3013" s="304"/>
      <c r="C3013" s="304"/>
      <c r="D3013" s="304"/>
      <c r="E3013" s="304"/>
      <c r="F3013" s="304"/>
      <c r="G3013" s="304"/>
      <c r="H3013" s="305"/>
      <c r="I3013" s="306"/>
      <c r="J3013" s="335"/>
      <c r="K3013" s="336"/>
      <c r="L3013" s="337"/>
    </row>
    <row r="3014" spans="1:12" x14ac:dyDescent="0.3">
      <c r="A3014" s="334"/>
      <c r="B3014" s="304"/>
      <c r="C3014" s="304"/>
      <c r="D3014" s="304"/>
      <c r="E3014" s="304"/>
      <c r="F3014" s="304"/>
      <c r="G3014" s="304"/>
      <c r="H3014" s="305"/>
      <c r="I3014" s="306"/>
      <c r="J3014" s="335"/>
      <c r="K3014" s="336"/>
      <c r="L3014" s="337"/>
    </row>
    <row r="3015" spans="1:12" x14ac:dyDescent="0.3">
      <c r="A3015" s="334"/>
      <c r="B3015" s="304"/>
      <c r="C3015" s="304"/>
      <c r="D3015" s="304"/>
      <c r="E3015" s="304"/>
      <c r="F3015" s="304"/>
      <c r="G3015" s="304"/>
      <c r="H3015" s="305"/>
      <c r="I3015" s="306"/>
      <c r="J3015" s="335"/>
      <c r="K3015" s="336"/>
      <c r="L3015" s="337"/>
    </row>
    <row r="3016" spans="1:12" x14ac:dyDescent="0.3">
      <c r="A3016" s="334"/>
      <c r="B3016" s="304"/>
      <c r="C3016" s="304"/>
      <c r="D3016" s="304"/>
      <c r="E3016" s="304"/>
      <c r="F3016" s="304"/>
      <c r="G3016" s="304"/>
      <c r="H3016" s="305"/>
      <c r="I3016" s="306"/>
      <c r="J3016" s="335"/>
      <c r="K3016" s="336"/>
      <c r="L3016" s="337"/>
    </row>
    <row r="3017" spans="1:12" x14ac:dyDescent="0.3">
      <c r="A3017" s="334"/>
      <c r="B3017" s="304"/>
      <c r="C3017" s="304"/>
      <c r="D3017" s="304"/>
      <c r="E3017" s="304"/>
      <c r="F3017" s="304"/>
      <c r="G3017" s="304"/>
      <c r="H3017" s="305"/>
      <c r="I3017" s="306"/>
      <c r="J3017" s="335"/>
      <c r="K3017" s="336"/>
      <c r="L3017" s="337"/>
    </row>
    <row r="3018" spans="1:12" x14ac:dyDescent="0.3">
      <c r="A3018" s="334"/>
      <c r="B3018" s="304"/>
      <c r="C3018" s="304"/>
      <c r="D3018" s="304"/>
      <c r="E3018" s="304"/>
      <c r="F3018" s="304"/>
      <c r="G3018" s="304"/>
      <c r="H3018" s="305"/>
      <c r="I3018" s="306"/>
      <c r="J3018" s="335"/>
      <c r="K3018" s="336"/>
      <c r="L3018" s="337"/>
    </row>
    <row r="3019" spans="1:12" x14ac:dyDescent="0.3">
      <c r="A3019" s="334"/>
      <c r="B3019" s="304"/>
      <c r="C3019" s="304"/>
      <c r="D3019" s="304"/>
      <c r="E3019" s="304"/>
      <c r="F3019" s="304"/>
      <c r="G3019" s="304"/>
      <c r="H3019" s="305"/>
      <c r="I3019" s="306"/>
      <c r="J3019" s="335"/>
      <c r="K3019" s="336"/>
      <c r="L3019" s="337"/>
    </row>
    <row r="3020" spans="1:12" x14ac:dyDescent="0.3">
      <c r="A3020" s="334"/>
      <c r="B3020" s="304"/>
      <c r="C3020" s="304"/>
      <c r="D3020" s="304"/>
      <c r="E3020" s="304"/>
      <c r="F3020" s="304"/>
      <c r="G3020" s="304"/>
      <c r="H3020" s="305"/>
      <c r="I3020" s="306"/>
      <c r="J3020" s="335"/>
      <c r="K3020" s="336"/>
      <c r="L3020" s="337"/>
    </row>
    <row r="3021" spans="1:12" x14ac:dyDescent="0.3">
      <c r="A3021" s="334"/>
      <c r="B3021" s="304"/>
      <c r="C3021" s="304"/>
      <c r="D3021" s="304"/>
      <c r="E3021" s="304"/>
      <c r="F3021" s="304"/>
      <c r="G3021" s="304"/>
      <c r="H3021" s="305"/>
      <c r="I3021" s="306"/>
      <c r="J3021" s="335"/>
      <c r="K3021" s="336"/>
      <c r="L3021" s="337"/>
    </row>
    <row r="3022" spans="1:12" x14ac:dyDescent="0.3">
      <c r="A3022" s="334"/>
      <c r="B3022" s="304"/>
      <c r="C3022" s="304"/>
      <c r="D3022" s="304"/>
      <c r="E3022" s="304"/>
      <c r="F3022" s="304"/>
      <c r="G3022" s="304"/>
      <c r="H3022" s="305"/>
      <c r="I3022" s="306"/>
      <c r="J3022" s="335"/>
      <c r="K3022" s="336"/>
      <c r="L3022" s="337"/>
    </row>
    <row r="3023" spans="1:12" x14ac:dyDescent="0.3">
      <c r="A3023" s="334"/>
      <c r="B3023" s="304"/>
      <c r="C3023" s="304"/>
      <c r="D3023" s="304"/>
      <c r="E3023" s="304"/>
      <c r="F3023" s="304"/>
      <c r="G3023" s="304"/>
      <c r="H3023" s="305"/>
      <c r="I3023" s="306"/>
      <c r="J3023" s="335"/>
      <c r="K3023" s="336"/>
      <c r="L3023" s="337"/>
    </row>
    <row r="3024" spans="1:12" x14ac:dyDescent="0.3">
      <c r="A3024" s="334"/>
      <c r="B3024" s="304"/>
      <c r="C3024" s="304"/>
      <c r="D3024" s="304"/>
      <c r="E3024" s="304"/>
      <c r="F3024" s="304"/>
      <c r="G3024" s="304"/>
      <c r="H3024" s="305"/>
      <c r="I3024" s="306"/>
      <c r="J3024" s="335"/>
      <c r="K3024" s="336"/>
      <c r="L3024" s="337"/>
    </row>
    <row r="3025" spans="1:12" x14ac:dyDescent="0.3">
      <c r="A3025" s="334"/>
      <c r="B3025" s="304"/>
      <c r="C3025" s="304"/>
      <c r="D3025" s="304"/>
      <c r="E3025" s="304"/>
      <c r="F3025" s="304"/>
      <c r="G3025" s="304"/>
      <c r="H3025" s="305"/>
      <c r="I3025" s="306"/>
      <c r="J3025" s="335"/>
      <c r="K3025" s="336"/>
      <c r="L3025" s="337"/>
    </row>
    <row r="3026" spans="1:12" x14ac:dyDescent="0.3">
      <c r="A3026" s="334"/>
      <c r="B3026" s="304"/>
      <c r="C3026" s="304"/>
      <c r="D3026" s="304"/>
      <c r="E3026" s="304"/>
      <c r="F3026" s="304"/>
      <c r="G3026" s="304"/>
      <c r="H3026" s="305"/>
      <c r="I3026" s="306"/>
      <c r="J3026" s="335"/>
      <c r="K3026" s="336"/>
      <c r="L3026" s="337"/>
    </row>
    <row r="3027" spans="1:12" x14ac:dyDescent="0.3">
      <c r="A3027" s="334"/>
      <c r="B3027" s="304"/>
      <c r="C3027" s="304"/>
      <c r="D3027" s="304"/>
      <c r="E3027" s="304"/>
      <c r="F3027" s="304"/>
      <c r="G3027" s="304"/>
      <c r="H3027" s="305"/>
      <c r="I3027" s="306"/>
      <c r="J3027" s="335"/>
      <c r="K3027" s="336"/>
      <c r="L3027" s="337"/>
    </row>
    <row r="3028" spans="1:12" x14ac:dyDescent="0.3">
      <c r="A3028" s="334"/>
      <c r="B3028" s="304"/>
      <c r="C3028" s="304"/>
      <c r="D3028" s="304"/>
      <c r="E3028" s="304"/>
      <c r="F3028" s="304"/>
      <c r="G3028" s="304"/>
      <c r="H3028" s="305"/>
      <c r="I3028" s="306"/>
      <c r="J3028" s="335"/>
      <c r="K3028" s="336"/>
      <c r="L3028" s="337"/>
    </row>
    <row r="3029" spans="1:12" x14ac:dyDescent="0.3">
      <c r="A3029" s="334"/>
      <c r="B3029" s="304"/>
      <c r="C3029" s="304"/>
      <c r="D3029" s="304"/>
      <c r="E3029" s="304"/>
      <c r="F3029" s="304"/>
      <c r="G3029" s="304"/>
      <c r="H3029" s="305"/>
      <c r="I3029" s="306"/>
      <c r="J3029" s="335"/>
      <c r="K3029" s="336"/>
      <c r="L3029" s="337"/>
    </row>
    <row r="3030" spans="1:12" x14ac:dyDescent="0.3">
      <c r="A3030" s="334"/>
      <c r="B3030" s="304"/>
      <c r="C3030" s="304"/>
      <c r="D3030" s="304"/>
      <c r="E3030" s="304"/>
      <c r="F3030" s="304"/>
      <c r="G3030" s="304"/>
      <c r="H3030" s="305"/>
      <c r="I3030" s="306"/>
      <c r="J3030" s="335"/>
      <c r="K3030" s="336"/>
      <c r="L3030" s="337"/>
    </row>
    <row r="3031" spans="1:12" x14ac:dyDescent="0.3">
      <c r="A3031" s="334"/>
      <c r="B3031" s="304"/>
      <c r="C3031" s="304"/>
      <c r="D3031" s="304"/>
      <c r="E3031" s="304"/>
      <c r="F3031" s="304"/>
      <c r="G3031" s="304"/>
      <c r="H3031" s="305"/>
      <c r="I3031" s="306"/>
      <c r="J3031" s="335"/>
      <c r="K3031" s="336"/>
      <c r="L3031" s="337"/>
    </row>
    <row r="3032" spans="1:12" x14ac:dyDescent="0.3">
      <c r="A3032" s="334"/>
      <c r="B3032" s="304"/>
      <c r="C3032" s="304"/>
      <c r="D3032" s="304"/>
      <c r="E3032" s="304"/>
      <c r="F3032" s="304"/>
      <c r="G3032" s="304"/>
      <c r="H3032" s="305"/>
      <c r="I3032" s="306"/>
      <c r="J3032" s="335"/>
      <c r="K3032" s="336"/>
      <c r="L3032" s="337"/>
    </row>
    <row r="3033" spans="1:12" x14ac:dyDescent="0.3">
      <c r="A3033" s="334"/>
      <c r="B3033" s="304"/>
      <c r="C3033" s="304"/>
      <c r="D3033" s="304"/>
      <c r="E3033" s="304"/>
      <c r="F3033" s="304"/>
      <c r="G3033" s="304"/>
      <c r="H3033" s="305"/>
      <c r="I3033" s="306"/>
      <c r="J3033" s="335"/>
      <c r="K3033" s="336"/>
      <c r="L3033" s="337"/>
    </row>
    <row r="3034" spans="1:12" x14ac:dyDescent="0.3">
      <c r="A3034" s="334"/>
      <c r="B3034" s="304"/>
      <c r="C3034" s="304"/>
      <c r="D3034" s="304"/>
      <c r="E3034" s="304"/>
      <c r="F3034" s="304"/>
      <c r="G3034" s="304"/>
      <c r="H3034" s="305"/>
      <c r="I3034" s="306"/>
      <c r="J3034" s="335"/>
      <c r="K3034" s="336"/>
      <c r="L3034" s="337"/>
    </row>
    <row r="3035" spans="1:12" x14ac:dyDescent="0.3">
      <c r="A3035" s="334"/>
      <c r="B3035" s="304"/>
      <c r="C3035" s="304"/>
      <c r="D3035" s="304"/>
      <c r="E3035" s="304"/>
      <c r="F3035" s="304"/>
      <c r="G3035" s="304"/>
      <c r="H3035" s="305"/>
      <c r="I3035" s="306"/>
      <c r="J3035" s="335"/>
      <c r="K3035" s="336"/>
      <c r="L3035" s="337"/>
    </row>
    <row r="3036" spans="1:12" x14ac:dyDescent="0.3">
      <c r="A3036" s="334"/>
      <c r="B3036" s="304"/>
      <c r="C3036" s="304"/>
      <c r="D3036" s="304"/>
      <c r="E3036" s="304"/>
      <c r="F3036" s="304"/>
      <c r="G3036" s="304"/>
      <c r="H3036" s="305"/>
      <c r="I3036" s="306"/>
      <c r="J3036" s="335"/>
      <c r="K3036" s="336"/>
      <c r="L3036" s="337"/>
    </row>
    <row r="3037" spans="1:12" x14ac:dyDescent="0.3">
      <c r="A3037" s="334"/>
      <c r="B3037" s="304"/>
      <c r="C3037" s="304"/>
      <c r="D3037" s="304"/>
      <c r="E3037" s="304"/>
      <c r="F3037" s="304"/>
      <c r="G3037" s="304"/>
      <c r="H3037" s="305"/>
      <c r="I3037" s="306"/>
      <c r="J3037" s="335"/>
      <c r="K3037" s="336"/>
      <c r="L3037" s="337"/>
    </row>
    <row r="3038" spans="1:12" x14ac:dyDescent="0.3">
      <c r="A3038" s="334"/>
      <c r="B3038" s="304"/>
      <c r="C3038" s="304"/>
      <c r="D3038" s="304"/>
      <c r="E3038" s="304"/>
      <c r="F3038" s="304"/>
      <c r="G3038" s="304"/>
      <c r="H3038" s="305"/>
      <c r="I3038" s="306"/>
      <c r="J3038" s="335"/>
      <c r="K3038" s="336"/>
      <c r="L3038" s="337"/>
    </row>
    <row r="3039" spans="1:12" x14ac:dyDescent="0.3">
      <c r="A3039" s="334"/>
      <c r="B3039" s="304"/>
      <c r="C3039" s="304"/>
      <c r="D3039" s="304"/>
      <c r="E3039" s="304"/>
      <c r="F3039" s="304"/>
      <c r="G3039" s="304"/>
      <c r="H3039" s="305"/>
      <c r="I3039" s="306"/>
      <c r="J3039" s="335"/>
      <c r="K3039" s="336"/>
      <c r="L3039" s="337"/>
    </row>
    <row r="3040" spans="1:12" x14ac:dyDescent="0.3">
      <c r="A3040" s="334"/>
      <c r="B3040" s="304"/>
      <c r="C3040" s="304"/>
      <c r="D3040" s="304"/>
      <c r="E3040" s="304"/>
      <c r="F3040" s="304"/>
      <c r="G3040" s="304"/>
      <c r="H3040" s="305"/>
      <c r="I3040" s="306"/>
      <c r="J3040" s="335"/>
      <c r="K3040" s="336"/>
      <c r="L3040" s="337"/>
    </row>
    <row r="3041" spans="1:12" x14ac:dyDescent="0.3">
      <c r="A3041" s="334"/>
      <c r="B3041" s="304"/>
      <c r="C3041" s="304"/>
      <c r="D3041" s="304"/>
      <c r="E3041" s="304"/>
      <c r="F3041" s="304"/>
      <c r="G3041" s="304"/>
      <c r="H3041" s="305"/>
      <c r="I3041" s="306"/>
      <c r="J3041" s="335"/>
      <c r="K3041" s="336"/>
      <c r="L3041" s="337"/>
    </row>
    <row r="3042" spans="1:12" x14ac:dyDescent="0.3">
      <c r="A3042" s="334"/>
      <c r="B3042" s="304"/>
      <c r="C3042" s="304"/>
      <c r="D3042" s="304"/>
      <c r="E3042" s="304"/>
      <c r="F3042" s="304"/>
      <c r="G3042" s="304"/>
      <c r="H3042" s="305"/>
      <c r="I3042" s="306"/>
      <c r="J3042" s="335"/>
      <c r="K3042" s="336"/>
      <c r="L3042" s="337"/>
    </row>
    <row r="3043" spans="1:12" x14ac:dyDescent="0.3">
      <c r="A3043" s="334"/>
      <c r="B3043" s="304"/>
      <c r="C3043" s="304"/>
      <c r="D3043" s="304"/>
      <c r="E3043" s="304"/>
      <c r="F3043" s="304"/>
      <c r="G3043" s="304"/>
      <c r="H3043" s="305"/>
      <c r="I3043" s="306"/>
      <c r="J3043" s="335"/>
      <c r="K3043" s="336"/>
      <c r="L3043" s="337"/>
    </row>
    <row r="3044" spans="1:12" x14ac:dyDescent="0.3">
      <c r="A3044" s="334"/>
      <c r="B3044" s="304"/>
      <c r="C3044" s="304"/>
      <c r="D3044" s="304"/>
      <c r="E3044" s="304"/>
      <c r="F3044" s="304"/>
      <c r="G3044" s="304"/>
      <c r="H3044" s="305"/>
      <c r="I3044" s="306"/>
      <c r="J3044" s="335"/>
      <c r="K3044" s="336"/>
      <c r="L3044" s="337"/>
    </row>
    <row r="3045" spans="1:12" x14ac:dyDescent="0.3">
      <c r="A3045" s="334"/>
      <c r="B3045" s="304"/>
      <c r="C3045" s="304"/>
      <c r="D3045" s="304"/>
      <c r="E3045" s="304"/>
      <c r="F3045" s="304"/>
      <c r="G3045" s="304"/>
      <c r="H3045" s="305"/>
      <c r="I3045" s="306"/>
      <c r="J3045" s="335"/>
      <c r="K3045" s="336"/>
      <c r="L3045" s="337"/>
    </row>
    <row r="3046" spans="1:12" x14ac:dyDescent="0.3">
      <c r="A3046" s="334"/>
      <c r="B3046" s="304"/>
      <c r="C3046" s="304"/>
      <c r="D3046" s="304"/>
      <c r="E3046" s="304"/>
      <c r="F3046" s="304"/>
      <c r="G3046" s="304"/>
      <c r="H3046" s="305"/>
      <c r="I3046" s="306"/>
      <c r="J3046" s="335"/>
      <c r="K3046" s="336"/>
      <c r="L3046" s="337"/>
    </row>
    <row r="3047" spans="1:12" x14ac:dyDescent="0.3">
      <c r="A3047" s="334"/>
      <c r="B3047" s="304"/>
      <c r="C3047" s="304"/>
      <c r="D3047" s="304"/>
      <c r="E3047" s="304"/>
      <c r="F3047" s="304"/>
      <c r="G3047" s="304"/>
      <c r="H3047" s="305"/>
      <c r="I3047" s="306"/>
      <c r="J3047" s="335"/>
      <c r="K3047" s="336"/>
      <c r="L3047" s="337"/>
    </row>
    <row r="3048" spans="1:12" x14ac:dyDescent="0.3">
      <c r="A3048" s="334"/>
      <c r="B3048" s="304"/>
      <c r="C3048" s="304"/>
      <c r="D3048" s="304"/>
      <c r="E3048" s="304"/>
      <c r="F3048" s="304"/>
      <c r="G3048" s="304"/>
      <c r="H3048" s="305"/>
      <c r="I3048" s="306"/>
      <c r="J3048" s="335"/>
      <c r="K3048" s="336"/>
      <c r="L3048" s="337"/>
    </row>
    <row r="3049" spans="1:12" x14ac:dyDescent="0.3">
      <c r="A3049" s="334"/>
      <c r="B3049" s="304"/>
      <c r="C3049" s="304"/>
      <c r="D3049" s="304"/>
      <c r="E3049" s="304"/>
      <c r="F3049" s="304"/>
      <c r="G3049" s="304"/>
      <c r="H3049" s="305"/>
      <c r="I3049" s="306"/>
      <c r="J3049" s="335"/>
      <c r="K3049" s="336"/>
      <c r="L3049" s="337"/>
    </row>
    <row r="3050" spans="1:12" x14ac:dyDescent="0.3">
      <c r="A3050" s="334"/>
      <c r="B3050" s="304"/>
      <c r="C3050" s="304"/>
      <c r="D3050" s="304"/>
      <c r="E3050" s="304"/>
      <c r="F3050" s="304"/>
      <c r="G3050" s="304"/>
      <c r="H3050" s="305"/>
      <c r="I3050" s="306"/>
      <c r="J3050" s="335"/>
      <c r="K3050" s="336"/>
      <c r="L3050" s="337"/>
    </row>
    <row r="3051" spans="1:12" x14ac:dyDescent="0.3">
      <c r="A3051" s="334"/>
      <c r="B3051" s="304"/>
      <c r="C3051" s="304"/>
      <c r="D3051" s="304"/>
      <c r="E3051" s="304"/>
      <c r="F3051" s="304"/>
      <c r="G3051" s="304"/>
      <c r="H3051" s="305"/>
      <c r="I3051" s="306"/>
      <c r="J3051" s="335"/>
      <c r="K3051" s="336"/>
      <c r="L3051" s="337"/>
    </row>
    <row r="3052" spans="1:12" x14ac:dyDescent="0.3">
      <c r="A3052" s="334"/>
      <c r="B3052" s="304"/>
      <c r="C3052" s="304"/>
      <c r="D3052" s="304"/>
      <c r="E3052" s="304"/>
      <c r="F3052" s="304"/>
      <c r="G3052" s="304"/>
      <c r="H3052" s="305"/>
      <c r="I3052" s="306"/>
      <c r="J3052" s="335"/>
      <c r="K3052" s="336"/>
      <c r="L3052" s="337"/>
    </row>
    <row r="3053" spans="1:12" x14ac:dyDescent="0.3">
      <c r="A3053" s="334"/>
      <c r="B3053" s="304"/>
      <c r="C3053" s="304"/>
      <c r="D3053" s="304"/>
      <c r="E3053" s="304"/>
      <c r="F3053" s="304"/>
      <c r="G3053" s="304"/>
      <c r="H3053" s="305"/>
      <c r="I3053" s="306"/>
      <c r="J3053" s="335"/>
      <c r="K3053" s="336"/>
      <c r="L3053" s="337"/>
    </row>
    <row r="3054" spans="1:12" x14ac:dyDescent="0.3">
      <c r="A3054" s="334"/>
      <c r="B3054" s="304"/>
      <c r="C3054" s="304"/>
      <c r="D3054" s="304"/>
      <c r="E3054" s="304"/>
      <c r="F3054" s="304"/>
      <c r="G3054" s="304"/>
      <c r="H3054" s="305"/>
      <c r="I3054" s="306"/>
      <c r="J3054" s="335"/>
      <c r="K3054" s="336"/>
      <c r="L3054" s="337"/>
    </row>
    <row r="3055" spans="1:12" x14ac:dyDescent="0.3">
      <c r="A3055" s="334"/>
      <c r="B3055" s="304"/>
      <c r="C3055" s="304"/>
      <c r="D3055" s="304"/>
      <c r="E3055" s="304"/>
      <c r="F3055" s="304"/>
      <c r="G3055" s="304"/>
      <c r="H3055" s="305"/>
      <c r="I3055" s="306"/>
      <c r="J3055" s="335"/>
      <c r="K3055" s="336"/>
      <c r="L3055" s="337"/>
    </row>
    <row r="3056" spans="1:12" x14ac:dyDescent="0.3">
      <c r="A3056" s="334"/>
      <c r="B3056" s="304"/>
      <c r="C3056" s="304"/>
      <c r="D3056" s="304"/>
      <c r="E3056" s="304"/>
      <c r="F3056" s="304"/>
      <c r="G3056" s="304"/>
      <c r="H3056" s="305"/>
      <c r="I3056" s="306"/>
      <c r="J3056" s="335"/>
      <c r="K3056" s="336"/>
      <c r="L3056" s="337"/>
    </row>
    <row r="3057" spans="1:12" x14ac:dyDescent="0.3">
      <c r="A3057" s="334"/>
      <c r="B3057" s="304"/>
      <c r="C3057" s="304"/>
      <c r="D3057" s="304"/>
      <c r="E3057" s="304"/>
      <c r="F3057" s="304"/>
      <c r="G3057" s="304"/>
      <c r="H3057" s="305"/>
      <c r="I3057" s="306"/>
      <c r="J3057" s="335"/>
      <c r="K3057" s="336"/>
      <c r="L3057" s="337"/>
    </row>
    <row r="3058" spans="1:12" x14ac:dyDescent="0.3">
      <c r="A3058" s="334"/>
      <c r="B3058" s="304"/>
      <c r="C3058" s="304"/>
      <c r="D3058" s="304"/>
      <c r="E3058" s="304"/>
      <c r="F3058" s="304"/>
      <c r="G3058" s="304"/>
      <c r="H3058" s="305"/>
      <c r="I3058" s="306"/>
      <c r="J3058" s="335"/>
      <c r="K3058" s="336"/>
      <c r="L3058" s="337"/>
    </row>
    <row r="3059" spans="1:12" x14ac:dyDescent="0.3">
      <c r="A3059" s="334"/>
      <c r="B3059" s="304"/>
      <c r="C3059" s="304"/>
      <c r="D3059" s="304"/>
      <c r="E3059" s="304"/>
      <c r="F3059" s="304"/>
      <c r="G3059" s="304"/>
      <c r="H3059" s="305"/>
      <c r="I3059" s="306"/>
      <c r="J3059" s="335"/>
      <c r="K3059" s="336"/>
      <c r="L3059" s="337"/>
    </row>
    <row r="3060" spans="1:12" x14ac:dyDescent="0.3">
      <c r="A3060" s="334"/>
      <c r="B3060" s="304"/>
      <c r="C3060" s="304"/>
      <c r="D3060" s="304"/>
      <c r="E3060" s="304"/>
      <c r="F3060" s="304"/>
      <c r="G3060" s="304"/>
      <c r="H3060" s="305"/>
      <c r="I3060" s="306"/>
      <c r="J3060" s="335"/>
      <c r="K3060" s="336"/>
      <c r="L3060" s="337"/>
    </row>
    <row r="3061" spans="1:12" x14ac:dyDescent="0.3">
      <c r="A3061" s="334"/>
      <c r="B3061" s="304"/>
      <c r="C3061" s="304"/>
      <c r="D3061" s="304"/>
      <c r="E3061" s="304"/>
      <c r="F3061" s="304"/>
      <c r="G3061" s="304"/>
      <c r="H3061" s="305"/>
      <c r="I3061" s="306"/>
      <c r="J3061" s="335"/>
      <c r="K3061" s="336"/>
      <c r="L3061" s="337"/>
    </row>
    <row r="3062" spans="1:12" x14ac:dyDescent="0.3">
      <c r="A3062" s="334"/>
      <c r="B3062" s="304"/>
      <c r="C3062" s="304"/>
      <c r="D3062" s="304"/>
      <c r="E3062" s="304"/>
      <c r="F3062" s="304"/>
      <c r="G3062" s="304"/>
      <c r="H3062" s="305"/>
      <c r="I3062" s="306"/>
      <c r="J3062" s="335"/>
      <c r="K3062" s="336"/>
      <c r="L3062" s="337"/>
    </row>
    <row r="3063" spans="1:12" x14ac:dyDescent="0.3">
      <c r="A3063" s="334"/>
      <c r="B3063" s="304"/>
      <c r="C3063" s="304"/>
      <c r="D3063" s="304"/>
      <c r="E3063" s="304"/>
      <c r="F3063" s="304"/>
      <c r="G3063" s="304"/>
      <c r="H3063" s="305"/>
      <c r="I3063" s="306"/>
      <c r="J3063" s="335"/>
      <c r="K3063" s="336"/>
      <c r="L3063" s="337"/>
    </row>
    <row r="3064" spans="1:12" x14ac:dyDescent="0.3">
      <c r="A3064" s="334"/>
      <c r="B3064" s="304"/>
      <c r="C3064" s="304"/>
      <c r="D3064" s="304"/>
      <c r="E3064" s="304"/>
      <c r="F3064" s="304"/>
      <c r="G3064" s="304"/>
      <c r="H3064" s="305"/>
      <c r="I3064" s="306"/>
      <c r="J3064" s="335"/>
      <c r="K3064" s="336"/>
      <c r="L3064" s="337"/>
    </row>
    <row r="3065" spans="1:12" x14ac:dyDescent="0.3">
      <c r="A3065" s="334"/>
      <c r="B3065" s="304"/>
      <c r="C3065" s="304"/>
      <c r="D3065" s="304"/>
      <c r="E3065" s="304"/>
      <c r="F3065" s="304"/>
      <c r="G3065" s="304"/>
      <c r="H3065" s="305"/>
      <c r="I3065" s="306"/>
      <c r="J3065" s="335"/>
      <c r="K3065" s="336"/>
      <c r="L3065" s="337"/>
    </row>
    <row r="3066" spans="1:12" x14ac:dyDescent="0.3">
      <c r="A3066" s="334"/>
      <c r="B3066" s="304"/>
      <c r="C3066" s="304"/>
      <c r="D3066" s="304"/>
      <c r="E3066" s="304"/>
      <c r="F3066" s="304"/>
      <c r="G3066" s="304"/>
      <c r="H3066" s="305"/>
      <c r="I3066" s="306"/>
      <c r="J3066" s="335"/>
      <c r="K3066" s="336"/>
      <c r="L3066" s="337"/>
    </row>
    <row r="3067" spans="1:12" x14ac:dyDescent="0.3">
      <c r="A3067" s="334"/>
      <c r="B3067" s="304"/>
      <c r="C3067" s="304"/>
      <c r="D3067" s="304"/>
      <c r="E3067" s="304"/>
      <c r="F3067" s="304"/>
      <c r="G3067" s="304"/>
      <c r="H3067" s="305"/>
      <c r="I3067" s="306"/>
      <c r="J3067" s="335"/>
      <c r="K3067" s="336"/>
      <c r="L3067" s="337"/>
    </row>
    <row r="3068" spans="1:12" x14ac:dyDescent="0.3">
      <c r="A3068" s="334"/>
      <c r="B3068" s="304"/>
      <c r="C3068" s="304"/>
      <c r="D3068" s="304"/>
      <c r="E3068" s="304"/>
      <c r="F3068" s="304"/>
      <c r="G3068" s="304"/>
      <c r="H3068" s="305"/>
      <c r="I3068" s="306"/>
      <c r="J3068" s="335"/>
      <c r="K3068" s="336"/>
      <c r="L3068" s="337"/>
    </row>
    <row r="3069" spans="1:12" x14ac:dyDescent="0.3">
      <c r="A3069" s="334"/>
      <c r="B3069" s="304"/>
      <c r="C3069" s="304"/>
      <c r="D3069" s="304"/>
      <c r="E3069" s="304"/>
      <c r="F3069" s="304"/>
      <c r="G3069" s="304"/>
      <c r="H3069" s="305"/>
      <c r="I3069" s="306"/>
      <c r="J3069" s="335"/>
      <c r="K3069" s="336"/>
      <c r="L3069" s="337"/>
    </row>
    <row r="3070" spans="1:12" x14ac:dyDescent="0.3">
      <c r="A3070" s="334"/>
      <c r="B3070" s="304"/>
      <c r="C3070" s="304"/>
      <c r="D3070" s="304"/>
      <c r="E3070" s="304"/>
      <c r="F3070" s="304"/>
      <c r="G3070" s="304"/>
      <c r="H3070" s="305"/>
      <c r="I3070" s="306"/>
      <c r="J3070" s="335"/>
      <c r="K3070" s="336"/>
      <c r="L3070" s="337"/>
    </row>
    <row r="3071" spans="1:12" x14ac:dyDescent="0.3">
      <c r="A3071" s="334"/>
      <c r="B3071" s="304"/>
      <c r="C3071" s="304"/>
      <c r="D3071" s="304"/>
      <c r="E3071" s="304"/>
      <c r="F3071" s="304"/>
      <c r="G3071" s="304"/>
      <c r="H3071" s="305"/>
      <c r="I3071" s="306"/>
      <c r="J3071" s="335"/>
      <c r="K3071" s="336"/>
      <c r="L3071" s="337"/>
    </row>
    <row r="3072" spans="1:12" x14ac:dyDescent="0.3">
      <c r="A3072" s="334"/>
      <c r="B3072" s="304"/>
      <c r="C3072" s="304"/>
      <c r="D3072" s="304"/>
      <c r="E3072" s="304"/>
      <c r="F3072" s="304"/>
      <c r="G3072" s="304"/>
      <c r="H3072" s="305"/>
      <c r="I3072" s="306"/>
      <c r="J3072" s="335"/>
      <c r="K3072" s="336"/>
      <c r="L3072" s="337"/>
    </row>
    <row r="3073" spans="1:12" x14ac:dyDescent="0.3">
      <c r="A3073" s="334"/>
      <c r="B3073" s="304"/>
      <c r="C3073" s="304"/>
      <c r="D3073" s="304"/>
      <c r="E3073" s="304"/>
      <c r="F3073" s="304"/>
      <c r="G3073" s="304"/>
      <c r="H3073" s="305"/>
      <c r="I3073" s="306"/>
      <c r="J3073" s="335"/>
      <c r="K3073" s="336"/>
      <c r="L3073" s="337"/>
    </row>
    <row r="3074" spans="1:12" x14ac:dyDescent="0.3">
      <c r="A3074" s="334"/>
      <c r="B3074" s="304"/>
      <c r="C3074" s="304"/>
      <c r="D3074" s="304"/>
      <c r="E3074" s="304"/>
      <c r="F3074" s="304"/>
      <c r="G3074" s="304"/>
      <c r="H3074" s="305"/>
      <c r="I3074" s="306"/>
      <c r="J3074" s="335"/>
      <c r="K3074" s="336"/>
      <c r="L3074" s="337"/>
    </row>
    <row r="3075" spans="1:12" x14ac:dyDescent="0.3">
      <c r="A3075" s="334"/>
      <c r="B3075" s="304"/>
      <c r="C3075" s="304"/>
      <c r="D3075" s="304"/>
      <c r="E3075" s="304"/>
      <c r="F3075" s="304"/>
      <c r="G3075" s="304"/>
      <c r="H3075" s="305"/>
      <c r="I3075" s="306"/>
      <c r="J3075" s="335"/>
      <c r="K3075" s="336"/>
      <c r="L3075" s="337"/>
    </row>
    <row r="3076" spans="1:12" x14ac:dyDescent="0.3">
      <c r="A3076" s="334"/>
      <c r="B3076" s="304"/>
      <c r="C3076" s="304"/>
      <c r="D3076" s="304"/>
      <c r="E3076" s="304"/>
      <c r="F3076" s="304"/>
      <c r="G3076" s="304"/>
      <c r="H3076" s="305"/>
      <c r="I3076" s="306"/>
      <c r="J3076" s="335"/>
      <c r="K3076" s="336"/>
      <c r="L3076" s="337"/>
    </row>
    <row r="3077" spans="1:12" x14ac:dyDescent="0.3">
      <c r="A3077" s="334"/>
      <c r="B3077" s="304"/>
      <c r="C3077" s="304"/>
      <c r="D3077" s="304"/>
      <c r="E3077" s="304"/>
      <c r="F3077" s="304"/>
      <c r="G3077" s="304"/>
      <c r="H3077" s="305"/>
      <c r="I3077" s="306"/>
      <c r="J3077" s="335"/>
      <c r="K3077" s="336"/>
      <c r="L3077" s="337"/>
    </row>
    <row r="3078" spans="1:12" x14ac:dyDescent="0.3">
      <c r="A3078" s="334"/>
      <c r="B3078" s="304"/>
      <c r="C3078" s="304"/>
      <c r="D3078" s="304"/>
      <c r="E3078" s="304"/>
      <c r="F3078" s="304"/>
      <c r="G3078" s="304"/>
      <c r="H3078" s="305"/>
      <c r="I3078" s="306"/>
      <c r="J3078" s="335"/>
      <c r="K3078" s="336"/>
      <c r="L3078" s="337"/>
    </row>
    <row r="3079" spans="1:12" x14ac:dyDescent="0.3">
      <c r="A3079" s="334"/>
      <c r="B3079" s="304"/>
      <c r="C3079" s="304"/>
      <c r="D3079" s="304"/>
      <c r="E3079" s="304"/>
      <c r="F3079" s="304"/>
      <c r="G3079" s="304"/>
      <c r="H3079" s="305"/>
      <c r="I3079" s="306"/>
      <c r="J3079" s="335"/>
      <c r="K3079" s="336"/>
      <c r="L3079" s="337"/>
    </row>
    <row r="3080" spans="1:12" x14ac:dyDescent="0.3">
      <c r="A3080" s="334"/>
      <c r="B3080" s="304"/>
      <c r="C3080" s="304"/>
      <c r="D3080" s="304"/>
      <c r="E3080" s="304"/>
      <c r="F3080" s="304"/>
      <c r="G3080" s="304"/>
      <c r="H3080" s="305"/>
      <c r="I3080" s="306"/>
      <c r="J3080" s="335"/>
      <c r="K3080" s="336"/>
      <c r="L3080" s="337"/>
    </row>
    <row r="3081" spans="1:12" x14ac:dyDescent="0.3">
      <c r="A3081" s="334"/>
      <c r="B3081" s="304"/>
      <c r="C3081" s="304"/>
      <c r="D3081" s="304"/>
      <c r="E3081" s="304"/>
      <c r="F3081" s="304"/>
      <c r="G3081" s="304"/>
      <c r="H3081" s="305"/>
      <c r="I3081" s="306"/>
      <c r="J3081" s="335"/>
      <c r="K3081" s="336"/>
      <c r="L3081" s="337"/>
    </row>
    <row r="3082" spans="1:12" x14ac:dyDescent="0.3">
      <c r="A3082" s="334"/>
      <c r="B3082" s="304"/>
      <c r="C3082" s="304"/>
      <c r="D3082" s="304"/>
      <c r="E3082" s="304"/>
      <c r="F3082" s="304"/>
      <c r="G3082" s="304"/>
      <c r="H3082" s="305"/>
      <c r="I3082" s="306"/>
      <c r="J3082" s="335"/>
      <c r="K3082" s="336"/>
      <c r="L3082" s="337"/>
    </row>
    <row r="3083" spans="1:12" x14ac:dyDescent="0.3">
      <c r="A3083" s="334"/>
      <c r="B3083" s="304"/>
      <c r="C3083" s="304"/>
      <c r="D3083" s="304"/>
      <c r="E3083" s="304"/>
      <c r="F3083" s="304"/>
      <c r="G3083" s="304"/>
      <c r="H3083" s="305"/>
      <c r="I3083" s="306"/>
      <c r="J3083" s="335"/>
      <c r="K3083" s="336"/>
      <c r="L3083" s="337"/>
    </row>
    <row r="3084" spans="1:12" x14ac:dyDescent="0.3">
      <c r="A3084" s="334"/>
      <c r="B3084" s="304"/>
      <c r="C3084" s="304"/>
      <c r="D3084" s="304"/>
      <c r="E3084" s="304"/>
      <c r="F3084" s="304"/>
      <c r="G3084" s="304"/>
      <c r="H3084" s="305"/>
      <c r="I3084" s="306"/>
      <c r="J3084" s="335"/>
      <c r="K3084" s="336"/>
      <c r="L3084" s="337"/>
    </row>
    <row r="3085" spans="1:12" x14ac:dyDescent="0.3">
      <c r="A3085" s="334"/>
      <c r="B3085" s="304"/>
      <c r="C3085" s="304"/>
      <c r="D3085" s="304"/>
      <c r="E3085" s="304"/>
      <c r="F3085" s="304"/>
      <c r="G3085" s="304"/>
      <c r="H3085" s="305"/>
      <c r="I3085" s="306"/>
      <c r="J3085" s="335"/>
      <c r="K3085" s="336"/>
      <c r="L3085" s="337"/>
    </row>
    <row r="3086" spans="1:12" x14ac:dyDescent="0.3">
      <c r="A3086" s="334"/>
      <c r="B3086" s="304"/>
      <c r="C3086" s="304"/>
      <c r="D3086" s="304"/>
      <c r="E3086" s="304"/>
      <c r="F3086" s="304"/>
      <c r="G3086" s="304"/>
      <c r="H3086" s="305"/>
      <c r="I3086" s="306"/>
      <c r="J3086" s="335"/>
      <c r="K3086" s="336"/>
      <c r="L3086" s="337"/>
    </row>
    <row r="3087" spans="1:12" x14ac:dyDescent="0.3">
      <c r="A3087" s="334"/>
      <c r="B3087" s="304"/>
      <c r="C3087" s="304"/>
      <c r="D3087" s="304"/>
      <c r="E3087" s="304"/>
      <c r="F3087" s="304"/>
      <c r="G3087" s="304"/>
      <c r="H3087" s="305"/>
      <c r="I3087" s="306"/>
      <c r="J3087" s="335"/>
      <c r="K3087" s="336"/>
      <c r="L3087" s="337"/>
    </row>
    <row r="3088" spans="1:12" x14ac:dyDescent="0.3">
      <c r="A3088" s="334"/>
      <c r="B3088" s="304"/>
      <c r="C3088" s="304"/>
      <c r="D3088" s="304"/>
      <c r="E3088" s="304"/>
      <c r="F3088" s="304"/>
      <c r="G3088" s="304"/>
      <c r="H3088" s="305"/>
      <c r="I3088" s="306"/>
      <c r="J3088" s="335"/>
      <c r="K3088" s="336"/>
      <c r="L3088" s="337"/>
    </row>
    <row r="3089" spans="1:12" x14ac:dyDescent="0.3">
      <c r="A3089" s="334"/>
      <c r="B3089" s="304"/>
      <c r="C3089" s="304"/>
      <c r="D3089" s="304"/>
      <c r="E3089" s="304"/>
      <c r="F3089" s="304"/>
      <c r="G3089" s="304"/>
      <c r="H3089" s="305"/>
      <c r="I3089" s="306"/>
      <c r="J3089" s="335"/>
      <c r="K3089" s="336"/>
      <c r="L3089" s="337"/>
    </row>
    <row r="3090" spans="1:12" x14ac:dyDescent="0.3">
      <c r="A3090" s="334"/>
      <c r="B3090" s="304"/>
      <c r="C3090" s="304"/>
      <c r="D3090" s="304"/>
      <c r="E3090" s="304"/>
      <c r="F3090" s="304"/>
      <c r="G3090" s="304"/>
      <c r="H3090" s="305"/>
      <c r="I3090" s="306"/>
      <c r="J3090" s="335"/>
      <c r="K3090" s="336"/>
      <c r="L3090" s="337"/>
    </row>
    <row r="3091" spans="1:12" x14ac:dyDescent="0.3">
      <c r="A3091" s="334"/>
      <c r="B3091" s="304"/>
      <c r="C3091" s="304"/>
      <c r="D3091" s="304"/>
      <c r="E3091" s="304"/>
      <c r="F3091" s="304"/>
      <c r="G3091" s="304"/>
      <c r="H3091" s="305"/>
      <c r="I3091" s="306"/>
      <c r="J3091" s="335"/>
      <c r="K3091" s="336"/>
      <c r="L3091" s="337"/>
    </row>
    <row r="3092" spans="1:12" x14ac:dyDescent="0.3">
      <c r="A3092" s="334"/>
      <c r="B3092" s="304"/>
      <c r="C3092" s="304"/>
      <c r="D3092" s="304"/>
      <c r="E3092" s="304"/>
      <c r="F3092" s="304"/>
      <c r="G3092" s="304"/>
      <c r="H3092" s="305"/>
      <c r="I3092" s="306"/>
      <c r="J3092" s="335"/>
      <c r="K3092" s="336"/>
      <c r="L3092" s="337"/>
    </row>
    <row r="3093" spans="1:12" x14ac:dyDescent="0.3">
      <c r="A3093" s="334"/>
      <c r="B3093" s="304"/>
      <c r="C3093" s="304"/>
      <c r="D3093" s="304"/>
      <c r="E3093" s="304"/>
      <c r="F3093" s="304"/>
      <c r="G3093" s="304"/>
      <c r="H3093" s="305"/>
      <c r="I3093" s="306"/>
      <c r="J3093" s="335"/>
      <c r="K3093" s="336"/>
      <c r="L3093" s="337"/>
    </row>
    <row r="3094" spans="1:12" x14ac:dyDescent="0.3">
      <c r="A3094" s="334"/>
      <c r="B3094" s="304"/>
      <c r="C3094" s="304"/>
      <c r="D3094" s="304"/>
      <c r="E3094" s="304"/>
      <c r="F3094" s="304"/>
      <c r="G3094" s="304"/>
      <c r="H3094" s="305"/>
      <c r="I3094" s="306"/>
      <c r="J3094" s="335"/>
      <c r="K3094" s="336"/>
      <c r="L3094" s="337"/>
    </row>
    <row r="3095" spans="1:12" x14ac:dyDescent="0.3">
      <c r="A3095" s="334"/>
      <c r="B3095" s="304"/>
      <c r="C3095" s="304"/>
      <c r="D3095" s="304"/>
      <c r="E3095" s="304"/>
      <c r="F3095" s="304"/>
      <c r="G3095" s="304"/>
      <c r="H3095" s="305"/>
      <c r="I3095" s="306"/>
      <c r="J3095" s="335"/>
      <c r="K3095" s="336"/>
      <c r="L3095" s="337"/>
    </row>
    <row r="3096" spans="1:12" x14ac:dyDescent="0.3">
      <c r="A3096" s="334"/>
      <c r="B3096" s="304"/>
      <c r="C3096" s="304"/>
      <c r="D3096" s="304"/>
      <c r="E3096" s="304"/>
      <c r="F3096" s="304"/>
      <c r="G3096" s="304"/>
      <c r="H3096" s="305"/>
      <c r="I3096" s="306"/>
      <c r="J3096" s="335"/>
      <c r="K3096" s="336"/>
      <c r="L3096" s="337"/>
    </row>
    <row r="3097" spans="1:12" x14ac:dyDescent="0.3">
      <c r="A3097" s="334"/>
      <c r="B3097" s="304"/>
      <c r="C3097" s="304"/>
      <c r="D3097" s="304"/>
      <c r="E3097" s="304"/>
      <c r="F3097" s="304"/>
      <c r="G3097" s="304"/>
      <c r="H3097" s="305"/>
      <c r="I3097" s="306"/>
      <c r="J3097" s="335"/>
      <c r="K3097" s="336"/>
      <c r="L3097" s="337"/>
    </row>
    <row r="3098" spans="1:12" x14ac:dyDescent="0.3">
      <c r="A3098" s="334"/>
      <c r="B3098" s="304"/>
      <c r="C3098" s="304"/>
      <c r="D3098" s="304"/>
      <c r="E3098" s="304"/>
      <c r="F3098" s="304"/>
      <c r="G3098" s="304"/>
      <c r="H3098" s="305"/>
      <c r="I3098" s="306"/>
      <c r="J3098" s="335"/>
      <c r="K3098" s="336"/>
      <c r="L3098" s="337"/>
    </row>
    <row r="3099" spans="1:12" x14ac:dyDescent="0.3">
      <c r="A3099" s="334"/>
      <c r="B3099" s="304"/>
      <c r="C3099" s="304"/>
      <c r="D3099" s="304"/>
      <c r="E3099" s="304"/>
      <c r="F3099" s="304"/>
      <c r="G3099" s="304"/>
      <c r="H3099" s="305"/>
      <c r="I3099" s="306"/>
      <c r="J3099" s="335"/>
      <c r="K3099" s="336"/>
      <c r="L3099" s="337"/>
    </row>
    <row r="3100" spans="1:12" x14ac:dyDescent="0.3">
      <c r="A3100" s="334"/>
      <c r="B3100" s="304"/>
      <c r="C3100" s="304"/>
      <c r="D3100" s="304"/>
      <c r="E3100" s="304"/>
      <c r="F3100" s="304"/>
      <c r="G3100" s="304"/>
      <c r="H3100" s="305"/>
      <c r="I3100" s="306"/>
      <c r="J3100" s="335"/>
      <c r="K3100" s="336"/>
      <c r="L3100" s="337"/>
    </row>
    <row r="3101" spans="1:12" x14ac:dyDescent="0.3">
      <c r="A3101" s="334"/>
      <c r="B3101" s="304"/>
      <c r="C3101" s="304"/>
      <c r="D3101" s="304"/>
      <c r="E3101" s="304"/>
      <c r="F3101" s="304"/>
      <c r="G3101" s="304"/>
      <c r="H3101" s="305"/>
      <c r="I3101" s="306"/>
      <c r="J3101" s="335"/>
      <c r="K3101" s="336"/>
      <c r="L3101" s="337"/>
    </row>
    <row r="3102" spans="1:12" x14ac:dyDescent="0.3">
      <c r="A3102" s="334"/>
      <c r="B3102" s="304"/>
      <c r="C3102" s="304"/>
      <c r="D3102" s="304"/>
      <c r="E3102" s="304"/>
      <c r="F3102" s="304"/>
      <c r="G3102" s="304"/>
      <c r="H3102" s="305"/>
      <c r="I3102" s="306"/>
      <c r="J3102" s="335"/>
      <c r="K3102" s="336"/>
      <c r="L3102" s="337"/>
    </row>
    <row r="3103" spans="1:12" x14ac:dyDescent="0.3">
      <c r="A3103" s="334"/>
      <c r="B3103" s="304"/>
      <c r="C3103" s="304"/>
      <c r="D3103" s="304"/>
      <c r="E3103" s="304"/>
      <c r="F3103" s="304"/>
      <c r="G3103" s="304"/>
      <c r="H3103" s="305"/>
      <c r="I3103" s="306"/>
      <c r="J3103" s="335"/>
      <c r="K3103" s="336"/>
      <c r="L3103" s="337"/>
    </row>
    <row r="3104" spans="1:12" x14ac:dyDescent="0.3">
      <c r="A3104" s="334"/>
      <c r="B3104" s="304"/>
      <c r="C3104" s="304"/>
      <c r="D3104" s="304"/>
      <c r="E3104" s="304"/>
      <c r="F3104" s="304"/>
      <c r="G3104" s="304"/>
      <c r="H3104" s="305"/>
      <c r="I3104" s="306"/>
      <c r="J3104" s="335"/>
      <c r="K3104" s="336"/>
      <c r="L3104" s="337"/>
    </row>
    <row r="3105" spans="1:12" x14ac:dyDescent="0.3">
      <c r="A3105" s="334"/>
      <c r="B3105" s="304"/>
      <c r="C3105" s="304"/>
      <c r="D3105" s="304"/>
      <c r="E3105" s="304"/>
      <c r="F3105" s="304"/>
      <c r="G3105" s="304"/>
      <c r="H3105" s="305"/>
      <c r="I3105" s="306"/>
      <c r="J3105" s="335"/>
      <c r="K3105" s="336"/>
      <c r="L3105" s="337"/>
    </row>
    <row r="3106" spans="1:12" x14ac:dyDescent="0.3">
      <c r="A3106" s="334"/>
      <c r="B3106" s="304"/>
      <c r="C3106" s="304"/>
      <c r="D3106" s="304"/>
      <c r="E3106" s="304"/>
      <c r="F3106" s="304"/>
      <c r="G3106" s="304"/>
      <c r="H3106" s="305"/>
      <c r="I3106" s="306"/>
      <c r="J3106" s="335"/>
      <c r="K3106" s="336"/>
      <c r="L3106" s="337"/>
    </row>
    <row r="3107" spans="1:12" x14ac:dyDescent="0.3">
      <c r="A3107" s="334"/>
      <c r="B3107" s="304"/>
      <c r="C3107" s="304"/>
      <c r="D3107" s="304"/>
      <c r="E3107" s="304"/>
      <c r="F3107" s="304"/>
      <c r="G3107" s="304"/>
      <c r="H3107" s="305"/>
      <c r="I3107" s="306"/>
      <c r="J3107" s="335"/>
      <c r="K3107" s="336"/>
      <c r="L3107" s="337"/>
    </row>
    <row r="3108" spans="1:12" x14ac:dyDescent="0.3">
      <c r="A3108" s="334"/>
      <c r="B3108" s="304"/>
      <c r="C3108" s="304"/>
      <c r="D3108" s="304"/>
      <c r="E3108" s="304"/>
      <c r="F3108" s="304"/>
      <c r="G3108" s="304"/>
      <c r="H3108" s="305"/>
      <c r="I3108" s="306"/>
      <c r="J3108" s="335"/>
      <c r="K3108" s="336"/>
      <c r="L3108" s="337"/>
    </row>
    <row r="3109" spans="1:12" x14ac:dyDescent="0.3">
      <c r="A3109" s="334"/>
      <c r="B3109" s="304"/>
      <c r="C3109" s="304"/>
      <c r="D3109" s="304"/>
      <c r="E3109" s="304"/>
      <c r="F3109" s="304"/>
      <c r="G3109" s="304"/>
      <c r="H3109" s="305"/>
      <c r="I3109" s="306"/>
      <c r="J3109" s="335"/>
      <c r="K3109" s="336"/>
      <c r="L3109" s="337"/>
    </row>
    <row r="3110" spans="1:12" x14ac:dyDescent="0.3">
      <c r="A3110" s="334"/>
      <c r="B3110" s="304"/>
      <c r="C3110" s="304"/>
      <c r="D3110" s="304"/>
      <c r="E3110" s="304"/>
      <c r="F3110" s="304"/>
      <c r="G3110" s="304"/>
      <c r="H3110" s="305"/>
      <c r="I3110" s="306"/>
      <c r="J3110" s="335"/>
      <c r="K3110" s="336"/>
      <c r="L3110" s="337"/>
    </row>
    <row r="3111" spans="1:12" x14ac:dyDescent="0.3">
      <c r="A3111" s="334"/>
      <c r="B3111" s="304"/>
      <c r="C3111" s="304"/>
      <c r="D3111" s="304"/>
      <c r="E3111" s="304"/>
      <c r="F3111" s="304"/>
      <c r="G3111" s="304"/>
      <c r="H3111" s="305"/>
      <c r="I3111" s="306"/>
      <c r="J3111" s="335"/>
      <c r="K3111" s="336"/>
      <c r="L3111" s="337"/>
    </row>
    <row r="3112" spans="1:12" x14ac:dyDescent="0.3">
      <c r="A3112" s="334"/>
      <c r="B3112" s="304"/>
      <c r="C3112" s="304"/>
      <c r="D3112" s="304"/>
      <c r="E3112" s="304"/>
      <c r="F3112" s="304"/>
      <c r="G3112" s="304"/>
      <c r="H3112" s="305"/>
      <c r="I3112" s="306"/>
      <c r="J3112" s="335"/>
      <c r="K3112" s="336"/>
      <c r="L3112" s="337"/>
    </row>
    <row r="3113" spans="1:12" x14ac:dyDescent="0.3">
      <c r="A3113" s="334"/>
      <c r="B3113" s="304"/>
      <c r="C3113" s="304"/>
      <c r="D3113" s="304"/>
      <c r="E3113" s="304"/>
      <c r="F3113" s="304"/>
      <c r="G3113" s="304"/>
      <c r="H3113" s="305"/>
      <c r="I3113" s="306"/>
      <c r="J3113" s="335"/>
      <c r="K3113" s="336"/>
      <c r="L3113" s="337"/>
    </row>
    <row r="3114" spans="1:12" x14ac:dyDescent="0.3">
      <c r="A3114" s="334"/>
      <c r="B3114" s="304"/>
      <c r="C3114" s="304"/>
      <c r="D3114" s="304"/>
      <c r="E3114" s="304"/>
      <c r="F3114" s="304"/>
      <c r="G3114" s="304"/>
      <c r="H3114" s="305"/>
      <c r="I3114" s="306"/>
      <c r="J3114" s="335"/>
      <c r="K3114" s="336"/>
      <c r="L3114" s="337"/>
    </row>
    <row r="3115" spans="1:12" x14ac:dyDescent="0.3">
      <c r="A3115" s="334"/>
      <c r="B3115" s="304"/>
      <c r="C3115" s="304"/>
      <c r="D3115" s="304"/>
      <c r="E3115" s="304"/>
      <c r="F3115" s="304"/>
      <c r="G3115" s="304"/>
      <c r="H3115" s="305"/>
      <c r="I3115" s="306"/>
      <c r="J3115" s="335"/>
      <c r="K3115" s="336"/>
      <c r="L3115" s="337"/>
    </row>
    <row r="3116" spans="1:12" x14ac:dyDescent="0.3">
      <c r="A3116" s="334"/>
      <c r="B3116" s="304"/>
      <c r="C3116" s="304"/>
      <c r="D3116" s="304"/>
      <c r="E3116" s="304"/>
      <c r="F3116" s="304"/>
      <c r="G3116" s="304"/>
      <c r="H3116" s="305"/>
      <c r="I3116" s="306"/>
      <c r="J3116" s="335"/>
      <c r="K3116" s="336"/>
      <c r="L3116" s="337"/>
    </row>
    <row r="3117" spans="1:12" x14ac:dyDescent="0.3">
      <c r="A3117" s="334"/>
      <c r="B3117" s="304"/>
      <c r="C3117" s="304"/>
      <c r="D3117" s="304"/>
      <c r="E3117" s="304"/>
      <c r="F3117" s="304"/>
      <c r="G3117" s="304"/>
      <c r="H3117" s="305"/>
      <c r="I3117" s="306"/>
      <c r="J3117" s="335"/>
      <c r="K3117" s="336"/>
      <c r="L3117" s="337"/>
    </row>
    <row r="3118" spans="1:12" x14ac:dyDescent="0.3">
      <c r="A3118" s="334"/>
      <c r="B3118" s="304"/>
      <c r="C3118" s="304"/>
      <c r="D3118" s="304"/>
      <c r="E3118" s="304"/>
      <c r="F3118" s="304"/>
      <c r="G3118" s="304"/>
      <c r="H3118" s="305"/>
      <c r="I3118" s="306"/>
      <c r="J3118" s="335"/>
      <c r="K3118" s="336"/>
      <c r="L3118" s="337"/>
    </row>
    <row r="3119" spans="1:12" x14ac:dyDescent="0.3">
      <c r="A3119" s="334"/>
      <c r="B3119" s="304"/>
      <c r="C3119" s="304"/>
      <c r="D3119" s="304"/>
      <c r="E3119" s="304"/>
      <c r="F3119" s="304"/>
      <c r="G3119" s="304"/>
      <c r="H3119" s="305"/>
      <c r="I3119" s="306"/>
      <c r="J3119" s="335"/>
      <c r="K3119" s="336"/>
      <c r="L3119" s="337"/>
    </row>
    <row r="3120" spans="1:12" x14ac:dyDescent="0.3">
      <c r="A3120" s="334"/>
      <c r="B3120" s="304"/>
      <c r="C3120" s="304"/>
      <c r="D3120" s="304"/>
      <c r="E3120" s="304"/>
      <c r="F3120" s="304"/>
      <c r="G3120" s="304"/>
      <c r="H3120" s="305"/>
      <c r="I3120" s="306"/>
      <c r="J3120" s="335"/>
      <c r="K3120" s="336"/>
      <c r="L3120" s="337"/>
    </row>
    <row r="3121" spans="1:12" x14ac:dyDescent="0.3">
      <c r="A3121" s="334"/>
      <c r="B3121" s="304"/>
      <c r="C3121" s="304"/>
      <c r="D3121" s="304"/>
      <c r="E3121" s="304"/>
      <c r="F3121" s="304"/>
      <c r="G3121" s="304"/>
      <c r="H3121" s="305"/>
      <c r="I3121" s="306"/>
      <c r="J3121" s="335"/>
      <c r="K3121" s="336"/>
      <c r="L3121" s="337"/>
    </row>
    <row r="3122" spans="1:12" x14ac:dyDescent="0.3">
      <c r="A3122" s="334"/>
      <c r="B3122" s="304"/>
      <c r="C3122" s="304"/>
      <c r="D3122" s="304"/>
      <c r="E3122" s="304"/>
      <c r="F3122" s="304"/>
      <c r="G3122" s="304"/>
      <c r="H3122" s="305"/>
      <c r="I3122" s="306"/>
      <c r="J3122" s="335"/>
      <c r="K3122" s="336"/>
      <c r="L3122" s="337"/>
    </row>
    <row r="3123" spans="1:12" x14ac:dyDescent="0.3">
      <c r="A3123" s="334"/>
      <c r="B3123" s="304"/>
      <c r="C3123" s="304"/>
      <c r="D3123" s="304"/>
      <c r="E3123" s="304"/>
      <c r="F3123" s="304"/>
      <c r="G3123" s="304"/>
      <c r="H3123" s="305"/>
      <c r="I3123" s="306"/>
      <c r="J3123" s="335"/>
      <c r="K3123" s="336"/>
      <c r="L3123" s="337"/>
    </row>
    <row r="3124" spans="1:12" x14ac:dyDescent="0.3">
      <c r="A3124" s="334"/>
      <c r="B3124" s="304"/>
      <c r="C3124" s="304"/>
      <c r="D3124" s="304"/>
      <c r="E3124" s="304"/>
      <c r="F3124" s="304"/>
      <c r="G3124" s="304"/>
      <c r="H3124" s="305"/>
      <c r="I3124" s="306"/>
      <c r="J3124" s="335"/>
      <c r="K3124" s="336"/>
      <c r="L3124" s="337"/>
    </row>
    <row r="3125" spans="1:12" x14ac:dyDescent="0.3">
      <c r="A3125" s="334"/>
      <c r="B3125" s="304"/>
      <c r="C3125" s="304"/>
      <c r="D3125" s="304"/>
      <c r="E3125" s="304"/>
      <c r="F3125" s="304"/>
      <c r="G3125" s="304"/>
      <c r="H3125" s="305"/>
      <c r="I3125" s="306"/>
      <c r="J3125" s="335"/>
      <c r="K3125" s="336"/>
      <c r="L3125" s="337"/>
    </row>
    <row r="3126" spans="1:12" x14ac:dyDescent="0.3">
      <c r="A3126" s="334"/>
      <c r="B3126" s="304"/>
      <c r="C3126" s="304"/>
      <c r="D3126" s="304"/>
      <c r="E3126" s="304"/>
      <c r="F3126" s="304"/>
      <c r="G3126" s="304"/>
      <c r="H3126" s="305"/>
      <c r="I3126" s="306"/>
      <c r="J3126" s="335"/>
      <c r="K3126" s="336"/>
      <c r="L3126" s="337"/>
    </row>
    <row r="3127" spans="1:12" x14ac:dyDescent="0.3">
      <c r="A3127" s="334"/>
      <c r="B3127" s="304"/>
      <c r="C3127" s="304"/>
      <c r="D3127" s="304"/>
      <c r="E3127" s="304"/>
      <c r="F3127" s="304"/>
      <c r="G3127" s="304"/>
      <c r="H3127" s="305"/>
      <c r="I3127" s="306"/>
      <c r="J3127" s="335"/>
      <c r="K3127" s="336"/>
      <c r="L3127" s="337"/>
    </row>
    <row r="3128" spans="1:12" x14ac:dyDescent="0.3">
      <c r="A3128" s="334"/>
      <c r="B3128" s="304"/>
      <c r="C3128" s="304"/>
      <c r="D3128" s="304"/>
      <c r="E3128" s="304"/>
      <c r="F3128" s="304"/>
      <c r="G3128" s="304"/>
      <c r="H3128" s="305"/>
      <c r="I3128" s="306"/>
      <c r="J3128" s="335"/>
      <c r="K3128" s="336"/>
      <c r="L3128" s="337"/>
    </row>
    <row r="3129" spans="1:12" x14ac:dyDescent="0.3">
      <c r="A3129" s="334"/>
      <c r="B3129" s="304"/>
      <c r="C3129" s="304"/>
      <c r="D3129" s="304"/>
      <c r="E3129" s="304"/>
      <c r="F3129" s="304"/>
      <c r="G3129" s="304"/>
      <c r="H3129" s="305"/>
      <c r="I3129" s="306"/>
      <c r="J3129" s="335"/>
      <c r="K3129" s="336"/>
      <c r="L3129" s="337"/>
    </row>
    <row r="3130" spans="1:12" x14ac:dyDescent="0.3">
      <c r="A3130" s="334"/>
      <c r="B3130" s="304"/>
      <c r="C3130" s="304"/>
      <c r="D3130" s="304"/>
      <c r="E3130" s="304"/>
      <c r="F3130" s="304"/>
      <c r="G3130" s="304"/>
      <c r="H3130" s="305"/>
      <c r="I3130" s="306"/>
      <c r="J3130" s="335"/>
      <c r="K3130" s="336"/>
      <c r="L3130" s="337"/>
    </row>
    <row r="3131" spans="1:12" x14ac:dyDescent="0.3">
      <c r="A3131" s="334"/>
      <c r="B3131" s="304"/>
      <c r="C3131" s="304"/>
      <c r="D3131" s="304"/>
      <c r="E3131" s="304"/>
      <c r="F3131" s="304"/>
      <c r="G3131" s="304"/>
      <c r="H3131" s="305"/>
      <c r="I3131" s="306"/>
      <c r="J3131" s="335"/>
      <c r="K3131" s="336"/>
      <c r="L3131" s="337"/>
    </row>
    <row r="3132" spans="1:12" x14ac:dyDescent="0.3">
      <c r="A3132" s="334"/>
      <c r="B3132" s="304"/>
      <c r="C3132" s="304"/>
      <c r="D3132" s="304"/>
      <c r="E3132" s="304"/>
      <c r="F3132" s="304"/>
      <c r="G3132" s="304"/>
      <c r="H3132" s="305"/>
      <c r="I3132" s="306"/>
      <c r="J3132" s="335"/>
      <c r="K3132" s="336"/>
      <c r="L3132" s="337"/>
    </row>
    <row r="3133" spans="1:12" x14ac:dyDescent="0.3">
      <c r="A3133" s="334"/>
      <c r="B3133" s="304"/>
      <c r="C3133" s="304"/>
      <c r="D3133" s="304"/>
      <c r="E3133" s="304"/>
      <c r="F3133" s="304"/>
      <c r="G3133" s="304"/>
      <c r="H3133" s="305"/>
      <c r="I3133" s="306"/>
      <c r="J3133" s="335"/>
      <c r="K3133" s="336"/>
      <c r="L3133" s="337"/>
    </row>
    <row r="3134" spans="1:12" x14ac:dyDescent="0.3">
      <c r="A3134" s="334"/>
      <c r="B3134" s="304"/>
      <c r="C3134" s="304"/>
      <c r="D3134" s="304"/>
      <c r="E3134" s="304"/>
      <c r="F3134" s="304"/>
      <c r="G3134" s="304"/>
      <c r="H3134" s="305"/>
      <c r="I3134" s="306"/>
      <c r="J3134" s="335"/>
      <c r="K3134" s="336"/>
      <c r="L3134" s="337"/>
    </row>
    <row r="3135" spans="1:12" x14ac:dyDescent="0.3">
      <c r="A3135" s="334"/>
      <c r="B3135" s="304"/>
      <c r="C3135" s="304"/>
      <c r="D3135" s="304"/>
      <c r="E3135" s="304"/>
      <c r="F3135" s="304"/>
      <c r="G3135" s="304"/>
      <c r="H3135" s="305"/>
      <c r="I3135" s="306"/>
      <c r="J3135" s="335"/>
      <c r="K3135" s="336"/>
      <c r="L3135" s="337"/>
    </row>
    <row r="3136" spans="1:12" x14ac:dyDescent="0.3">
      <c r="A3136" s="334"/>
      <c r="B3136" s="304"/>
      <c r="C3136" s="304"/>
      <c r="D3136" s="304"/>
      <c r="E3136" s="304"/>
      <c r="F3136" s="304"/>
      <c r="G3136" s="304"/>
      <c r="H3136" s="305"/>
      <c r="I3136" s="306"/>
      <c r="J3136" s="335"/>
      <c r="K3136" s="336"/>
      <c r="L3136" s="337"/>
    </row>
    <row r="3137" spans="1:12" x14ac:dyDescent="0.3">
      <c r="A3137" s="334"/>
      <c r="B3137" s="304"/>
      <c r="C3137" s="304"/>
      <c r="D3137" s="304"/>
      <c r="E3137" s="304"/>
      <c r="F3137" s="304"/>
      <c r="G3137" s="304"/>
      <c r="H3137" s="305"/>
      <c r="I3137" s="306"/>
      <c r="J3137" s="335"/>
      <c r="K3137" s="336"/>
      <c r="L3137" s="337"/>
    </row>
    <row r="3138" spans="1:12" x14ac:dyDescent="0.3">
      <c r="A3138" s="334"/>
      <c r="B3138" s="304"/>
      <c r="C3138" s="304"/>
      <c r="D3138" s="304"/>
      <c r="E3138" s="304"/>
      <c r="F3138" s="304"/>
      <c r="G3138" s="304"/>
      <c r="H3138" s="305"/>
      <c r="I3138" s="306"/>
      <c r="J3138" s="335"/>
      <c r="K3138" s="336"/>
      <c r="L3138" s="337"/>
    </row>
    <row r="3139" spans="1:12" x14ac:dyDescent="0.3">
      <c r="A3139" s="334"/>
      <c r="B3139" s="304"/>
      <c r="C3139" s="304"/>
      <c r="D3139" s="304"/>
      <c r="E3139" s="304"/>
      <c r="F3139" s="304"/>
      <c r="G3139" s="304"/>
      <c r="H3139" s="305"/>
      <c r="I3139" s="306"/>
      <c r="J3139" s="335"/>
      <c r="K3139" s="336"/>
      <c r="L3139" s="337"/>
    </row>
    <row r="3140" spans="1:12" x14ac:dyDescent="0.3">
      <c r="A3140" s="334"/>
      <c r="B3140" s="304"/>
      <c r="C3140" s="304"/>
      <c r="D3140" s="304"/>
      <c r="E3140" s="304"/>
      <c r="F3140" s="304"/>
      <c r="G3140" s="304"/>
      <c r="H3140" s="305"/>
      <c r="I3140" s="306"/>
      <c r="J3140" s="335"/>
      <c r="K3140" s="336"/>
      <c r="L3140" s="337"/>
    </row>
    <row r="3141" spans="1:12" x14ac:dyDescent="0.3">
      <c r="A3141" s="334"/>
      <c r="B3141" s="304"/>
      <c r="C3141" s="304"/>
      <c r="D3141" s="304"/>
      <c r="E3141" s="304"/>
      <c r="F3141" s="304"/>
      <c r="G3141" s="304"/>
      <c r="H3141" s="305"/>
      <c r="I3141" s="306"/>
      <c r="J3141" s="335"/>
      <c r="K3141" s="336"/>
      <c r="L3141" s="337"/>
    </row>
    <row r="3142" spans="1:12" x14ac:dyDescent="0.3">
      <c r="A3142" s="334"/>
      <c r="B3142" s="304"/>
      <c r="C3142" s="304"/>
      <c r="D3142" s="304"/>
      <c r="E3142" s="304"/>
      <c r="F3142" s="304"/>
      <c r="G3142" s="304"/>
      <c r="H3142" s="305"/>
      <c r="I3142" s="306"/>
      <c r="J3142" s="335"/>
      <c r="K3142" s="336"/>
      <c r="L3142" s="337"/>
    </row>
    <row r="3143" spans="1:12" x14ac:dyDescent="0.3">
      <c r="A3143" s="334"/>
      <c r="B3143" s="304"/>
      <c r="C3143" s="304"/>
      <c r="D3143" s="304"/>
      <c r="E3143" s="304"/>
      <c r="F3143" s="304"/>
      <c r="G3143" s="304"/>
      <c r="H3143" s="305"/>
      <c r="I3143" s="306"/>
      <c r="J3143" s="335"/>
      <c r="K3143" s="336"/>
      <c r="L3143" s="337"/>
    </row>
    <row r="3144" spans="1:12" x14ac:dyDescent="0.3">
      <c r="A3144" s="334"/>
      <c r="B3144" s="304"/>
      <c r="C3144" s="304"/>
      <c r="D3144" s="304"/>
      <c r="E3144" s="304"/>
      <c r="F3144" s="304"/>
      <c r="G3144" s="304"/>
      <c r="H3144" s="305"/>
      <c r="I3144" s="306"/>
      <c r="J3144" s="335"/>
      <c r="K3144" s="336"/>
      <c r="L3144" s="337"/>
    </row>
    <row r="3145" spans="1:12" x14ac:dyDescent="0.3">
      <c r="A3145" s="334"/>
      <c r="B3145" s="304"/>
      <c r="C3145" s="304"/>
      <c r="D3145" s="304"/>
      <c r="E3145" s="304"/>
      <c r="F3145" s="304"/>
      <c r="G3145" s="304"/>
      <c r="H3145" s="305"/>
      <c r="I3145" s="306"/>
      <c r="J3145" s="335"/>
      <c r="K3145" s="336"/>
      <c r="L3145" s="337"/>
    </row>
    <row r="3146" spans="1:12" x14ac:dyDescent="0.3">
      <c r="A3146" s="334"/>
      <c r="B3146" s="304"/>
      <c r="C3146" s="304"/>
      <c r="D3146" s="304"/>
      <c r="E3146" s="304"/>
      <c r="F3146" s="304"/>
      <c r="G3146" s="304"/>
      <c r="H3146" s="305"/>
      <c r="I3146" s="306"/>
      <c r="J3146" s="335"/>
      <c r="K3146" s="336"/>
      <c r="L3146" s="337"/>
    </row>
    <row r="3147" spans="1:12" x14ac:dyDescent="0.3">
      <c r="A3147" s="334"/>
      <c r="B3147" s="304"/>
      <c r="C3147" s="304"/>
      <c r="D3147" s="304"/>
      <c r="E3147" s="304"/>
      <c r="F3147" s="304"/>
      <c r="G3147" s="304"/>
      <c r="H3147" s="305"/>
      <c r="I3147" s="306"/>
      <c r="J3147" s="335"/>
      <c r="K3147" s="336"/>
      <c r="L3147" s="337"/>
    </row>
    <row r="3148" spans="1:12" x14ac:dyDescent="0.3">
      <c r="A3148" s="334"/>
      <c r="B3148" s="304"/>
      <c r="C3148" s="304"/>
      <c r="D3148" s="304"/>
      <c r="E3148" s="304"/>
      <c r="F3148" s="304"/>
      <c r="G3148" s="304"/>
      <c r="H3148" s="305"/>
      <c r="I3148" s="306"/>
      <c r="J3148" s="335"/>
      <c r="K3148" s="336"/>
      <c r="L3148" s="337"/>
    </row>
    <row r="3149" spans="1:12" x14ac:dyDescent="0.3">
      <c r="A3149" s="334"/>
      <c r="B3149" s="304"/>
      <c r="C3149" s="304"/>
      <c r="D3149" s="304"/>
      <c r="E3149" s="304"/>
      <c r="F3149" s="304"/>
      <c r="G3149" s="304"/>
      <c r="H3149" s="305"/>
      <c r="I3149" s="306"/>
      <c r="J3149" s="335"/>
      <c r="K3149" s="336"/>
      <c r="L3149" s="337"/>
    </row>
    <row r="3150" spans="1:12" x14ac:dyDescent="0.3">
      <c r="A3150" s="334"/>
      <c r="B3150" s="304"/>
      <c r="C3150" s="304"/>
      <c r="D3150" s="304"/>
      <c r="E3150" s="304"/>
      <c r="F3150" s="304"/>
      <c r="G3150" s="304"/>
      <c r="H3150" s="305"/>
      <c r="I3150" s="306"/>
      <c r="J3150" s="335"/>
      <c r="K3150" s="336"/>
      <c r="L3150" s="337"/>
    </row>
    <row r="3151" spans="1:12" x14ac:dyDescent="0.3">
      <c r="A3151" s="334"/>
      <c r="B3151" s="304"/>
      <c r="C3151" s="304"/>
      <c r="D3151" s="304"/>
      <c r="E3151" s="304"/>
      <c r="F3151" s="304"/>
      <c r="G3151" s="304"/>
      <c r="H3151" s="305"/>
      <c r="I3151" s="306"/>
      <c r="J3151" s="335"/>
      <c r="K3151" s="336"/>
      <c r="L3151" s="337"/>
    </row>
    <row r="3152" spans="1:12" x14ac:dyDescent="0.3">
      <c r="A3152" s="334"/>
      <c r="B3152" s="304"/>
      <c r="C3152" s="304"/>
      <c r="D3152" s="304"/>
      <c r="E3152" s="304"/>
      <c r="F3152" s="304"/>
      <c r="G3152" s="304"/>
      <c r="H3152" s="305"/>
      <c r="I3152" s="306"/>
      <c r="J3152" s="335"/>
      <c r="K3152" s="336"/>
      <c r="L3152" s="337"/>
    </row>
    <row r="3153" spans="1:12" x14ac:dyDescent="0.3">
      <c r="A3153" s="334"/>
      <c r="B3153" s="304"/>
      <c r="C3153" s="304"/>
      <c r="D3153" s="304"/>
      <c r="E3153" s="304"/>
      <c r="F3153" s="304"/>
      <c r="G3153" s="304"/>
      <c r="H3153" s="305"/>
      <c r="I3153" s="306"/>
      <c r="J3153" s="335"/>
      <c r="K3153" s="336"/>
      <c r="L3153" s="337"/>
    </row>
    <row r="3154" spans="1:12" x14ac:dyDescent="0.3">
      <c r="A3154" s="334"/>
      <c r="B3154" s="304"/>
      <c r="C3154" s="304"/>
      <c r="D3154" s="304"/>
      <c r="E3154" s="304"/>
      <c r="F3154" s="304"/>
      <c r="G3154" s="304"/>
      <c r="H3154" s="305"/>
      <c r="I3154" s="306"/>
      <c r="J3154" s="335"/>
      <c r="K3154" s="336"/>
      <c r="L3154" s="337"/>
    </row>
    <row r="3155" spans="1:12" x14ac:dyDescent="0.3">
      <c r="A3155" s="334"/>
      <c r="B3155" s="304"/>
      <c r="C3155" s="304"/>
      <c r="D3155" s="304"/>
      <c r="E3155" s="304"/>
      <c r="F3155" s="304"/>
      <c r="G3155" s="304"/>
      <c r="H3155" s="305"/>
      <c r="I3155" s="306"/>
      <c r="J3155" s="335"/>
      <c r="K3155" s="336"/>
      <c r="L3155" s="337"/>
    </row>
    <row r="3156" spans="1:12" x14ac:dyDescent="0.3">
      <c r="A3156" s="334"/>
      <c r="B3156" s="304"/>
      <c r="C3156" s="304"/>
      <c r="D3156" s="304"/>
      <c r="E3156" s="304"/>
      <c r="F3156" s="304"/>
      <c r="G3156" s="304"/>
      <c r="H3156" s="305"/>
      <c r="I3156" s="306"/>
      <c r="J3156" s="335"/>
      <c r="K3156" s="336"/>
      <c r="L3156" s="337"/>
    </row>
    <row r="3157" spans="1:12" x14ac:dyDescent="0.3">
      <c r="A3157" s="334"/>
      <c r="B3157" s="304"/>
      <c r="C3157" s="304"/>
      <c r="D3157" s="304"/>
      <c r="E3157" s="304"/>
      <c r="F3157" s="304"/>
      <c r="G3157" s="304"/>
      <c r="H3157" s="305"/>
      <c r="I3157" s="306"/>
      <c r="J3157" s="335"/>
      <c r="K3157" s="336"/>
      <c r="L3157" s="337"/>
    </row>
    <row r="3158" spans="1:12" x14ac:dyDescent="0.3">
      <c r="A3158" s="334"/>
      <c r="B3158" s="304"/>
      <c r="C3158" s="304"/>
      <c r="D3158" s="304"/>
      <c r="E3158" s="304"/>
      <c r="F3158" s="304"/>
      <c r="G3158" s="304"/>
      <c r="H3158" s="305"/>
      <c r="I3158" s="306"/>
      <c r="J3158" s="335"/>
      <c r="K3158" s="336"/>
      <c r="L3158" s="337"/>
    </row>
    <row r="3159" spans="1:12" x14ac:dyDescent="0.3">
      <c r="A3159" s="334"/>
      <c r="B3159" s="304"/>
      <c r="C3159" s="304"/>
      <c r="D3159" s="304"/>
      <c r="E3159" s="304"/>
      <c r="F3159" s="304"/>
      <c r="G3159" s="304"/>
      <c r="H3159" s="305"/>
      <c r="I3159" s="306"/>
      <c r="J3159" s="335"/>
      <c r="K3159" s="336"/>
      <c r="L3159" s="337"/>
    </row>
    <row r="3160" spans="1:12" x14ac:dyDescent="0.3">
      <c r="A3160" s="334"/>
      <c r="B3160" s="304"/>
      <c r="C3160" s="304"/>
      <c r="D3160" s="304"/>
      <c r="E3160" s="304"/>
      <c r="F3160" s="304"/>
      <c r="G3160" s="304"/>
      <c r="H3160" s="305"/>
      <c r="I3160" s="306"/>
      <c r="J3160" s="335"/>
      <c r="K3160" s="336"/>
      <c r="L3160" s="337"/>
    </row>
    <row r="3161" spans="1:12" x14ac:dyDescent="0.3">
      <c r="A3161" s="334"/>
      <c r="B3161" s="304"/>
      <c r="C3161" s="304"/>
      <c r="D3161" s="304"/>
      <c r="E3161" s="304"/>
      <c r="F3161" s="304"/>
      <c r="G3161" s="304"/>
      <c r="H3161" s="305"/>
      <c r="I3161" s="306"/>
      <c r="J3161" s="335"/>
      <c r="K3161" s="336"/>
      <c r="L3161" s="337"/>
    </row>
    <row r="3162" spans="1:12" x14ac:dyDescent="0.3">
      <c r="A3162" s="334"/>
      <c r="B3162" s="304"/>
      <c r="C3162" s="304"/>
      <c r="D3162" s="304"/>
      <c r="E3162" s="304"/>
      <c r="F3162" s="304"/>
      <c r="G3162" s="304"/>
      <c r="H3162" s="305"/>
      <c r="I3162" s="306"/>
      <c r="J3162" s="335"/>
      <c r="K3162" s="336"/>
      <c r="L3162" s="337"/>
    </row>
    <row r="3163" spans="1:12" x14ac:dyDescent="0.3">
      <c r="A3163" s="334"/>
      <c r="B3163" s="304"/>
      <c r="C3163" s="304"/>
      <c r="D3163" s="304"/>
      <c r="E3163" s="304"/>
      <c r="F3163" s="304"/>
      <c r="G3163" s="304"/>
      <c r="H3163" s="305"/>
      <c r="I3163" s="306"/>
      <c r="J3163" s="335"/>
      <c r="K3163" s="336"/>
      <c r="L3163" s="337"/>
    </row>
    <row r="3164" spans="1:12" x14ac:dyDescent="0.3">
      <c r="A3164" s="334"/>
      <c r="B3164" s="304"/>
      <c r="C3164" s="304"/>
      <c r="D3164" s="304"/>
      <c r="E3164" s="304"/>
      <c r="F3164" s="304"/>
      <c r="G3164" s="304"/>
      <c r="H3164" s="305"/>
      <c r="I3164" s="306"/>
      <c r="J3164" s="335"/>
      <c r="K3164" s="336"/>
      <c r="L3164" s="337"/>
    </row>
    <row r="3165" spans="1:12" x14ac:dyDescent="0.3">
      <c r="A3165" s="334"/>
      <c r="B3165" s="304"/>
      <c r="C3165" s="304"/>
      <c r="D3165" s="304"/>
      <c r="E3165" s="304"/>
      <c r="F3165" s="304"/>
      <c r="G3165" s="304"/>
      <c r="H3165" s="305"/>
      <c r="I3165" s="306"/>
      <c r="J3165" s="335"/>
      <c r="K3165" s="336"/>
      <c r="L3165" s="337"/>
    </row>
    <row r="3166" spans="1:12" x14ac:dyDescent="0.3">
      <c r="A3166" s="334"/>
      <c r="B3166" s="304"/>
      <c r="C3166" s="304"/>
      <c r="D3166" s="304"/>
      <c r="E3166" s="304"/>
      <c r="F3166" s="304"/>
      <c r="G3166" s="304"/>
      <c r="H3166" s="305"/>
      <c r="I3166" s="306"/>
      <c r="J3166" s="335"/>
      <c r="K3166" s="336"/>
      <c r="L3166" s="337"/>
    </row>
    <row r="3167" spans="1:12" x14ac:dyDescent="0.3">
      <c r="A3167" s="334"/>
      <c r="B3167" s="304"/>
      <c r="C3167" s="304"/>
      <c r="D3167" s="304"/>
      <c r="E3167" s="304"/>
      <c r="F3167" s="304"/>
      <c r="G3167" s="304"/>
      <c r="H3167" s="305"/>
      <c r="I3167" s="306"/>
      <c r="J3167" s="335"/>
      <c r="K3167" s="336"/>
      <c r="L3167" s="337"/>
    </row>
    <row r="3168" spans="1:12" x14ac:dyDescent="0.3">
      <c r="A3168" s="334"/>
      <c r="B3168" s="304"/>
      <c r="C3168" s="304"/>
      <c r="D3168" s="304"/>
      <c r="E3168" s="304"/>
      <c r="F3168" s="304"/>
      <c r="G3168" s="304"/>
      <c r="H3168" s="305"/>
      <c r="I3168" s="306"/>
      <c r="J3168" s="335"/>
      <c r="K3168" s="336"/>
      <c r="L3168" s="337"/>
    </row>
    <row r="3169" spans="1:12" x14ac:dyDescent="0.3">
      <c r="A3169" s="334"/>
      <c r="B3169" s="304"/>
      <c r="C3169" s="304"/>
      <c r="D3169" s="304"/>
      <c r="E3169" s="304"/>
      <c r="F3169" s="304"/>
      <c r="G3169" s="304"/>
      <c r="H3169" s="305"/>
      <c r="I3169" s="306"/>
      <c r="J3169" s="335"/>
      <c r="K3169" s="336"/>
      <c r="L3169" s="337"/>
    </row>
    <row r="3170" spans="1:12" x14ac:dyDescent="0.3">
      <c r="A3170" s="334"/>
      <c r="B3170" s="304"/>
      <c r="C3170" s="304"/>
      <c r="D3170" s="304"/>
      <c r="E3170" s="304"/>
      <c r="F3170" s="304"/>
      <c r="G3170" s="304"/>
      <c r="H3170" s="305"/>
      <c r="I3170" s="306"/>
      <c r="J3170" s="335"/>
      <c r="K3170" s="336"/>
      <c r="L3170" s="337"/>
    </row>
    <row r="3171" spans="1:12" x14ac:dyDescent="0.3">
      <c r="A3171" s="334"/>
      <c r="B3171" s="304"/>
      <c r="C3171" s="304"/>
      <c r="D3171" s="304"/>
      <c r="E3171" s="304"/>
      <c r="F3171" s="304"/>
      <c r="G3171" s="304"/>
      <c r="H3171" s="305"/>
      <c r="I3171" s="306"/>
      <c r="J3171" s="335"/>
      <c r="K3171" s="336"/>
      <c r="L3171" s="337"/>
    </row>
    <row r="3172" spans="1:12" x14ac:dyDescent="0.3">
      <c r="A3172" s="334"/>
      <c r="B3172" s="304"/>
      <c r="C3172" s="304"/>
      <c r="D3172" s="304"/>
      <c r="E3172" s="304"/>
      <c r="F3172" s="304"/>
      <c r="G3172" s="304"/>
      <c r="H3172" s="305"/>
      <c r="I3172" s="306"/>
      <c r="J3172" s="335"/>
      <c r="K3172" s="336"/>
      <c r="L3172" s="337"/>
    </row>
    <row r="3173" spans="1:12" x14ac:dyDescent="0.3">
      <c r="A3173" s="334"/>
      <c r="B3173" s="304"/>
      <c r="C3173" s="304"/>
      <c r="D3173" s="304"/>
      <c r="E3173" s="304"/>
      <c r="F3173" s="304"/>
      <c r="G3173" s="304"/>
      <c r="H3173" s="305"/>
      <c r="I3173" s="306"/>
      <c r="J3173" s="335"/>
      <c r="K3173" s="336"/>
      <c r="L3173" s="337"/>
    </row>
    <row r="3174" spans="1:12" x14ac:dyDescent="0.3">
      <c r="A3174" s="334"/>
      <c r="B3174" s="304"/>
      <c r="C3174" s="304"/>
      <c r="D3174" s="304"/>
      <c r="E3174" s="304"/>
      <c r="F3174" s="304"/>
      <c r="G3174" s="304"/>
      <c r="H3174" s="305"/>
      <c r="I3174" s="306"/>
      <c r="J3174" s="335"/>
      <c r="K3174" s="336"/>
      <c r="L3174" s="337"/>
    </row>
    <row r="3175" spans="1:12" x14ac:dyDescent="0.3">
      <c r="A3175" s="334"/>
      <c r="B3175" s="304"/>
      <c r="C3175" s="304"/>
      <c r="D3175" s="304"/>
      <c r="E3175" s="304"/>
      <c r="F3175" s="304"/>
      <c r="G3175" s="304"/>
      <c r="H3175" s="305"/>
      <c r="I3175" s="306"/>
      <c r="J3175" s="335"/>
      <c r="K3175" s="336"/>
      <c r="L3175" s="337"/>
    </row>
    <row r="3176" spans="1:12" x14ac:dyDescent="0.3">
      <c r="A3176" s="334"/>
      <c r="B3176" s="304"/>
      <c r="C3176" s="304"/>
      <c r="D3176" s="304"/>
      <c r="E3176" s="304"/>
      <c r="F3176" s="304"/>
      <c r="G3176" s="304"/>
      <c r="H3176" s="305"/>
      <c r="I3176" s="306"/>
      <c r="J3176" s="335"/>
      <c r="K3176" s="336"/>
      <c r="L3176" s="337"/>
    </row>
    <row r="3177" spans="1:12" x14ac:dyDescent="0.3">
      <c r="A3177" s="334"/>
      <c r="B3177" s="304"/>
      <c r="C3177" s="304"/>
      <c r="D3177" s="304"/>
      <c r="E3177" s="304"/>
      <c r="F3177" s="304"/>
      <c r="G3177" s="304"/>
      <c r="H3177" s="305"/>
      <c r="I3177" s="306"/>
      <c r="J3177" s="335"/>
      <c r="K3177" s="336"/>
      <c r="L3177" s="337"/>
    </row>
    <row r="3178" spans="1:12" x14ac:dyDescent="0.3">
      <c r="A3178" s="334"/>
      <c r="B3178" s="304"/>
      <c r="C3178" s="304"/>
      <c r="D3178" s="304"/>
      <c r="E3178" s="304"/>
      <c r="F3178" s="304"/>
      <c r="G3178" s="304"/>
      <c r="H3178" s="305"/>
      <c r="I3178" s="306"/>
      <c r="J3178" s="335"/>
      <c r="K3178" s="336"/>
      <c r="L3178" s="337"/>
    </row>
    <row r="3179" spans="1:12" x14ac:dyDescent="0.3">
      <c r="A3179" s="334"/>
      <c r="B3179" s="304"/>
      <c r="C3179" s="304"/>
      <c r="D3179" s="304"/>
      <c r="E3179" s="304"/>
      <c r="F3179" s="304"/>
      <c r="G3179" s="304"/>
      <c r="H3179" s="305"/>
      <c r="I3179" s="306"/>
      <c r="J3179" s="335"/>
      <c r="K3179" s="336"/>
      <c r="L3179" s="337"/>
    </row>
    <row r="3180" spans="1:12" x14ac:dyDescent="0.3">
      <c r="A3180" s="334"/>
      <c r="B3180" s="304"/>
      <c r="C3180" s="304"/>
      <c r="D3180" s="304"/>
      <c r="E3180" s="304"/>
      <c r="F3180" s="304"/>
      <c r="G3180" s="304"/>
      <c r="H3180" s="305"/>
      <c r="I3180" s="306"/>
      <c r="J3180" s="335"/>
      <c r="K3180" s="336"/>
      <c r="L3180" s="337"/>
    </row>
    <row r="3181" spans="1:12" x14ac:dyDescent="0.3">
      <c r="A3181" s="334"/>
      <c r="B3181" s="304"/>
      <c r="C3181" s="304"/>
      <c r="D3181" s="304"/>
      <c r="E3181" s="304"/>
      <c r="F3181" s="304"/>
      <c r="G3181" s="304"/>
      <c r="H3181" s="305"/>
      <c r="I3181" s="306"/>
      <c r="J3181" s="335"/>
      <c r="K3181" s="336"/>
      <c r="L3181" s="337"/>
    </row>
    <row r="3182" spans="1:12" x14ac:dyDescent="0.3">
      <c r="A3182" s="334"/>
      <c r="B3182" s="304"/>
      <c r="C3182" s="304"/>
      <c r="D3182" s="304"/>
      <c r="E3182" s="304"/>
      <c r="F3182" s="304"/>
      <c r="G3182" s="304"/>
      <c r="H3182" s="305"/>
      <c r="I3182" s="306"/>
      <c r="J3182" s="335"/>
      <c r="K3182" s="336"/>
      <c r="L3182" s="337"/>
    </row>
    <row r="3183" spans="1:12" x14ac:dyDescent="0.3">
      <c r="A3183" s="334"/>
      <c r="B3183" s="304"/>
      <c r="C3183" s="304"/>
      <c r="D3183" s="304"/>
      <c r="E3183" s="304"/>
      <c r="F3183" s="304"/>
      <c r="G3183" s="304"/>
      <c r="H3183" s="305"/>
      <c r="I3183" s="306"/>
      <c r="J3183" s="335"/>
      <c r="K3183" s="336"/>
      <c r="L3183" s="337"/>
    </row>
    <row r="3184" spans="1:12" x14ac:dyDescent="0.3">
      <c r="A3184" s="334"/>
      <c r="B3184" s="304"/>
      <c r="C3184" s="304"/>
      <c r="D3184" s="304"/>
      <c r="E3184" s="304"/>
      <c r="F3184" s="304"/>
      <c r="G3184" s="304"/>
      <c r="H3184" s="305"/>
      <c r="I3184" s="306"/>
      <c r="J3184" s="335"/>
      <c r="K3184" s="336"/>
      <c r="L3184" s="337"/>
    </row>
    <row r="3185" spans="1:12" x14ac:dyDescent="0.3">
      <c r="A3185" s="334"/>
      <c r="B3185" s="304"/>
      <c r="C3185" s="304"/>
      <c r="D3185" s="304"/>
      <c r="E3185" s="304"/>
      <c r="F3185" s="304"/>
      <c r="G3185" s="304"/>
      <c r="H3185" s="305"/>
      <c r="I3185" s="306"/>
      <c r="J3185" s="335"/>
      <c r="K3185" s="336"/>
      <c r="L3185" s="337"/>
    </row>
    <row r="3186" spans="1:12" x14ac:dyDescent="0.3">
      <c r="A3186" s="334"/>
      <c r="B3186" s="304"/>
      <c r="C3186" s="304"/>
      <c r="D3186" s="304"/>
      <c r="E3186" s="304"/>
      <c r="F3186" s="304"/>
      <c r="G3186" s="304"/>
      <c r="H3186" s="305"/>
      <c r="I3186" s="306"/>
      <c r="J3186" s="335"/>
      <c r="K3186" s="336"/>
      <c r="L3186" s="337"/>
    </row>
    <row r="3187" spans="1:12" x14ac:dyDescent="0.3">
      <c r="A3187" s="334"/>
      <c r="B3187" s="304"/>
      <c r="C3187" s="304"/>
      <c r="D3187" s="304"/>
      <c r="E3187" s="304"/>
      <c r="F3187" s="304"/>
      <c r="G3187" s="304"/>
      <c r="H3187" s="305"/>
      <c r="I3187" s="306"/>
      <c r="J3187" s="335"/>
      <c r="K3187" s="336"/>
      <c r="L3187" s="337"/>
    </row>
    <row r="3188" spans="1:12" x14ac:dyDescent="0.3">
      <c r="A3188" s="334"/>
      <c r="B3188" s="304"/>
      <c r="C3188" s="304"/>
      <c r="D3188" s="304"/>
      <c r="E3188" s="304"/>
      <c r="F3188" s="304"/>
      <c r="G3188" s="304"/>
      <c r="H3188" s="305"/>
      <c r="I3188" s="306"/>
      <c r="J3188" s="335"/>
      <c r="K3188" s="336"/>
      <c r="L3188" s="337"/>
    </row>
    <row r="3189" spans="1:12" x14ac:dyDescent="0.3">
      <c r="A3189" s="334"/>
      <c r="B3189" s="304"/>
      <c r="C3189" s="304"/>
      <c r="D3189" s="304"/>
      <c r="E3189" s="304"/>
      <c r="F3189" s="304"/>
      <c r="G3189" s="304"/>
      <c r="H3189" s="305"/>
      <c r="I3189" s="306"/>
      <c r="J3189" s="335"/>
      <c r="K3189" s="336"/>
      <c r="L3189" s="337"/>
    </row>
    <row r="3190" spans="1:12" x14ac:dyDescent="0.3">
      <c r="A3190" s="334"/>
      <c r="B3190" s="304"/>
      <c r="C3190" s="304"/>
      <c r="D3190" s="304"/>
      <c r="E3190" s="304"/>
      <c r="F3190" s="304"/>
      <c r="G3190" s="304"/>
      <c r="H3190" s="305"/>
      <c r="I3190" s="306"/>
      <c r="J3190" s="335"/>
      <c r="K3190" s="336"/>
      <c r="L3190" s="337"/>
    </row>
    <row r="3191" spans="1:12" x14ac:dyDescent="0.3">
      <c r="A3191" s="334"/>
      <c r="B3191" s="304"/>
      <c r="C3191" s="304"/>
      <c r="D3191" s="304"/>
      <c r="E3191" s="304"/>
      <c r="F3191" s="304"/>
      <c r="G3191" s="304"/>
      <c r="H3191" s="305"/>
      <c r="I3191" s="306"/>
      <c r="J3191" s="335"/>
      <c r="K3191" s="336"/>
      <c r="L3191" s="337"/>
    </row>
    <row r="3192" spans="1:12" x14ac:dyDescent="0.3">
      <c r="A3192" s="334"/>
      <c r="B3192" s="304"/>
      <c r="C3192" s="304"/>
      <c r="D3192" s="304"/>
      <c r="E3192" s="304"/>
      <c r="F3192" s="304"/>
      <c r="G3192" s="304"/>
      <c r="H3192" s="305"/>
      <c r="I3192" s="306"/>
      <c r="J3192" s="335"/>
      <c r="K3192" s="336"/>
      <c r="L3192" s="337"/>
    </row>
    <row r="3193" spans="1:12" x14ac:dyDescent="0.3">
      <c r="A3193" s="334"/>
      <c r="B3193" s="304"/>
      <c r="C3193" s="304"/>
      <c r="D3193" s="304"/>
      <c r="E3193" s="304"/>
      <c r="F3193" s="304"/>
      <c r="G3193" s="304"/>
      <c r="H3193" s="305"/>
      <c r="I3193" s="306"/>
      <c r="J3193" s="335"/>
      <c r="K3193" s="336"/>
      <c r="L3193" s="337"/>
    </row>
    <row r="3194" spans="1:12" x14ac:dyDescent="0.3">
      <c r="A3194" s="334"/>
      <c r="B3194" s="304"/>
      <c r="C3194" s="304"/>
      <c r="D3194" s="304"/>
      <c r="E3194" s="304"/>
      <c r="F3194" s="304"/>
      <c r="G3194" s="304"/>
      <c r="H3194" s="305"/>
      <c r="I3194" s="306"/>
      <c r="J3194" s="335"/>
      <c r="K3194" s="336"/>
      <c r="L3194" s="337"/>
    </row>
    <row r="3195" spans="1:12" x14ac:dyDescent="0.3">
      <c r="A3195" s="334"/>
      <c r="B3195" s="304"/>
      <c r="C3195" s="304"/>
      <c r="D3195" s="304"/>
      <c r="E3195" s="304"/>
      <c r="F3195" s="304"/>
      <c r="G3195" s="304"/>
      <c r="H3195" s="305"/>
      <c r="I3195" s="306"/>
      <c r="J3195" s="335"/>
      <c r="K3195" s="336"/>
      <c r="L3195" s="337"/>
    </row>
    <row r="3196" spans="1:12" x14ac:dyDescent="0.3">
      <c r="A3196" s="334"/>
      <c r="B3196" s="304"/>
      <c r="C3196" s="304"/>
      <c r="D3196" s="304"/>
      <c r="E3196" s="304"/>
      <c r="F3196" s="304"/>
      <c r="G3196" s="304"/>
      <c r="H3196" s="305"/>
      <c r="I3196" s="306"/>
      <c r="J3196" s="335"/>
      <c r="K3196" s="336"/>
      <c r="L3196" s="337"/>
    </row>
    <row r="3197" spans="1:12" x14ac:dyDescent="0.3">
      <c r="A3197" s="334"/>
      <c r="B3197" s="304"/>
      <c r="C3197" s="304"/>
      <c r="D3197" s="304"/>
      <c r="E3197" s="304"/>
      <c r="F3197" s="304"/>
      <c r="G3197" s="304"/>
      <c r="H3197" s="305"/>
      <c r="I3197" s="306"/>
      <c r="J3197" s="335"/>
      <c r="K3197" s="336"/>
      <c r="L3197" s="337"/>
    </row>
    <row r="3198" spans="1:12" x14ac:dyDescent="0.3">
      <c r="A3198" s="334"/>
      <c r="B3198" s="304"/>
      <c r="C3198" s="304"/>
      <c r="D3198" s="304"/>
      <c r="E3198" s="304"/>
      <c r="F3198" s="304"/>
      <c r="G3198" s="304"/>
      <c r="H3198" s="305"/>
      <c r="I3198" s="306"/>
      <c r="J3198" s="335"/>
      <c r="K3198" s="336"/>
      <c r="L3198" s="337"/>
    </row>
    <row r="3199" spans="1:12" x14ac:dyDescent="0.3">
      <c r="A3199" s="334"/>
      <c r="B3199" s="304"/>
      <c r="C3199" s="304"/>
      <c r="D3199" s="304"/>
      <c r="E3199" s="304"/>
      <c r="F3199" s="304"/>
      <c r="G3199" s="304"/>
      <c r="H3199" s="305"/>
      <c r="I3199" s="306"/>
      <c r="J3199" s="335"/>
      <c r="K3199" s="336"/>
      <c r="L3199" s="337"/>
    </row>
    <row r="3200" spans="1:12" x14ac:dyDescent="0.3">
      <c r="A3200" s="334"/>
      <c r="B3200" s="304"/>
      <c r="C3200" s="304"/>
      <c r="D3200" s="304"/>
      <c r="E3200" s="304"/>
      <c r="F3200" s="304"/>
      <c r="G3200" s="304"/>
      <c r="H3200" s="305"/>
      <c r="I3200" s="306"/>
      <c r="J3200" s="335"/>
      <c r="K3200" s="336"/>
      <c r="L3200" s="337"/>
    </row>
    <row r="3201" spans="1:12" x14ac:dyDescent="0.3">
      <c r="A3201" s="334"/>
      <c r="B3201" s="304"/>
      <c r="C3201" s="304"/>
      <c r="D3201" s="304"/>
      <c r="E3201" s="304"/>
      <c r="F3201" s="304"/>
      <c r="G3201" s="304"/>
      <c r="H3201" s="305"/>
      <c r="I3201" s="306"/>
      <c r="J3201" s="335"/>
      <c r="K3201" s="336"/>
      <c r="L3201" s="337"/>
    </row>
    <row r="3202" spans="1:12" x14ac:dyDescent="0.3">
      <c r="A3202" s="334"/>
      <c r="B3202" s="304"/>
      <c r="C3202" s="304"/>
      <c r="D3202" s="304"/>
      <c r="E3202" s="304"/>
      <c r="F3202" s="304"/>
      <c r="G3202" s="304"/>
      <c r="H3202" s="305"/>
      <c r="I3202" s="306"/>
      <c r="J3202" s="335"/>
      <c r="K3202" s="336"/>
      <c r="L3202" s="337"/>
    </row>
    <row r="3203" spans="1:12" x14ac:dyDescent="0.3">
      <c r="A3203" s="334"/>
      <c r="B3203" s="304"/>
      <c r="C3203" s="304"/>
      <c r="D3203" s="304"/>
      <c r="E3203" s="304"/>
      <c r="F3203" s="304"/>
      <c r="G3203" s="304"/>
      <c r="H3203" s="305"/>
      <c r="I3203" s="306"/>
      <c r="J3203" s="335"/>
      <c r="K3203" s="336"/>
      <c r="L3203" s="337"/>
    </row>
    <row r="3204" spans="1:12" x14ac:dyDescent="0.3">
      <c r="A3204" s="334"/>
      <c r="B3204" s="304"/>
      <c r="C3204" s="304"/>
      <c r="D3204" s="304"/>
      <c r="E3204" s="304"/>
      <c r="F3204" s="304"/>
      <c r="G3204" s="304"/>
      <c r="H3204" s="305"/>
      <c r="I3204" s="306"/>
      <c r="J3204" s="335"/>
      <c r="K3204" s="336"/>
      <c r="L3204" s="337"/>
    </row>
    <row r="3205" spans="1:12" x14ac:dyDescent="0.3">
      <c r="A3205" s="334"/>
      <c r="B3205" s="304"/>
      <c r="C3205" s="304"/>
      <c r="D3205" s="304"/>
      <c r="E3205" s="304"/>
      <c r="F3205" s="304"/>
      <c r="G3205" s="304"/>
      <c r="H3205" s="305"/>
      <c r="I3205" s="306"/>
      <c r="J3205" s="335"/>
      <c r="K3205" s="336"/>
      <c r="L3205" s="337"/>
    </row>
    <row r="3206" spans="1:12" x14ac:dyDescent="0.3">
      <c r="A3206" s="334"/>
      <c r="B3206" s="304"/>
      <c r="C3206" s="304"/>
      <c r="D3206" s="304"/>
      <c r="E3206" s="304"/>
      <c r="F3206" s="304"/>
      <c r="G3206" s="304"/>
      <c r="H3206" s="305"/>
      <c r="I3206" s="306"/>
      <c r="J3206" s="335"/>
      <c r="K3206" s="336"/>
      <c r="L3206" s="337"/>
    </row>
    <row r="3207" spans="1:12" x14ac:dyDescent="0.3">
      <c r="A3207" s="334"/>
      <c r="B3207" s="304"/>
      <c r="C3207" s="304"/>
      <c r="D3207" s="304"/>
      <c r="E3207" s="304"/>
      <c r="F3207" s="304"/>
      <c r="G3207" s="304"/>
      <c r="H3207" s="305"/>
      <c r="I3207" s="306"/>
      <c r="J3207" s="335"/>
      <c r="K3207" s="336"/>
      <c r="L3207" s="337"/>
    </row>
    <row r="3208" spans="1:12" x14ac:dyDescent="0.3">
      <c r="A3208" s="334"/>
      <c r="B3208" s="304"/>
      <c r="C3208" s="304"/>
      <c r="D3208" s="304"/>
      <c r="E3208" s="304"/>
      <c r="F3208" s="304"/>
      <c r="G3208" s="304"/>
      <c r="H3208" s="305"/>
      <c r="I3208" s="306"/>
      <c r="J3208" s="335"/>
      <c r="K3208" s="336"/>
      <c r="L3208" s="337"/>
    </row>
    <row r="3209" spans="1:12" x14ac:dyDescent="0.3">
      <c r="A3209" s="334"/>
      <c r="B3209" s="304"/>
      <c r="C3209" s="304"/>
      <c r="D3209" s="304"/>
      <c r="E3209" s="304"/>
      <c r="F3209" s="304"/>
      <c r="G3209" s="304"/>
      <c r="H3209" s="305"/>
      <c r="I3209" s="306"/>
      <c r="J3209" s="335"/>
      <c r="K3209" s="336"/>
      <c r="L3209" s="337"/>
    </row>
    <row r="3210" spans="1:12" x14ac:dyDescent="0.3">
      <c r="A3210" s="334"/>
      <c r="B3210" s="304"/>
      <c r="C3210" s="304"/>
      <c r="D3210" s="304"/>
      <c r="E3210" s="304"/>
      <c r="F3210" s="304"/>
      <c r="G3210" s="304"/>
      <c r="H3210" s="305"/>
      <c r="I3210" s="306"/>
      <c r="J3210" s="335"/>
      <c r="K3210" s="336"/>
      <c r="L3210" s="337"/>
    </row>
    <row r="3211" spans="1:12" x14ac:dyDescent="0.3">
      <c r="A3211" s="334"/>
      <c r="B3211" s="304"/>
      <c r="C3211" s="304"/>
      <c r="D3211" s="304"/>
      <c r="E3211" s="304"/>
      <c r="F3211" s="304"/>
      <c r="G3211" s="304"/>
      <c r="H3211" s="305"/>
      <c r="I3211" s="306"/>
      <c r="J3211" s="335"/>
      <c r="K3211" s="336"/>
      <c r="L3211" s="337"/>
    </row>
    <row r="3212" spans="1:12" x14ac:dyDescent="0.3">
      <c r="A3212" s="334"/>
      <c r="B3212" s="304"/>
      <c r="C3212" s="304"/>
      <c r="D3212" s="304"/>
      <c r="E3212" s="304"/>
      <c r="F3212" s="304"/>
      <c r="G3212" s="304"/>
      <c r="H3212" s="305"/>
      <c r="I3212" s="306"/>
      <c r="J3212" s="335"/>
      <c r="K3212" s="336"/>
      <c r="L3212" s="337"/>
    </row>
    <row r="3213" spans="1:12" x14ac:dyDescent="0.3">
      <c r="A3213" s="334"/>
      <c r="B3213" s="304"/>
      <c r="C3213" s="304"/>
      <c r="D3213" s="304"/>
      <c r="E3213" s="304"/>
      <c r="F3213" s="304"/>
      <c r="G3213" s="304"/>
      <c r="H3213" s="305"/>
      <c r="I3213" s="306"/>
      <c r="J3213" s="335"/>
      <c r="K3213" s="336"/>
      <c r="L3213" s="337"/>
    </row>
    <row r="3214" spans="1:12" x14ac:dyDescent="0.3">
      <c r="A3214" s="334"/>
      <c r="B3214" s="304"/>
      <c r="C3214" s="304"/>
      <c r="D3214" s="304"/>
      <c r="E3214" s="304"/>
      <c r="F3214" s="304"/>
      <c r="G3214" s="304"/>
      <c r="H3214" s="305"/>
      <c r="I3214" s="306"/>
      <c r="J3214" s="335"/>
      <c r="K3214" s="336"/>
      <c r="L3214" s="337"/>
    </row>
    <row r="3215" spans="1:12" x14ac:dyDescent="0.3">
      <c r="A3215" s="334"/>
      <c r="B3215" s="304"/>
      <c r="C3215" s="304"/>
      <c r="D3215" s="304"/>
      <c r="E3215" s="304"/>
      <c r="F3215" s="304"/>
      <c r="G3215" s="304"/>
      <c r="H3215" s="305"/>
      <c r="I3215" s="306"/>
      <c r="J3215" s="335"/>
      <c r="K3215" s="336"/>
      <c r="L3215" s="337"/>
    </row>
    <row r="3216" spans="1:12" x14ac:dyDescent="0.3">
      <c r="A3216" s="334"/>
      <c r="B3216" s="304"/>
      <c r="C3216" s="304"/>
      <c r="D3216" s="304"/>
      <c r="E3216" s="304"/>
      <c r="F3216" s="304"/>
      <c r="G3216" s="304"/>
      <c r="H3216" s="305"/>
      <c r="I3216" s="306"/>
      <c r="J3216" s="335"/>
      <c r="K3216" s="336"/>
      <c r="L3216" s="337"/>
    </row>
    <row r="3217" spans="1:12" x14ac:dyDescent="0.3">
      <c r="A3217" s="334"/>
      <c r="B3217" s="304"/>
      <c r="C3217" s="304"/>
      <c r="D3217" s="304"/>
      <c r="E3217" s="304"/>
      <c r="F3217" s="304"/>
      <c r="G3217" s="304"/>
      <c r="H3217" s="305"/>
      <c r="I3217" s="306"/>
      <c r="J3217" s="335"/>
      <c r="K3217" s="336"/>
      <c r="L3217" s="337"/>
    </row>
    <row r="3218" spans="1:12" x14ac:dyDescent="0.3">
      <c r="A3218" s="334"/>
      <c r="B3218" s="304"/>
      <c r="C3218" s="304"/>
      <c r="D3218" s="304"/>
      <c r="E3218" s="304"/>
      <c r="F3218" s="304"/>
      <c r="G3218" s="304"/>
      <c r="H3218" s="305"/>
      <c r="I3218" s="306"/>
      <c r="J3218" s="335"/>
      <c r="K3218" s="336"/>
      <c r="L3218" s="337"/>
    </row>
    <row r="3219" spans="1:12" x14ac:dyDescent="0.3">
      <c r="A3219" s="334"/>
      <c r="B3219" s="304"/>
      <c r="C3219" s="304"/>
      <c r="D3219" s="304"/>
      <c r="E3219" s="304"/>
      <c r="F3219" s="304"/>
      <c r="G3219" s="304"/>
      <c r="H3219" s="305"/>
      <c r="I3219" s="306"/>
      <c r="J3219" s="335"/>
      <c r="K3219" s="336"/>
      <c r="L3219" s="337"/>
    </row>
    <row r="3220" spans="1:12" x14ac:dyDescent="0.3">
      <c r="A3220" s="334"/>
      <c r="B3220" s="304"/>
      <c r="C3220" s="304"/>
      <c r="D3220" s="304"/>
      <c r="E3220" s="304"/>
      <c r="F3220" s="304"/>
      <c r="G3220" s="304"/>
      <c r="H3220" s="305"/>
      <c r="I3220" s="306"/>
      <c r="J3220" s="335"/>
      <c r="K3220" s="336"/>
      <c r="L3220" s="337"/>
    </row>
    <row r="3221" spans="1:12" x14ac:dyDescent="0.3">
      <c r="A3221" s="334"/>
      <c r="B3221" s="304"/>
      <c r="C3221" s="304"/>
      <c r="D3221" s="304"/>
      <c r="E3221" s="304"/>
      <c r="F3221" s="304"/>
      <c r="G3221" s="304"/>
      <c r="H3221" s="305"/>
      <c r="I3221" s="306"/>
      <c r="J3221" s="335"/>
      <c r="K3221" s="336"/>
      <c r="L3221" s="337"/>
    </row>
    <row r="3222" spans="1:12" x14ac:dyDescent="0.3">
      <c r="A3222" s="334"/>
      <c r="B3222" s="304"/>
      <c r="C3222" s="304"/>
      <c r="D3222" s="304"/>
      <c r="E3222" s="304"/>
      <c r="F3222" s="304"/>
      <c r="G3222" s="304"/>
      <c r="H3222" s="305"/>
      <c r="I3222" s="306"/>
      <c r="J3222" s="335"/>
      <c r="K3222" s="336"/>
      <c r="L3222" s="337"/>
    </row>
    <row r="3223" spans="1:12" x14ac:dyDescent="0.3">
      <c r="A3223" s="334"/>
      <c r="B3223" s="304"/>
      <c r="C3223" s="304"/>
      <c r="D3223" s="304"/>
      <c r="E3223" s="304"/>
      <c r="F3223" s="304"/>
      <c r="G3223" s="304"/>
      <c r="H3223" s="305"/>
      <c r="I3223" s="306"/>
      <c r="J3223" s="335"/>
      <c r="K3223" s="336"/>
      <c r="L3223" s="337"/>
    </row>
    <row r="3224" spans="1:12" x14ac:dyDescent="0.3">
      <c r="A3224" s="334"/>
      <c r="B3224" s="304"/>
      <c r="C3224" s="304"/>
      <c r="D3224" s="304"/>
      <c r="E3224" s="304"/>
      <c r="F3224" s="304"/>
      <c r="G3224" s="304"/>
      <c r="H3224" s="305"/>
      <c r="I3224" s="306"/>
      <c r="J3224" s="335"/>
      <c r="K3224" s="336"/>
      <c r="L3224" s="337"/>
    </row>
    <row r="3225" spans="1:12" x14ac:dyDescent="0.3">
      <c r="A3225" s="334"/>
      <c r="B3225" s="304"/>
      <c r="C3225" s="304"/>
      <c r="D3225" s="304"/>
      <c r="E3225" s="304"/>
      <c r="F3225" s="304"/>
      <c r="G3225" s="304"/>
      <c r="H3225" s="305"/>
      <c r="I3225" s="306"/>
      <c r="J3225" s="335"/>
      <c r="K3225" s="336"/>
      <c r="L3225" s="337"/>
    </row>
    <row r="3226" spans="1:12" x14ac:dyDescent="0.3">
      <c r="A3226" s="334"/>
      <c r="B3226" s="304"/>
      <c r="C3226" s="304"/>
      <c r="D3226" s="304"/>
      <c r="E3226" s="304"/>
      <c r="F3226" s="304"/>
      <c r="G3226" s="304"/>
      <c r="H3226" s="305"/>
      <c r="I3226" s="306"/>
      <c r="J3226" s="335"/>
      <c r="K3226" s="336"/>
      <c r="L3226" s="337"/>
    </row>
    <row r="3227" spans="1:12" x14ac:dyDescent="0.3">
      <c r="A3227" s="334"/>
      <c r="B3227" s="304"/>
      <c r="C3227" s="304"/>
      <c r="D3227" s="304"/>
      <c r="E3227" s="304"/>
      <c r="F3227" s="304"/>
      <c r="G3227" s="304"/>
      <c r="H3227" s="305"/>
      <c r="I3227" s="306"/>
      <c r="J3227" s="335"/>
      <c r="K3227" s="336"/>
      <c r="L3227" s="337"/>
    </row>
    <row r="3228" spans="1:12" x14ac:dyDescent="0.3">
      <c r="A3228" s="334"/>
      <c r="B3228" s="304"/>
      <c r="C3228" s="304"/>
      <c r="D3228" s="304"/>
      <c r="E3228" s="304"/>
      <c r="F3228" s="304"/>
      <c r="G3228" s="304"/>
      <c r="H3228" s="305"/>
      <c r="I3228" s="306"/>
      <c r="J3228" s="335"/>
      <c r="K3228" s="336"/>
      <c r="L3228" s="337"/>
    </row>
    <row r="3229" spans="1:12" x14ac:dyDescent="0.3">
      <c r="A3229" s="334"/>
      <c r="B3229" s="304"/>
      <c r="C3229" s="304"/>
      <c r="D3229" s="304"/>
      <c r="E3229" s="304"/>
      <c r="F3229" s="304"/>
      <c r="G3229" s="304"/>
      <c r="H3229" s="305"/>
      <c r="I3229" s="306"/>
      <c r="J3229" s="335"/>
      <c r="K3229" s="336"/>
      <c r="L3229" s="337"/>
    </row>
    <row r="3230" spans="1:12" x14ac:dyDescent="0.3">
      <c r="A3230" s="334"/>
      <c r="B3230" s="304"/>
      <c r="C3230" s="304"/>
      <c r="D3230" s="304"/>
      <c r="E3230" s="304"/>
      <c r="F3230" s="304"/>
      <c r="G3230" s="304"/>
      <c r="H3230" s="305"/>
      <c r="I3230" s="306"/>
      <c r="J3230" s="335"/>
      <c r="K3230" s="336"/>
      <c r="L3230" s="337"/>
    </row>
    <row r="3231" spans="1:12" x14ac:dyDescent="0.3">
      <c r="A3231" s="334"/>
      <c r="B3231" s="304"/>
      <c r="C3231" s="304"/>
      <c r="D3231" s="304"/>
      <c r="E3231" s="304"/>
      <c r="F3231" s="304"/>
      <c r="G3231" s="304"/>
      <c r="H3231" s="305"/>
      <c r="I3231" s="306"/>
      <c r="J3231" s="335"/>
      <c r="K3231" s="336"/>
      <c r="L3231" s="337"/>
    </row>
    <row r="3232" spans="1:12" x14ac:dyDescent="0.3">
      <c r="A3232" s="334"/>
      <c r="B3232" s="304"/>
      <c r="C3232" s="304"/>
      <c r="D3232" s="304"/>
      <c r="E3232" s="304"/>
      <c r="F3232" s="304"/>
      <c r="G3232" s="304"/>
      <c r="H3232" s="305"/>
      <c r="I3232" s="306"/>
      <c r="J3232" s="335"/>
      <c r="K3232" s="336"/>
      <c r="L3232" s="337"/>
    </row>
    <row r="3233" spans="1:12" x14ac:dyDescent="0.3">
      <c r="A3233" s="334"/>
      <c r="B3233" s="304"/>
      <c r="C3233" s="304"/>
      <c r="D3233" s="304"/>
      <c r="E3233" s="304"/>
      <c r="F3233" s="304"/>
      <c r="G3233" s="304"/>
      <c r="H3233" s="305"/>
      <c r="I3233" s="306"/>
      <c r="J3233" s="335"/>
      <c r="K3233" s="336"/>
      <c r="L3233" s="337"/>
    </row>
    <row r="3234" spans="1:12" x14ac:dyDescent="0.3">
      <c r="A3234" s="334"/>
      <c r="B3234" s="304"/>
      <c r="C3234" s="304"/>
      <c r="D3234" s="304"/>
      <c r="E3234" s="304"/>
      <c r="F3234" s="304"/>
      <c r="G3234" s="304"/>
      <c r="H3234" s="305"/>
      <c r="I3234" s="306"/>
      <c r="J3234" s="335"/>
      <c r="K3234" s="336"/>
      <c r="L3234" s="337"/>
    </row>
    <row r="3235" spans="1:12" x14ac:dyDescent="0.3">
      <c r="A3235" s="334"/>
      <c r="B3235" s="304"/>
      <c r="C3235" s="304"/>
      <c r="D3235" s="304"/>
      <c r="E3235" s="304"/>
      <c r="F3235" s="304"/>
      <c r="G3235" s="304"/>
      <c r="H3235" s="305"/>
      <c r="I3235" s="306"/>
      <c r="J3235" s="335"/>
      <c r="K3235" s="336"/>
      <c r="L3235" s="337"/>
    </row>
    <row r="3236" spans="1:12" x14ac:dyDescent="0.3">
      <c r="A3236" s="334"/>
      <c r="B3236" s="304"/>
      <c r="C3236" s="304"/>
      <c r="D3236" s="304"/>
      <c r="E3236" s="304"/>
      <c r="F3236" s="304"/>
      <c r="G3236" s="304"/>
      <c r="H3236" s="305"/>
      <c r="I3236" s="306"/>
      <c r="J3236" s="335"/>
      <c r="K3236" s="336"/>
      <c r="L3236" s="337"/>
    </row>
    <row r="3237" spans="1:12" x14ac:dyDescent="0.3">
      <c r="A3237" s="334"/>
      <c r="B3237" s="304"/>
      <c r="C3237" s="304"/>
      <c r="D3237" s="304"/>
      <c r="E3237" s="304"/>
      <c r="F3237" s="304"/>
      <c r="G3237" s="304"/>
      <c r="H3237" s="305"/>
      <c r="I3237" s="306"/>
      <c r="J3237" s="335"/>
      <c r="K3237" s="336"/>
      <c r="L3237" s="337"/>
    </row>
    <row r="3238" spans="1:12" x14ac:dyDescent="0.3">
      <c r="A3238" s="334"/>
      <c r="B3238" s="304"/>
      <c r="C3238" s="304"/>
      <c r="D3238" s="304"/>
      <c r="E3238" s="304"/>
      <c r="F3238" s="304"/>
      <c r="G3238" s="304"/>
      <c r="H3238" s="305"/>
      <c r="I3238" s="306"/>
      <c r="J3238" s="335"/>
      <c r="K3238" s="336"/>
      <c r="L3238" s="337"/>
    </row>
    <row r="3239" spans="1:12" x14ac:dyDescent="0.3">
      <c r="A3239" s="334"/>
      <c r="B3239" s="304"/>
      <c r="C3239" s="304"/>
      <c r="D3239" s="304"/>
      <c r="E3239" s="304"/>
      <c r="F3239" s="304"/>
      <c r="G3239" s="304"/>
      <c r="H3239" s="305"/>
      <c r="I3239" s="306"/>
      <c r="J3239" s="335"/>
      <c r="K3239" s="336"/>
      <c r="L3239" s="337"/>
    </row>
    <row r="3240" spans="1:12" x14ac:dyDescent="0.3">
      <c r="A3240" s="334"/>
      <c r="B3240" s="304"/>
      <c r="C3240" s="304"/>
      <c r="D3240" s="304"/>
      <c r="E3240" s="304"/>
      <c r="F3240" s="304"/>
      <c r="G3240" s="304"/>
      <c r="H3240" s="305"/>
      <c r="I3240" s="306"/>
      <c r="J3240" s="335"/>
      <c r="K3240" s="336"/>
      <c r="L3240" s="337"/>
    </row>
    <row r="3241" spans="1:12" x14ac:dyDescent="0.3">
      <c r="A3241" s="334"/>
      <c r="B3241" s="304"/>
      <c r="C3241" s="304"/>
      <c r="D3241" s="304"/>
      <c r="E3241" s="304"/>
      <c r="F3241" s="304"/>
      <c r="G3241" s="304"/>
      <c r="H3241" s="305"/>
      <c r="I3241" s="306"/>
      <c r="J3241" s="335"/>
      <c r="K3241" s="336"/>
      <c r="L3241" s="337"/>
    </row>
    <row r="3242" spans="1:12" x14ac:dyDescent="0.3">
      <c r="A3242" s="334"/>
      <c r="B3242" s="304"/>
      <c r="C3242" s="304"/>
      <c r="D3242" s="304"/>
      <c r="E3242" s="304"/>
      <c r="F3242" s="304"/>
      <c r="G3242" s="304"/>
      <c r="H3242" s="305"/>
      <c r="I3242" s="306"/>
      <c r="J3242" s="335"/>
      <c r="K3242" s="336"/>
      <c r="L3242" s="337"/>
    </row>
    <row r="3243" spans="1:12" x14ac:dyDescent="0.3">
      <c r="A3243" s="334"/>
      <c r="B3243" s="304"/>
      <c r="C3243" s="304"/>
      <c r="D3243" s="304"/>
      <c r="E3243" s="304"/>
      <c r="F3243" s="304"/>
      <c r="G3243" s="304"/>
      <c r="H3243" s="305"/>
      <c r="I3243" s="306"/>
      <c r="J3243" s="335"/>
      <c r="K3243" s="336"/>
      <c r="L3243" s="337"/>
    </row>
    <row r="3244" spans="1:12" x14ac:dyDescent="0.3">
      <c r="A3244" s="334"/>
      <c r="B3244" s="304"/>
      <c r="C3244" s="304"/>
      <c r="D3244" s="304"/>
      <c r="E3244" s="304"/>
      <c r="F3244" s="304"/>
      <c r="G3244" s="304"/>
      <c r="H3244" s="305"/>
      <c r="I3244" s="306"/>
      <c r="J3244" s="335"/>
      <c r="K3244" s="336"/>
      <c r="L3244" s="337"/>
    </row>
    <row r="3245" spans="1:12" x14ac:dyDescent="0.3">
      <c r="A3245" s="334"/>
      <c r="B3245" s="304"/>
      <c r="C3245" s="304"/>
      <c r="D3245" s="304"/>
      <c r="E3245" s="304"/>
      <c r="F3245" s="304"/>
      <c r="G3245" s="304"/>
      <c r="H3245" s="305"/>
      <c r="I3245" s="306"/>
      <c r="J3245" s="335"/>
      <c r="K3245" s="336"/>
      <c r="L3245" s="337"/>
    </row>
    <row r="3246" spans="1:12" x14ac:dyDescent="0.3">
      <c r="A3246" s="334"/>
      <c r="B3246" s="304"/>
      <c r="C3246" s="304"/>
      <c r="D3246" s="304"/>
      <c r="E3246" s="304"/>
      <c r="F3246" s="304"/>
      <c r="G3246" s="304"/>
      <c r="H3246" s="305"/>
      <c r="I3246" s="306"/>
      <c r="J3246" s="335"/>
      <c r="K3246" s="336"/>
      <c r="L3246" s="337"/>
    </row>
    <row r="3247" spans="1:12" x14ac:dyDescent="0.3">
      <c r="A3247" s="334"/>
      <c r="B3247" s="304"/>
      <c r="C3247" s="304"/>
      <c r="D3247" s="304"/>
      <c r="E3247" s="304"/>
      <c r="F3247" s="304"/>
      <c r="G3247" s="304"/>
      <c r="H3247" s="305"/>
      <c r="I3247" s="306"/>
      <c r="J3247" s="335"/>
      <c r="K3247" s="336"/>
      <c r="L3247" s="337"/>
    </row>
    <row r="3248" spans="1:12" x14ac:dyDescent="0.3">
      <c r="A3248" s="334"/>
      <c r="B3248" s="304"/>
      <c r="C3248" s="304"/>
      <c r="D3248" s="304"/>
      <c r="E3248" s="304"/>
      <c r="F3248" s="304"/>
      <c r="G3248" s="304"/>
      <c r="H3248" s="305"/>
      <c r="I3248" s="306"/>
      <c r="J3248" s="335"/>
      <c r="K3248" s="336"/>
      <c r="L3248" s="337"/>
    </row>
    <row r="3249" spans="1:12" x14ac:dyDescent="0.3">
      <c r="A3249" s="334"/>
      <c r="B3249" s="304"/>
      <c r="C3249" s="304"/>
      <c r="D3249" s="304"/>
      <c r="E3249" s="304"/>
      <c r="F3249" s="304"/>
      <c r="G3249" s="304"/>
      <c r="H3249" s="305"/>
      <c r="I3249" s="306"/>
      <c r="J3249" s="335"/>
      <c r="K3249" s="336"/>
      <c r="L3249" s="337"/>
    </row>
    <row r="3250" spans="1:12" x14ac:dyDescent="0.3">
      <c r="A3250" s="334"/>
      <c r="B3250" s="304"/>
      <c r="C3250" s="304"/>
      <c r="D3250" s="304"/>
      <c r="E3250" s="304"/>
      <c r="F3250" s="304"/>
      <c r="G3250" s="304"/>
      <c r="H3250" s="305"/>
      <c r="I3250" s="306"/>
      <c r="J3250" s="335"/>
      <c r="K3250" s="336"/>
      <c r="L3250" s="337"/>
    </row>
    <row r="3251" spans="1:12" x14ac:dyDescent="0.3">
      <c r="A3251" s="334"/>
      <c r="B3251" s="304"/>
      <c r="C3251" s="304"/>
      <c r="D3251" s="304"/>
      <c r="E3251" s="304"/>
      <c r="F3251" s="304"/>
      <c r="G3251" s="304"/>
      <c r="H3251" s="305"/>
      <c r="I3251" s="306"/>
      <c r="J3251" s="335"/>
      <c r="K3251" s="336"/>
      <c r="L3251" s="337"/>
    </row>
    <row r="3252" spans="1:12" x14ac:dyDescent="0.3">
      <c r="A3252" s="334"/>
      <c r="B3252" s="304"/>
      <c r="C3252" s="304"/>
      <c r="D3252" s="304"/>
      <c r="E3252" s="304"/>
      <c r="F3252" s="304"/>
      <c r="G3252" s="304"/>
      <c r="H3252" s="305"/>
      <c r="I3252" s="306"/>
      <c r="J3252" s="335"/>
      <c r="K3252" s="336"/>
      <c r="L3252" s="337"/>
    </row>
    <row r="3253" spans="1:12" x14ac:dyDescent="0.3">
      <c r="A3253" s="334"/>
      <c r="B3253" s="304"/>
      <c r="C3253" s="304"/>
      <c r="D3253" s="304"/>
      <c r="E3253" s="304"/>
      <c r="F3253" s="304"/>
      <c r="G3253" s="304"/>
      <c r="H3253" s="305"/>
      <c r="I3253" s="306"/>
      <c r="J3253" s="335"/>
      <c r="K3253" s="336"/>
      <c r="L3253" s="337"/>
    </row>
    <row r="3254" spans="1:12" x14ac:dyDescent="0.3">
      <c r="A3254" s="334"/>
      <c r="B3254" s="304"/>
      <c r="C3254" s="304"/>
      <c r="D3254" s="304"/>
      <c r="E3254" s="304"/>
      <c r="F3254" s="304"/>
      <c r="G3254" s="304"/>
      <c r="H3254" s="305"/>
      <c r="I3254" s="306"/>
      <c r="J3254" s="335"/>
      <c r="K3254" s="336"/>
      <c r="L3254" s="337"/>
    </row>
    <row r="3255" spans="1:12" x14ac:dyDescent="0.3">
      <c r="A3255" s="334"/>
      <c r="B3255" s="304"/>
      <c r="C3255" s="304"/>
      <c r="D3255" s="304"/>
      <c r="E3255" s="304"/>
      <c r="F3255" s="304"/>
      <c r="G3255" s="304"/>
      <c r="H3255" s="305"/>
      <c r="I3255" s="306"/>
      <c r="J3255" s="335"/>
      <c r="K3255" s="336"/>
      <c r="L3255" s="337"/>
    </row>
    <row r="3256" spans="1:12" x14ac:dyDescent="0.3">
      <c r="A3256" s="334"/>
      <c r="B3256" s="304"/>
      <c r="C3256" s="304"/>
      <c r="D3256" s="304"/>
      <c r="E3256" s="304"/>
      <c r="F3256" s="304"/>
      <c r="G3256" s="304"/>
      <c r="H3256" s="305"/>
      <c r="I3256" s="306"/>
      <c r="J3256" s="335"/>
      <c r="K3256" s="336"/>
      <c r="L3256" s="337"/>
    </row>
    <row r="3257" spans="1:12" x14ac:dyDescent="0.3">
      <c r="A3257" s="334"/>
      <c r="B3257" s="304"/>
      <c r="C3257" s="304"/>
      <c r="D3257" s="304"/>
      <c r="E3257" s="304"/>
      <c r="F3257" s="304"/>
      <c r="G3257" s="304"/>
      <c r="H3257" s="305"/>
      <c r="I3257" s="306"/>
      <c r="J3257" s="335"/>
      <c r="K3257" s="336"/>
      <c r="L3257" s="337"/>
    </row>
    <row r="3258" spans="1:12" x14ac:dyDescent="0.3">
      <c r="A3258" s="334"/>
      <c r="B3258" s="304"/>
      <c r="C3258" s="304"/>
      <c r="D3258" s="304"/>
      <c r="E3258" s="304"/>
      <c r="F3258" s="304"/>
      <c r="G3258" s="304"/>
      <c r="H3258" s="305"/>
      <c r="I3258" s="306"/>
      <c r="J3258" s="335"/>
      <c r="K3258" s="336"/>
      <c r="L3258" s="337"/>
    </row>
    <row r="3259" spans="1:12" x14ac:dyDescent="0.3">
      <c r="A3259" s="334"/>
      <c r="B3259" s="304"/>
      <c r="C3259" s="304"/>
      <c r="D3259" s="304"/>
      <c r="E3259" s="304"/>
      <c r="F3259" s="304"/>
      <c r="G3259" s="304"/>
      <c r="H3259" s="305"/>
      <c r="I3259" s="306"/>
      <c r="J3259" s="335"/>
      <c r="K3259" s="336"/>
      <c r="L3259" s="337"/>
    </row>
    <row r="3260" spans="1:12" x14ac:dyDescent="0.3">
      <c r="A3260" s="334"/>
      <c r="B3260" s="304"/>
      <c r="C3260" s="304"/>
      <c r="D3260" s="304"/>
      <c r="E3260" s="304"/>
      <c r="F3260" s="304"/>
      <c r="G3260" s="304"/>
      <c r="H3260" s="305"/>
      <c r="I3260" s="306"/>
      <c r="J3260" s="335"/>
      <c r="K3260" s="336"/>
      <c r="L3260" s="337"/>
    </row>
    <row r="3261" spans="1:12" x14ac:dyDescent="0.3">
      <c r="A3261" s="334"/>
      <c r="B3261" s="304"/>
      <c r="C3261" s="304"/>
      <c r="D3261" s="304"/>
      <c r="E3261" s="304"/>
      <c r="F3261" s="304"/>
      <c r="G3261" s="304"/>
      <c r="H3261" s="305"/>
      <c r="I3261" s="306"/>
      <c r="J3261" s="335"/>
      <c r="K3261" s="336"/>
      <c r="L3261" s="337"/>
    </row>
    <row r="3262" spans="1:12" x14ac:dyDescent="0.3">
      <c r="A3262" s="334"/>
      <c r="B3262" s="304"/>
      <c r="C3262" s="304"/>
      <c r="D3262" s="304"/>
      <c r="E3262" s="304"/>
      <c r="F3262" s="304"/>
      <c r="G3262" s="304"/>
      <c r="H3262" s="305"/>
      <c r="I3262" s="306"/>
      <c r="J3262" s="335"/>
      <c r="K3262" s="336"/>
      <c r="L3262" s="337"/>
    </row>
    <row r="3263" spans="1:12" x14ac:dyDescent="0.3">
      <c r="A3263" s="334"/>
      <c r="B3263" s="304"/>
      <c r="C3263" s="304"/>
      <c r="D3263" s="304"/>
      <c r="E3263" s="304"/>
      <c r="F3263" s="304"/>
      <c r="G3263" s="304"/>
      <c r="H3263" s="305"/>
      <c r="I3263" s="306"/>
      <c r="J3263" s="335"/>
      <c r="K3263" s="336"/>
      <c r="L3263" s="337"/>
    </row>
    <row r="3264" spans="1:12" x14ac:dyDescent="0.3">
      <c r="A3264" s="334"/>
      <c r="B3264" s="304"/>
      <c r="C3264" s="304"/>
      <c r="D3264" s="304"/>
      <c r="E3264" s="304"/>
      <c r="F3264" s="304"/>
      <c r="G3264" s="304"/>
      <c r="H3264" s="305"/>
      <c r="I3264" s="306"/>
      <c r="J3264" s="335"/>
      <c r="K3264" s="336"/>
      <c r="L3264" s="337"/>
    </row>
    <row r="3265" spans="1:12" x14ac:dyDescent="0.3">
      <c r="A3265" s="334"/>
      <c r="B3265" s="304"/>
      <c r="C3265" s="304"/>
      <c r="D3265" s="304"/>
      <c r="E3265" s="304"/>
      <c r="F3265" s="304"/>
      <c r="G3265" s="304"/>
      <c r="H3265" s="305"/>
      <c r="I3265" s="306"/>
      <c r="J3265" s="335"/>
      <c r="K3265" s="336"/>
      <c r="L3265" s="337"/>
    </row>
    <row r="3266" spans="1:12" x14ac:dyDescent="0.3">
      <c r="A3266" s="334"/>
      <c r="B3266" s="304"/>
      <c r="C3266" s="304"/>
      <c r="D3266" s="304"/>
      <c r="E3266" s="304"/>
      <c r="F3266" s="304"/>
      <c r="G3266" s="304"/>
      <c r="H3266" s="305"/>
      <c r="I3266" s="306"/>
      <c r="J3266" s="335"/>
      <c r="K3266" s="336"/>
      <c r="L3266" s="337"/>
    </row>
    <row r="3267" spans="1:12" x14ac:dyDescent="0.3">
      <c r="A3267" s="334"/>
      <c r="B3267" s="304"/>
      <c r="C3267" s="304"/>
      <c r="D3267" s="304"/>
      <c r="E3267" s="304"/>
      <c r="F3267" s="304"/>
      <c r="G3267" s="304"/>
      <c r="H3267" s="305"/>
      <c r="I3267" s="306"/>
      <c r="J3267" s="335"/>
      <c r="K3267" s="336"/>
      <c r="L3267" s="337"/>
    </row>
    <row r="3268" spans="1:12" x14ac:dyDescent="0.3">
      <c r="A3268" s="334"/>
      <c r="B3268" s="304"/>
      <c r="C3268" s="304"/>
      <c r="D3268" s="304"/>
      <c r="E3268" s="304"/>
      <c r="F3268" s="304"/>
      <c r="G3268" s="304"/>
      <c r="H3268" s="305"/>
      <c r="I3268" s="306"/>
      <c r="J3268" s="335"/>
      <c r="K3268" s="336"/>
      <c r="L3268" s="337"/>
    </row>
    <row r="3269" spans="1:12" x14ac:dyDescent="0.3">
      <c r="A3269" s="334"/>
      <c r="B3269" s="304"/>
      <c r="C3269" s="304"/>
      <c r="D3269" s="304"/>
      <c r="E3269" s="304"/>
      <c r="F3269" s="304"/>
      <c r="G3269" s="304"/>
      <c r="H3269" s="305"/>
      <c r="I3269" s="306"/>
      <c r="J3269" s="335"/>
      <c r="K3269" s="336"/>
      <c r="L3269" s="337"/>
    </row>
    <row r="3270" spans="1:12" x14ac:dyDescent="0.3">
      <c r="A3270" s="334"/>
      <c r="B3270" s="304"/>
      <c r="C3270" s="304"/>
      <c r="D3270" s="304"/>
      <c r="E3270" s="304"/>
      <c r="F3270" s="304"/>
      <c r="G3270" s="304"/>
      <c r="H3270" s="305"/>
      <c r="I3270" s="306"/>
      <c r="J3270" s="335"/>
      <c r="K3270" s="336"/>
      <c r="L3270" s="337"/>
    </row>
    <row r="3271" spans="1:12" x14ac:dyDescent="0.3">
      <c r="A3271" s="334"/>
      <c r="B3271" s="304"/>
      <c r="C3271" s="304"/>
      <c r="D3271" s="304"/>
      <c r="E3271" s="304"/>
      <c r="F3271" s="304"/>
      <c r="G3271" s="304"/>
      <c r="H3271" s="305"/>
      <c r="I3271" s="306"/>
      <c r="J3271" s="335"/>
      <c r="K3271" s="336"/>
      <c r="L3271" s="337"/>
    </row>
    <row r="3272" spans="1:12" x14ac:dyDescent="0.3">
      <c r="A3272" s="334"/>
      <c r="B3272" s="304"/>
      <c r="C3272" s="304"/>
      <c r="D3272" s="304"/>
      <c r="E3272" s="304"/>
      <c r="F3272" s="304"/>
      <c r="G3272" s="304"/>
      <c r="H3272" s="305"/>
      <c r="I3272" s="306"/>
      <c r="J3272" s="335"/>
      <c r="K3272" s="336"/>
      <c r="L3272" s="337"/>
    </row>
    <row r="3273" spans="1:12" x14ac:dyDescent="0.3">
      <c r="A3273" s="334"/>
      <c r="B3273" s="304"/>
      <c r="C3273" s="304"/>
      <c r="D3273" s="304"/>
      <c r="E3273" s="304"/>
      <c r="F3273" s="304"/>
      <c r="G3273" s="304"/>
      <c r="H3273" s="305"/>
      <c r="I3273" s="306"/>
      <c r="J3273" s="335"/>
      <c r="K3273" s="336"/>
      <c r="L3273" s="337"/>
    </row>
    <row r="3274" spans="1:12" x14ac:dyDescent="0.3">
      <c r="A3274" s="334"/>
      <c r="B3274" s="304"/>
      <c r="C3274" s="304"/>
      <c r="D3274" s="304"/>
      <c r="E3274" s="304"/>
      <c r="F3274" s="304"/>
      <c r="G3274" s="304"/>
      <c r="H3274" s="305"/>
      <c r="I3274" s="306"/>
      <c r="J3274" s="335"/>
      <c r="K3274" s="336"/>
      <c r="L3274" s="337"/>
    </row>
    <row r="3275" spans="1:12" x14ac:dyDescent="0.3">
      <c r="A3275" s="334"/>
      <c r="B3275" s="304"/>
      <c r="C3275" s="304"/>
      <c r="D3275" s="304"/>
      <c r="E3275" s="304"/>
      <c r="F3275" s="304"/>
      <c r="G3275" s="304"/>
      <c r="H3275" s="305"/>
      <c r="I3275" s="306"/>
      <c r="J3275" s="335"/>
      <c r="K3275" s="336"/>
      <c r="L3275" s="337"/>
    </row>
    <row r="3276" spans="1:12" x14ac:dyDescent="0.3">
      <c r="A3276" s="334"/>
      <c r="B3276" s="304"/>
      <c r="C3276" s="304"/>
      <c r="D3276" s="304"/>
      <c r="E3276" s="304"/>
      <c r="F3276" s="304"/>
      <c r="G3276" s="304"/>
      <c r="H3276" s="305"/>
      <c r="I3276" s="306"/>
      <c r="J3276" s="335"/>
      <c r="K3276" s="336"/>
      <c r="L3276" s="337"/>
    </row>
    <row r="3277" spans="1:12" x14ac:dyDescent="0.3">
      <c r="A3277" s="334"/>
      <c r="B3277" s="304"/>
      <c r="C3277" s="304"/>
      <c r="D3277" s="304"/>
      <c r="E3277" s="304"/>
      <c r="F3277" s="304"/>
      <c r="G3277" s="304"/>
      <c r="H3277" s="305"/>
      <c r="I3277" s="306"/>
      <c r="J3277" s="335"/>
      <c r="K3277" s="336"/>
      <c r="L3277" s="337"/>
    </row>
    <row r="3278" spans="1:12" x14ac:dyDescent="0.3">
      <c r="A3278" s="334"/>
      <c r="B3278" s="304"/>
      <c r="C3278" s="304"/>
      <c r="D3278" s="304"/>
      <c r="E3278" s="304"/>
      <c r="F3278" s="304"/>
      <c r="G3278" s="304"/>
      <c r="H3278" s="305"/>
      <c r="I3278" s="306"/>
      <c r="J3278" s="335"/>
      <c r="K3278" s="336"/>
      <c r="L3278" s="337"/>
    </row>
    <row r="3279" spans="1:12" x14ac:dyDescent="0.3">
      <c r="A3279" s="334"/>
      <c r="B3279" s="304"/>
      <c r="C3279" s="304"/>
      <c r="D3279" s="304"/>
      <c r="E3279" s="304"/>
      <c r="F3279" s="304"/>
      <c r="G3279" s="304"/>
      <c r="H3279" s="305"/>
      <c r="I3279" s="306"/>
      <c r="J3279" s="335"/>
      <c r="K3279" s="336"/>
      <c r="L3279" s="337"/>
    </row>
    <row r="3280" spans="1:12" x14ac:dyDescent="0.3">
      <c r="A3280" s="334"/>
      <c r="B3280" s="304"/>
      <c r="C3280" s="304"/>
      <c r="D3280" s="304"/>
      <c r="E3280" s="304"/>
      <c r="F3280" s="304"/>
      <c r="G3280" s="304"/>
      <c r="H3280" s="305"/>
      <c r="I3280" s="306"/>
      <c r="J3280" s="335"/>
      <c r="K3280" s="336"/>
      <c r="L3280" s="337"/>
    </row>
    <row r="3281" spans="1:12" x14ac:dyDescent="0.3">
      <c r="A3281" s="334"/>
      <c r="B3281" s="304"/>
      <c r="C3281" s="304"/>
      <c r="D3281" s="304"/>
      <c r="E3281" s="304"/>
      <c r="F3281" s="304"/>
      <c r="G3281" s="304"/>
      <c r="H3281" s="305"/>
      <c r="I3281" s="306"/>
      <c r="J3281" s="335"/>
      <c r="K3281" s="336"/>
      <c r="L3281" s="337"/>
    </row>
    <row r="3282" spans="1:12" x14ac:dyDescent="0.3">
      <c r="A3282" s="334"/>
      <c r="B3282" s="304"/>
      <c r="C3282" s="304"/>
      <c r="D3282" s="304"/>
      <c r="E3282" s="304"/>
      <c r="F3282" s="304"/>
      <c r="G3282" s="304"/>
      <c r="H3282" s="305"/>
      <c r="I3282" s="306"/>
      <c r="J3282" s="335"/>
      <c r="K3282" s="336"/>
      <c r="L3282" s="337"/>
    </row>
    <row r="3283" spans="1:12" x14ac:dyDescent="0.3">
      <c r="A3283" s="334"/>
      <c r="B3283" s="304"/>
      <c r="C3283" s="304"/>
      <c r="D3283" s="304"/>
      <c r="E3283" s="304"/>
      <c r="F3283" s="304"/>
      <c r="G3283" s="304"/>
      <c r="H3283" s="305"/>
      <c r="I3283" s="306"/>
      <c r="J3283" s="335"/>
      <c r="K3283" s="336"/>
      <c r="L3283" s="337"/>
    </row>
    <row r="3284" spans="1:12" x14ac:dyDescent="0.3">
      <c r="A3284" s="334"/>
      <c r="B3284" s="304"/>
      <c r="C3284" s="304"/>
      <c r="D3284" s="304"/>
      <c r="E3284" s="304"/>
      <c r="F3284" s="304"/>
      <c r="G3284" s="304"/>
      <c r="H3284" s="305"/>
      <c r="I3284" s="306"/>
      <c r="J3284" s="335"/>
      <c r="K3284" s="336"/>
      <c r="L3284" s="337"/>
    </row>
    <row r="3285" spans="1:12" x14ac:dyDescent="0.3">
      <c r="A3285" s="334"/>
      <c r="B3285" s="304"/>
      <c r="C3285" s="304"/>
      <c r="D3285" s="304"/>
      <c r="E3285" s="304"/>
      <c r="F3285" s="304"/>
      <c r="G3285" s="304"/>
      <c r="H3285" s="305"/>
      <c r="I3285" s="306"/>
      <c r="J3285" s="335"/>
      <c r="K3285" s="336"/>
      <c r="L3285" s="337"/>
    </row>
    <row r="3286" spans="1:12" x14ac:dyDescent="0.3">
      <c r="A3286" s="334"/>
      <c r="B3286" s="304"/>
      <c r="C3286" s="304"/>
      <c r="D3286" s="304"/>
      <c r="E3286" s="304"/>
      <c r="F3286" s="304"/>
      <c r="G3286" s="304"/>
      <c r="H3286" s="305"/>
      <c r="I3286" s="306"/>
      <c r="J3286" s="335"/>
      <c r="K3286" s="336"/>
      <c r="L3286" s="337"/>
    </row>
    <row r="3287" spans="1:12" x14ac:dyDescent="0.3">
      <c r="A3287" s="334"/>
      <c r="B3287" s="304"/>
      <c r="C3287" s="304"/>
      <c r="D3287" s="304"/>
      <c r="E3287" s="304"/>
      <c r="F3287" s="304"/>
      <c r="G3287" s="304"/>
      <c r="H3287" s="305"/>
      <c r="I3287" s="306"/>
      <c r="J3287" s="335"/>
      <c r="K3287" s="336"/>
      <c r="L3287" s="337"/>
    </row>
    <row r="3288" spans="1:12" x14ac:dyDescent="0.3">
      <c r="A3288" s="334"/>
      <c r="B3288" s="304"/>
      <c r="C3288" s="304"/>
      <c r="D3288" s="304"/>
      <c r="E3288" s="304"/>
      <c r="F3288" s="304"/>
      <c r="G3288" s="304"/>
      <c r="H3288" s="305"/>
      <c r="I3288" s="306"/>
      <c r="J3288" s="335"/>
      <c r="K3288" s="336"/>
      <c r="L3288" s="337"/>
    </row>
    <row r="3289" spans="1:12" x14ac:dyDescent="0.3">
      <c r="A3289" s="334"/>
      <c r="B3289" s="304"/>
      <c r="C3289" s="304"/>
      <c r="D3289" s="304"/>
      <c r="E3289" s="304"/>
      <c r="F3289" s="304"/>
      <c r="G3289" s="304"/>
      <c r="H3289" s="305"/>
      <c r="I3289" s="306"/>
      <c r="J3289" s="335"/>
      <c r="K3289" s="336"/>
      <c r="L3289" s="337"/>
    </row>
    <row r="3290" spans="1:12" x14ac:dyDescent="0.3">
      <c r="A3290" s="334"/>
      <c r="B3290" s="304"/>
      <c r="C3290" s="304"/>
      <c r="D3290" s="304"/>
      <c r="E3290" s="304"/>
      <c r="F3290" s="304"/>
      <c r="G3290" s="304"/>
      <c r="H3290" s="305"/>
      <c r="I3290" s="306"/>
      <c r="J3290" s="335"/>
      <c r="K3290" s="336"/>
      <c r="L3290" s="337"/>
    </row>
    <row r="3291" spans="1:12" x14ac:dyDescent="0.3">
      <c r="A3291" s="334"/>
      <c r="B3291" s="304"/>
      <c r="C3291" s="304"/>
      <c r="D3291" s="304"/>
      <c r="E3291" s="304"/>
      <c r="F3291" s="304"/>
      <c r="G3291" s="304"/>
      <c r="H3291" s="305"/>
      <c r="I3291" s="306"/>
      <c r="J3291" s="335"/>
      <c r="K3291" s="336"/>
      <c r="L3291" s="337"/>
    </row>
    <row r="3292" spans="1:12" x14ac:dyDescent="0.3">
      <c r="A3292" s="334"/>
      <c r="B3292" s="304"/>
      <c r="C3292" s="304"/>
      <c r="D3292" s="304"/>
      <c r="E3292" s="304"/>
      <c r="F3292" s="304"/>
      <c r="G3292" s="304"/>
      <c r="H3292" s="305"/>
      <c r="I3292" s="306"/>
      <c r="J3292" s="335"/>
      <c r="K3292" s="336"/>
      <c r="L3292" s="337"/>
    </row>
    <row r="3293" spans="1:12" x14ac:dyDescent="0.3">
      <c r="A3293" s="334"/>
      <c r="B3293" s="304"/>
      <c r="C3293" s="304"/>
      <c r="D3293" s="304"/>
      <c r="E3293" s="304"/>
      <c r="F3293" s="304"/>
      <c r="G3293" s="304"/>
      <c r="H3293" s="305"/>
      <c r="I3293" s="306"/>
      <c r="J3293" s="335"/>
      <c r="K3293" s="336"/>
      <c r="L3293" s="337"/>
    </row>
    <row r="3294" spans="1:12" x14ac:dyDescent="0.3">
      <c r="A3294" s="334"/>
      <c r="B3294" s="304"/>
      <c r="C3294" s="304"/>
      <c r="D3294" s="304"/>
      <c r="E3294" s="304"/>
      <c r="F3294" s="304"/>
      <c r="G3294" s="304"/>
      <c r="H3294" s="305"/>
      <c r="I3294" s="306"/>
      <c r="J3294" s="335"/>
      <c r="K3294" s="336"/>
      <c r="L3294" s="337"/>
    </row>
    <row r="3295" spans="1:12" x14ac:dyDescent="0.3">
      <c r="A3295" s="334"/>
      <c r="B3295" s="304"/>
      <c r="C3295" s="304"/>
      <c r="D3295" s="304"/>
      <c r="E3295" s="304"/>
      <c r="F3295" s="304"/>
      <c r="G3295" s="304"/>
      <c r="H3295" s="305"/>
      <c r="I3295" s="306"/>
      <c r="J3295" s="335"/>
      <c r="K3295" s="336"/>
      <c r="L3295" s="337"/>
    </row>
    <row r="3296" spans="1:12" x14ac:dyDescent="0.3">
      <c r="A3296" s="334"/>
      <c r="B3296" s="304"/>
      <c r="C3296" s="304"/>
      <c r="D3296" s="304"/>
      <c r="E3296" s="304"/>
      <c r="F3296" s="304"/>
      <c r="G3296" s="304"/>
      <c r="H3296" s="305"/>
      <c r="I3296" s="306"/>
      <c r="J3296" s="335"/>
      <c r="K3296" s="336"/>
      <c r="L3296" s="337"/>
    </row>
    <row r="3297" spans="1:12" x14ac:dyDescent="0.3">
      <c r="A3297" s="334"/>
      <c r="B3297" s="304"/>
      <c r="C3297" s="304"/>
      <c r="D3297" s="304"/>
      <c r="E3297" s="304"/>
      <c r="F3297" s="304"/>
      <c r="G3297" s="304"/>
      <c r="H3297" s="305"/>
      <c r="I3297" s="306"/>
      <c r="J3297" s="335"/>
      <c r="K3297" s="336"/>
      <c r="L3297" s="337"/>
    </row>
    <row r="3298" spans="1:12" x14ac:dyDescent="0.3">
      <c r="A3298" s="334"/>
      <c r="B3298" s="304"/>
      <c r="C3298" s="304"/>
      <c r="D3298" s="304"/>
      <c r="E3298" s="304"/>
      <c r="F3298" s="304"/>
      <c r="G3298" s="304"/>
      <c r="H3298" s="305"/>
      <c r="I3298" s="306"/>
      <c r="J3298" s="335"/>
      <c r="K3298" s="336"/>
      <c r="L3298" s="337"/>
    </row>
    <row r="3299" spans="1:12" x14ac:dyDescent="0.3">
      <c r="A3299" s="334"/>
      <c r="B3299" s="304"/>
      <c r="C3299" s="304"/>
      <c r="D3299" s="304"/>
      <c r="E3299" s="304"/>
      <c r="F3299" s="304"/>
      <c r="G3299" s="304"/>
      <c r="H3299" s="305"/>
      <c r="I3299" s="306"/>
      <c r="J3299" s="335"/>
      <c r="K3299" s="336"/>
      <c r="L3299" s="337"/>
    </row>
    <row r="3300" spans="1:12" x14ac:dyDescent="0.3">
      <c r="A3300" s="334"/>
      <c r="B3300" s="304"/>
      <c r="C3300" s="304"/>
      <c r="D3300" s="304"/>
      <c r="E3300" s="304"/>
      <c r="F3300" s="304"/>
      <c r="G3300" s="304"/>
      <c r="H3300" s="305"/>
      <c r="I3300" s="306"/>
      <c r="J3300" s="335"/>
      <c r="K3300" s="336"/>
      <c r="L3300" s="337"/>
    </row>
    <row r="3301" spans="1:12" x14ac:dyDescent="0.3">
      <c r="A3301" s="334"/>
      <c r="B3301" s="304"/>
      <c r="C3301" s="304"/>
      <c r="D3301" s="304"/>
      <c r="E3301" s="304"/>
      <c r="F3301" s="304"/>
      <c r="G3301" s="304"/>
      <c r="H3301" s="305"/>
      <c r="I3301" s="306"/>
      <c r="J3301" s="335"/>
      <c r="K3301" s="336"/>
      <c r="L3301" s="337"/>
    </row>
    <row r="3302" spans="1:12" x14ac:dyDescent="0.3">
      <c r="A3302" s="334"/>
      <c r="B3302" s="304"/>
      <c r="C3302" s="304"/>
      <c r="D3302" s="304"/>
      <c r="E3302" s="304"/>
      <c r="F3302" s="304"/>
      <c r="G3302" s="304"/>
      <c r="H3302" s="305"/>
      <c r="I3302" s="306"/>
      <c r="J3302" s="335"/>
      <c r="K3302" s="336"/>
      <c r="L3302" s="337"/>
    </row>
    <row r="3303" spans="1:12" x14ac:dyDescent="0.3">
      <c r="A3303" s="334"/>
      <c r="B3303" s="304"/>
      <c r="C3303" s="304"/>
      <c r="D3303" s="304"/>
      <c r="E3303" s="304"/>
      <c r="F3303" s="304"/>
      <c r="G3303" s="304"/>
      <c r="H3303" s="305"/>
      <c r="I3303" s="306"/>
      <c r="J3303" s="335"/>
      <c r="K3303" s="336"/>
      <c r="L3303" s="337"/>
    </row>
    <row r="3304" spans="1:12" x14ac:dyDescent="0.3">
      <c r="A3304" s="334"/>
      <c r="B3304" s="304"/>
      <c r="C3304" s="304"/>
      <c r="D3304" s="304"/>
      <c r="E3304" s="304"/>
      <c r="F3304" s="304"/>
      <c r="G3304" s="304"/>
      <c r="H3304" s="305"/>
      <c r="I3304" s="306"/>
      <c r="J3304" s="335"/>
      <c r="K3304" s="336"/>
      <c r="L3304" s="337"/>
    </row>
    <row r="3305" spans="1:12" x14ac:dyDescent="0.3">
      <c r="A3305" s="334"/>
      <c r="B3305" s="304"/>
      <c r="C3305" s="304"/>
      <c r="D3305" s="304"/>
      <c r="E3305" s="304"/>
      <c r="F3305" s="304"/>
      <c r="G3305" s="304"/>
      <c r="H3305" s="305"/>
      <c r="I3305" s="306"/>
      <c r="J3305" s="335"/>
      <c r="K3305" s="336"/>
      <c r="L3305" s="337"/>
    </row>
    <row r="3306" spans="1:12" x14ac:dyDescent="0.3">
      <c r="A3306" s="334"/>
      <c r="B3306" s="304"/>
      <c r="C3306" s="304"/>
      <c r="D3306" s="304"/>
      <c r="E3306" s="304"/>
      <c r="F3306" s="304"/>
      <c r="G3306" s="304"/>
      <c r="H3306" s="305"/>
      <c r="I3306" s="306"/>
      <c r="J3306" s="335"/>
      <c r="K3306" s="336"/>
      <c r="L3306" s="337"/>
    </row>
    <row r="3307" spans="1:12" x14ac:dyDescent="0.3">
      <c r="A3307" s="334"/>
      <c r="B3307" s="304"/>
      <c r="C3307" s="304"/>
      <c r="D3307" s="304"/>
      <c r="E3307" s="304"/>
      <c r="F3307" s="304"/>
      <c r="G3307" s="304"/>
      <c r="H3307" s="305"/>
      <c r="I3307" s="306"/>
      <c r="J3307" s="335"/>
      <c r="K3307" s="336"/>
      <c r="L3307" s="337"/>
    </row>
    <row r="3308" spans="1:12" x14ac:dyDescent="0.3">
      <c r="A3308" s="334"/>
      <c r="B3308" s="304"/>
      <c r="C3308" s="304"/>
      <c r="D3308" s="304"/>
      <c r="E3308" s="304"/>
      <c r="F3308" s="304"/>
      <c r="G3308" s="304"/>
      <c r="H3308" s="305"/>
      <c r="I3308" s="306"/>
      <c r="J3308" s="335"/>
      <c r="K3308" s="336"/>
      <c r="L3308" s="337"/>
    </row>
    <row r="3309" spans="1:12" x14ac:dyDescent="0.3">
      <c r="A3309" s="334"/>
      <c r="B3309" s="304"/>
      <c r="C3309" s="304"/>
      <c r="D3309" s="304"/>
      <c r="E3309" s="304"/>
      <c r="F3309" s="304"/>
      <c r="G3309" s="304"/>
      <c r="H3309" s="305"/>
      <c r="I3309" s="306"/>
      <c r="J3309" s="335"/>
      <c r="K3309" s="336"/>
      <c r="L3309" s="337"/>
    </row>
    <row r="3310" spans="1:12" x14ac:dyDescent="0.3">
      <c r="A3310" s="334"/>
      <c r="B3310" s="304"/>
      <c r="C3310" s="304"/>
      <c r="D3310" s="304"/>
      <c r="E3310" s="304"/>
      <c r="F3310" s="304"/>
      <c r="G3310" s="304"/>
      <c r="H3310" s="305"/>
      <c r="I3310" s="306"/>
      <c r="J3310" s="335"/>
      <c r="K3310" s="336"/>
      <c r="L3310" s="337"/>
    </row>
    <row r="3311" spans="1:12" x14ac:dyDescent="0.3">
      <c r="A3311" s="334"/>
      <c r="B3311" s="304"/>
      <c r="C3311" s="304"/>
      <c r="D3311" s="304"/>
      <c r="E3311" s="304"/>
      <c r="F3311" s="304"/>
      <c r="G3311" s="304"/>
      <c r="H3311" s="305"/>
      <c r="I3311" s="306"/>
      <c r="J3311" s="335"/>
      <c r="K3311" s="336"/>
      <c r="L3311" s="337"/>
    </row>
    <row r="3312" spans="1:12" x14ac:dyDescent="0.3">
      <c r="A3312" s="334"/>
      <c r="B3312" s="304"/>
      <c r="C3312" s="304"/>
      <c r="D3312" s="304"/>
      <c r="E3312" s="304"/>
      <c r="F3312" s="304"/>
      <c r="G3312" s="304"/>
      <c r="H3312" s="305"/>
      <c r="I3312" s="306"/>
      <c r="J3312" s="335"/>
      <c r="K3312" s="336"/>
      <c r="L3312" s="337"/>
    </row>
    <row r="3313" spans="1:12" x14ac:dyDescent="0.3">
      <c r="A3313" s="334"/>
      <c r="B3313" s="304"/>
      <c r="C3313" s="304"/>
      <c r="D3313" s="304"/>
      <c r="E3313" s="304"/>
      <c r="F3313" s="304"/>
      <c r="G3313" s="304"/>
      <c r="H3313" s="305"/>
      <c r="I3313" s="306"/>
      <c r="J3313" s="335"/>
      <c r="K3313" s="336"/>
      <c r="L3313" s="337"/>
    </row>
    <row r="3314" spans="1:12" x14ac:dyDescent="0.3">
      <c r="A3314" s="334"/>
      <c r="B3314" s="304"/>
      <c r="C3314" s="304"/>
      <c r="D3314" s="304"/>
      <c r="E3314" s="304"/>
      <c r="F3314" s="304"/>
      <c r="G3314" s="304"/>
      <c r="H3314" s="305"/>
      <c r="I3314" s="306"/>
      <c r="J3314" s="335"/>
      <c r="K3314" s="336"/>
      <c r="L3314" s="337"/>
    </row>
    <row r="3315" spans="1:12" x14ac:dyDescent="0.3">
      <c r="A3315" s="334"/>
      <c r="B3315" s="304"/>
      <c r="C3315" s="304"/>
      <c r="D3315" s="304"/>
      <c r="E3315" s="304"/>
      <c r="F3315" s="304"/>
      <c r="G3315" s="304"/>
      <c r="H3315" s="305"/>
      <c r="I3315" s="306"/>
      <c r="J3315" s="335"/>
      <c r="K3315" s="336"/>
      <c r="L3315" s="337"/>
    </row>
    <row r="3316" spans="1:12" x14ac:dyDescent="0.3">
      <c r="A3316" s="334"/>
      <c r="B3316" s="304"/>
      <c r="C3316" s="304"/>
      <c r="D3316" s="304"/>
      <c r="E3316" s="304"/>
      <c r="F3316" s="304"/>
      <c r="G3316" s="304"/>
      <c r="H3316" s="305"/>
      <c r="I3316" s="306"/>
      <c r="J3316" s="335"/>
      <c r="K3316" s="336"/>
      <c r="L3316" s="337"/>
    </row>
    <row r="3317" spans="1:12" x14ac:dyDescent="0.3">
      <c r="A3317" s="334"/>
      <c r="B3317" s="304"/>
      <c r="C3317" s="304"/>
      <c r="D3317" s="304"/>
      <c r="E3317" s="304"/>
      <c r="F3317" s="304"/>
      <c r="G3317" s="304"/>
      <c r="H3317" s="305"/>
      <c r="I3317" s="306"/>
      <c r="J3317" s="335"/>
      <c r="K3317" s="336"/>
      <c r="L3317" s="337"/>
    </row>
    <row r="3318" spans="1:12" x14ac:dyDescent="0.3">
      <c r="A3318" s="334"/>
      <c r="B3318" s="304"/>
      <c r="C3318" s="304"/>
      <c r="D3318" s="304"/>
      <c r="E3318" s="304"/>
      <c r="F3318" s="304"/>
      <c r="G3318" s="304"/>
      <c r="H3318" s="305"/>
      <c r="I3318" s="306"/>
      <c r="J3318" s="335"/>
      <c r="K3318" s="336"/>
      <c r="L3318" s="337"/>
    </row>
    <row r="3319" spans="1:12" x14ac:dyDescent="0.3">
      <c r="A3319" s="334"/>
      <c r="B3319" s="304"/>
      <c r="C3319" s="304"/>
      <c r="D3319" s="304"/>
      <c r="E3319" s="304"/>
      <c r="F3319" s="304"/>
      <c r="G3319" s="304"/>
      <c r="H3319" s="305"/>
      <c r="I3319" s="306"/>
      <c r="J3319" s="335"/>
      <c r="K3319" s="336"/>
      <c r="L3319" s="337"/>
    </row>
    <row r="3320" spans="1:12" x14ac:dyDescent="0.3">
      <c r="A3320" s="334"/>
      <c r="B3320" s="304"/>
      <c r="C3320" s="304"/>
      <c r="D3320" s="304"/>
      <c r="E3320" s="304"/>
      <c r="F3320" s="304"/>
      <c r="G3320" s="304"/>
      <c r="H3320" s="305"/>
      <c r="I3320" s="306"/>
      <c r="J3320" s="335"/>
      <c r="K3320" s="336"/>
      <c r="L3320" s="337"/>
    </row>
    <row r="3321" spans="1:12" x14ac:dyDescent="0.3">
      <c r="A3321" s="334"/>
      <c r="B3321" s="304"/>
      <c r="C3321" s="304"/>
      <c r="D3321" s="304"/>
      <c r="E3321" s="304"/>
      <c r="F3321" s="304"/>
      <c r="G3321" s="304"/>
      <c r="H3321" s="305"/>
      <c r="I3321" s="306"/>
      <c r="J3321" s="335"/>
      <c r="K3321" s="336"/>
      <c r="L3321" s="337"/>
    </row>
    <row r="3322" spans="1:12" x14ac:dyDescent="0.3">
      <c r="A3322" s="334"/>
      <c r="B3322" s="304"/>
      <c r="C3322" s="304"/>
      <c r="D3322" s="304"/>
      <c r="E3322" s="304"/>
      <c r="F3322" s="304"/>
      <c r="G3322" s="304"/>
      <c r="H3322" s="305"/>
      <c r="I3322" s="306"/>
      <c r="J3322" s="335"/>
      <c r="K3322" s="336"/>
      <c r="L3322" s="337"/>
    </row>
    <row r="3323" spans="1:12" x14ac:dyDescent="0.3">
      <c r="A3323" s="334"/>
      <c r="B3323" s="304"/>
      <c r="C3323" s="304"/>
      <c r="D3323" s="304"/>
      <c r="E3323" s="304"/>
      <c r="F3323" s="304"/>
      <c r="G3323" s="304"/>
      <c r="H3323" s="305"/>
      <c r="I3323" s="306"/>
      <c r="J3323" s="335"/>
      <c r="K3323" s="336"/>
      <c r="L3323" s="337"/>
    </row>
    <row r="3324" spans="1:12" x14ac:dyDescent="0.3">
      <c r="A3324" s="334"/>
      <c r="B3324" s="304"/>
      <c r="C3324" s="304"/>
      <c r="D3324" s="304"/>
      <c r="E3324" s="304"/>
      <c r="F3324" s="304"/>
      <c r="G3324" s="304"/>
      <c r="H3324" s="305"/>
      <c r="I3324" s="306"/>
      <c r="J3324" s="335"/>
      <c r="K3324" s="336"/>
      <c r="L3324" s="337"/>
    </row>
    <row r="3325" spans="1:12" x14ac:dyDescent="0.3">
      <c r="A3325" s="334"/>
      <c r="B3325" s="304"/>
      <c r="C3325" s="304"/>
      <c r="D3325" s="304"/>
      <c r="E3325" s="304"/>
      <c r="F3325" s="304"/>
      <c r="G3325" s="304"/>
      <c r="H3325" s="305"/>
      <c r="I3325" s="306"/>
      <c r="J3325" s="335"/>
      <c r="K3325" s="336"/>
      <c r="L3325" s="337"/>
    </row>
    <row r="3326" spans="1:12" x14ac:dyDescent="0.3">
      <c r="A3326" s="334"/>
      <c r="B3326" s="304"/>
      <c r="C3326" s="304"/>
      <c r="D3326" s="304"/>
      <c r="E3326" s="304"/>
      <c r="F3326" s="304"/>
      <c r="G3326" s="304"/>
      <c r="H3326" s="305"/>
      <c r="I3326" s="306"/>
      <c r="J3326" s="335"/>
      <c r="K3326" s="336"/>
      <c r="L3326" s="337"/>
    </row>
    <row r="3327" spans="1:12" x14ac:dyDescent="0.3">
      <c r="A3327" s="334"/>
      <c r="B3327" s="304"/>
      <c r="C3327" s="304"/>
      <c r="D3327" s="304"/>
      <c r="E3327" s="304"/>
      <c r="F3327" s="304"/>
      <c r="G3327" s="304"/>
      <c r="H3327" s="305"/>
      <c r="I3327" s="306"/>
      <c r="J3327" s="335"/>
      <c r="K3327" s="336"/>
      <c r="L3327" s="337"/>
    </row>
    <row r="3328" spans="1:12" x14ac:dyDescent="0.3">
      <c r="A3328" s="334"/>
      <c r="B3328" s="304"/>
      <c r="C3328" s="304"/>
      <c r="D3328" s="304"/>
      <c r="E3328" s="304"/>
      <c r="F3328" s="304"/>
      <c r="G3328" s="304"/>
      <c r="H3328" s="305"/>
      <c r="I3328" s="306"/>
      <c r="J3328" s="335"/>
      <c r="K3328" s="336"/>
      <c r="L3328" s="337"/>
    </row>
    <row r="3329" spans="1:12" x14ac:dyDescent="0.3">
      <c r="A3329" s="334"/>
      <c r="B3329" s="304"/>
      <c r="C3329" s="304"/>
      <c r="D3329" s="304"/>
      <c r="E3329" s="304"/>
      <c r="F3329" s="304"/>
      <c r="G3329" s="304"/>
      <c r="H3329" s="305"/>
      <c r="I3329" s="306"/>
      <c r="J3329" s="335"/>
      <c r="K3329" s="336"/>
      <c r="L3329" s="337"/>
    </row>
    <row r="3330" spans="1:12" x14ac:dyDescent="0.3">
      <c r="A3330" s="334"/>
      <c r="B3330" s="304"/>
      <c r="C3330" s="304"/>
      <c r="D3330" s="304"/>
      <c r="E3330" s="304"/>
      <c r="F3330" s="304"/>
      <c r="G3330" s="304"/>
      <c r="H3330" s="305"/>
      <c r="I3330" s="306"/>
      <c r="J3330" s="335"/>
      <c r="K3330" s="336"/>
      <c r="L3330" s="337"/>
    </row>
    <row r="3331" spans="1:12" x14ac:dyDescent="0.3">
      <c r="A3331" s="334"/>
      <c r="B3331" s="304"/>
      <c r="C3331" s="304"/>
      <c r="D3331" s="304"/>
      <c r="E3331" s="304"/>
      <c r="F3331" s="304"/>
      <c r="G3331" s="304"/>
      <c r="H3331" s="305"/>
      <c r="I3331" s="306"/>
      <c r="J3331" s="335"/>
      <c r="K3331" s="336"/>
      <c r="L3331" s="337"/>
    </row>
    <row r="3332" spans="1:12" x14ac:dyDescent="0.3">
      <c r="A3332" s="334"/>
      <c r="B3332" s="304"/>
      <c r="C3332" s="304"/>
      <c r="D3332" s="304"/>
      <c r="E3332" s="304"/>
      <c r="F3332" s="304"/>
      <c r="G3332" s="304"/>
      <c r="H3332" s="305"/>
      <c r="I3332" s="306"/>
      <c r="J3332" s="335"/>
      <c r="K3332" s="336"/>
      <c r="L3332" s="337"/>
    </row>
    <row r="3333" spans="1:12" x14ac:dyDescent="0.3">
      <c r="A3333" s="334"/>
      <c r="B3333" s="304"/>
      <c r="C3333" s="304"/>
      <c r="D3333" s="304"/>
      <c r="E3333" s="304"/>
      <c r="F3333" s="304"/>
      <c r="G3333" s="304"/>
      <c r="H3333" s="305"/>
      <c r="I3333" s="306"/>
      <c r="J3333" s="335"/>
      <c r="K3333" s="336"/>
      <c r="L3333" s="337"/>
    </row>
    <row r="3334" spans="1:12" x14ac:dyDescent="0.3">
      <c r="A3334" s="334"/>
      <c r="B3334" s="304"/>
      <c r="C3334" s="304"/>
      <c r="D3334" s="304"/>
      <c r="E3334" s="304"/>
      <c r="F3334" s="304"/>
      <c r="G3334" s="304"/>
      <c r="H3334" s="305"/>
      <c r="I3334" s="306"/>
      <c r="J3334" s="335"/>
      <c r="K3334" s="336"/>
      <c r="L3334" s="337"/>
    </row>
    <row r="3335" spans="1:12" x14ac:dyDescent="0.3">
      <c r="A3335" s="334"/>
      <c r="B3335" s="304"/>
      <c r="C3335" s="304"/>
      <c r="D3335" s="304"/>
      <c r="E3335" s="304"/>
      <c r="F3335" s="304"/>
      <c r="G3335" s="304"/>
      <c r="H3335" s="305"/>
      <c r="I3335" s="306"/>
      <c r="J3335" s="335"/>
      <c r="K3335" s="336"/>
      <c r="L3335" s="337"/>
    </row>
    <row r="3336" spans="1:12" x14ac:dyDescent="0.3">
      <c r="A3336" s="334"/>
      <c r="B3336" s="304"/>
      <c r="C3336" s="304"/>
      <c r="D3336" s="304"/>
      <c r="E3336" s="304"/>
      <c r="F3336" s="304"/>
      <c r="G3336" s="304"/>
      <c r="H3336" s="305"/>
      <c r="I3336" s="306"/>
      <c r="J3336" s="335"/>
      <c r="K3336" s="336"/>
      <c r="L3336" s="337"/>
    </row>
    <row r="3337" spans="1:12" x14ac:dyDescent="0.3">
      <c r="A3337" s="334"/>
      <c r="B3337" s="304"/>
      <c r="C3337" s="304"/>
      <c r="D3337" s="304"/>
      <c r="E3337" s="304"/>
      <c r="F3337" s="304"/>
      <c r="G3337" s="304"/>
      <c r="H3337" s="305"/>
      <c r="I3337" s="306"/>
      <c r="J3337" s="335"/>
      <c r="K3337" s="336"/>
      <c r="L3337" s="337"/>
    </row>
    <row r="3338" spans="1:12" x14ac:dyDescent="0.3">
      <c r="A3338" s="334"/>
      <c r="B3338" s="304"/>
      <c r="C3338" s="304"/>
      <c r="D3338" s="304"/>
      <c r="E3338" s="304"/>
      <c r="F3338" s="304"/>
      <c r="G3338" s="304"/>
      <c r="H3338" s="305"/>
      <c r="I3338" s="306"/>
      <c r="J3338" s="335"/>
      <c r="K3338" s="336"/>
      <c r="L3338" s="337"/>
    </row>
    <row r="3339" spans="1:12" x14ac:dyDescent="0.3">
      <c r="A3339" s="334"/>
      <c r="B3339" s="304"/>
      <c r="C3339" s="304"/>
      <c r="D3339" s="304"/>
      <c r="E3339" s="304"/>
      <c r="F3339" s="304"/>
      <c r="G3339" s="304"/>
      <c r="H3339" s="305"/>
      <c r="I3339" s="306"/>
      <c r="J3339" s="335"/>
      <c r="K3339" s="336"/>
      <c r="L3339" s="337"/>
    </row>
    <row r="3340" spans="1:12" x14ac:dyDescent="0.3">
      <c r="A3340" s="334"/>
      <c r="B3340" s="304"/>
      <c r="C3340" s="304"/>
      <c r="D3340" s="304"/>
      <c r="E3340" s="304"/>
      <c r="F3340" s="304"/>
      <c r="G3340" s="304"/>
      <c r="H3340" s="305"/>
      <c r="I3340" s="306"/>
      <c r="J3340" s="335"/>
      <c r="K3340" s="336"/>
      <c r="L3340" s="337"/>
    </row>
    <row r="3341" spans="1:12" x14ac:dyDescent="0.3">
      <c r="A3341" s="334"/>
      <c r="B3341" s="304"/>
      <c r="C3341" s="304"/>
      <c r="D3341" s="304"/>
      <c r="E3341" s="304"/>
      <c r="F3341" s="304"/>
      <c r="G3341" s="304"/>
      <c r="H3341" s="305"/>
      <c r="I3341" s="306"/>
      <c r="J3341" s="335"/>
      <c r="K3341" s="336"/>
      <c r="L3341" s="337"/>
    </row>
    <row r="3342" spans="1:12" x14ac:dyDescent="0.3">
      <c r="A3342" s="334"/>
      <c r="B3342" s="304"/>
      <c r="C3342" s="304"/>
      <c r="D3342" s="304"/>
      <c r="E3342" s="304"/>
      <c r="F3342" s="304"/>
      <c r="G3342" s="304"/>
      <c r="H3342" s="305"/>
      <c r="I3342" s="306"/>
      <c r="J3342" s="335"/>
      <c r="K3342" s="336"/>
      <c r="L3342" s="337"/>
    </row>
    <row r="3343" spans="1:12" x14ac:dyDescent="0.3">
      <c r="A3343" s="334"/>
      <c r="B3343" s="304"/>
      <c r="C3343" s="304"/>
      <c r="D3343" s="304"/>
      <c r="E3343" s="304"/>
      <c r="F3343" s="304"/>
      <c r="G3343" s="304"/>
      <c r="H3343" s="305"/>
      <c r="I3343" s="306"/>
      <c r="J3343" s="335"/>
      <c r="K3343" s="336"/>
      <c r="L3343" s="337"/>
    </row>
    <row r="3344" spans="1:12" x14ac:dyDescent="0.3">
      <c r="A3344" s="334"/>
      <c r="B3344" s="304"/>
      <c r="C3344" s="304"/>
      <c r="D3344" s="304"/>
      <c r="E3344" s="304"/>
      <c r="F3344" s="304"/>
      <c r="G3344" s="304"/>
      <c r="H3344" s="305"/>
      <c r="I3344" s="306"/>
      <c r="J3344" s="335"/>
      <c r="K3344" s="336"/>
      <c r="L3344" s="337"/>
    </row>
    <row r="3345" spans="1:12" x14ac:dyDescent="0.3">
      <c r="A3345" s="334"/>
      <c r="B3345" s="304"/>
      <c r="C3345" s="304"/>
      <c r="D3345" s="304"/>
      <c r="E3345" s="304"/>
      <c r="F3345" s="304"/>
      <c r="G3345" s="304"/>
      <c r="H3345" s="305"/>
      <c r="I3345" s="306"/>
      <c r="J3345" s="335"/>
      <c r="K3345" s="336"/>
      <c r="L3345" s="337"/>
    </row>
    <row r="3346" spans="1:12" x14ac:dyDescent="0.3">
      <c r="A3346" s="334"/>
      <c r="B3346" s="304"/>
      <c r="C3346" s="304"/>
      <c r="D3346" s="304"/>
      <c r="E3346" s="304"/>
      <c r="F3346" s="304"/>
      <c r="G3346" s="304"/>
      <c r="H3346" s="305"/>
      <c r="I3346" s="306"/>
      <c r="J3346" s="335"/>
      <c r="K3346" s="336"/>
      <c r="L3346" s="337"/>
    </row>
    <row r="3347" spans="1:12" x14ac:dyDescent="0.3">
      <c r="A3347" s="334"/>
      <c r="B3347" s="304"/>
      <c r="C3347" s="304"/>
      <c r="D3347" s="304"/>
      <c r="E3347" s="304"/>
      <c r="F3347" s="304"/>
      <c r="G3347" s="304"/>
      <c r="H3347" s="305"/>
      <c r="I3347" s="306"/>
      <c r="J3347" s="335"/>
      <c r="K3347" s="336"/>
      <c r="L3347" s="337"/>
    </row>
    <row r="3348" spans="1:12" x14ac:dyDescent="0.3">
      <c r="A3348" s="334"/>
      <c r="B3348" s="304"/>
      <c r="C3348" s="304"/>
      <c r="D3348" s="304"/>
      <c r="E3348" s="304"/>
      <c r="F3348" s="304"/>
      <c r="G3348" s="304"/>
      <c r="H3348" s="305"/>
      <c r="I3348" s="306"/>
      <c r="J3348" s="335"/>
      <c r="K3348" s="336"/>
      <c r="L3348" s="337"/>
    </row>
    <row r="3349" spans="1:12" x14ac:dyDescent="0.3">
      <c r="A3349" s="334"/>
      <c r="B3349" s="304"/>
      <c r="C3349" s="304"/>
      <c r="D3349" s="304"/>
      <c r="E3349" s="304"/>
      <c r="F3349" s="304"/>
      <c r="G3349" s="304"/>
      <c r="H3349" s="305"/>
      <c r="I3349" s="306"/>
      <c r="J3349" s="335"/>
      <c r="K3349" s="336"/>
      <c r="L3349" s="337"/>
    </row>
    <row r="3350" spans="1:12" x14ac:dyDescent="0.3">
      <c r="A3350" s="334"/>
      <c r="B3350" s="304"/>
      <c r="C3350" s="304"/>
      <c r="D3350" s="304"/>
      <c r="E3350" s="304"/>
      <c r="F3350" s="304"/>
      <c r="G3350" s="304"/>
      <c r="H3350" s="305"/>
      <c r="I3350" s="306"/>
      <c r="J3350" s="335"/>
      <c r="K3350" s="336"/>
      <c r="L3350" s="337"/>
    </row>
    <row r="3351" spans="1:12" x14ac:dyDescent="0.3">
      <c r="A3351" s="334"/>
      <c r="B3351" s="304"/>
      <c r="C3351" s="304"/>
      <c r="D3351" s="304"/>
      <c r="E3351" s="304"/>
      <c r="F3351" s="304"/>
      <c r="G3351" s="304"/>
      <c r="H3351" s="305"/>
      <c r="I3351" s="306"/>
      <c r="J3351" s="335"/>
      <c r="K3351" s="336"/>
      <c r="L3351" s="337"/>
    </row>
    <row r="3352" spans="1:12" x14ac:dyDescent="0.3">
      <c r="A3352" s="334"/>
      <c r="B3352" s="304"/>
      <c r="C3352" s="304"/>
      <c r="D3352" s="304"/>
      <c r="E3352" s="304"/>
      <c r="F3352" s="304"/>
      <c r="G3352" s="304"/>
      <c r="H3352" s="305"/>
      <c r="I3352" s="306"/>
      <c r="J3352" s="335"/>
      <c r="K3352" s="336"/>
      <c r="L3352" s="337"/>
    </row>
    <row r="3353" spans="1:12" x14ac:dyDescent="0.3">
      <c r="A3353" s="334"/>
      <c r="B3353" s="304"/>
      <c r="C3353" s="304"/>
      <c r="D3353" s="304"/>
      <c r="E3353" s="304"/>
      <c r="F3353" s="304"/>
      <c r="G3353" s="304"/>
      <c r="H3353" s="305"/>
      <c r="I3353" s="306"/>
      <c r="J3353" s="335"/>
      <c r="K3353" s="336"/>
      <c r="L3353" s="337"/>
    </row>
    <row r="3354" spans="1:12" x14ac:dyDescent="0.3">
      <c r="A3354" s="334"/>
      <c r="B3354" s="304"/>
      <c r="C3354" s="304"/>
      <c r="D3354" s="304"/>
      <c r="E3354" s="304"/>
      <c r="F3354" s="304"/>
      <c r="G3354" s="304"/>
      <c r="H3354" s="305"/>
      <c r="I3354" s="306"/>
      <c r="J3354" s="335"/>
      <c r="K3354" s="336"/>
      <c r="L3354" s="337"/>
    </row>
    <row r="3355" spans="1:12" x14ac:dyDescent="0.3">
      <c r="A3355" s="334"/>
      <c r="B3355" s="304"/>
      <c r="C3355" s="304"/>
      <c r="D3355" s="304"/>
      <c r="E3355" s="304"/>
      <c r="F3355" s="304"/>
      <c r="G3355" s="304"/>
      <c r="H3355" s="305"/>
      <c r="I3355" s="306"/>
      <c r="J3355" s="335"/>
      <c r="K3355" s="336"/>
      <c r="L3355" s="337"/>
    </row>
    <row r="3356" spans="1:12" x14ac:dyDescent="0.3">
      <c r="A3356" s="334"/>
      <c r="B3356" s="304"/>
      <c r="C3356" s="304"/>
      <c r="D3356" s="304"/>
      <c r="E3356" s="304"/>
      <c r="F3356" s="304"/>
      <c r="G3356" s="304"/>
      <c r="H3356" s="305"/>
      <c r="I3356" s="306"/>
      <c r="J3356" s="335"/>
      <c r="K3356" s="336"/>
      <c r="L3356" s="337"/>
    </row>
    <row r="3357" spans="1:12" x14ac:dyDescent="0.3">
      <c r="A3357" s="334"/>
      <c r="B3357" s="304"/>
      <c r="C3357" s="304"/>
      <c r="D3357" s="304"/>
      <c r="E3357" s="304"/>
      <c r="F3357" s="304"/>
      <c r="G3357" s="304"/>
      <c r="H3357" s="305"/>
      <c r="I3357" s="306"/>
      <c r="J3357" s="335"/>
      <c r="K3357" s="336"/>
      <c r="L3357" s="337"/>
    </row>
    <row r="3358" spans="1:12" x14ac:dyDescent="0.3">
      <c r="A3358" s="334"/>
      <c r="B3358" s="304"/>
      <c r="C3358" s="304"/>
      <c r="D3358" s="304"/>
      <c r="E3358" s="304"/>
      <c r="F3358" s="304"/>
      <c r="G3358" s="304"/>
      <c r="H3358" s="305"/>
      <c r="I3358" s="306"/>
      <c r="J3358" s="335"/>
      <c r="K3358" s="336"/>
      <c r="L3358" s="337"/>
    </row>
    <row r="3359" spans="1:12" x14ac:dyDescent="0.3">
      <c r="A3359" s="334"/>
      <c r="B3359" s="304"/>
      <c r="C3359" s="304"/>
      <c r="D3359" s="304"/>
      <c r="E3359" s="304"/>
      <c r="F3359" s="304"/>
      <c r="G3359" s="304"/>
      <c r="H3359" s="305"/>
      <c r="I3359" s="306"/>
      <c r="J3359" s="335"/>
      <c r="K3359" s="336"/>
      <c r="L3359" s="337"/>
    </row>
    <row r="3360" spans="1:12" x14ac:dyDescent="0.3">
      <c r="A3360" s="334"/>
      <c r="B3360" s="304"/>
      <c r="C3360" s="304"/>
      <c r="D3360" s="304"/>
      <c r="E3360" s="304"/>
      <c r="F3360" s="304"/>
      <c r="G3360" s="304"/>
      <c r="H3360" s="305"/>
      <c r="I3360" s="306"/>
      <c r="J3360" s="335"/>
      <c r="K3360" s="336"/>
      <c r="L3360" s="337"/>
    </row>
    <row r="3361" spans="1:12" x14ac:dyDescent="0.3">
      <c r="A3361" s="334"/>
      <c r="B3361" s="304"/>
      <c r="C3361" s="304"/>
      <c r="D3361" s="304"/>
      <c r="E3361" s="304"/>
      <c r="F3361" s="304"/>
      <c r="G3361" s="304"/>
      <c r="H3361" s="305"/>
      <c r="I3361" s="306"/>
      <c r="J3361" s="335"/>
      <c r="K3361" s="336"/>
      <c r="L3361" s="337"/>
    </row>
    <row r="3362" spans="1:12" x14ac:dyDescent="0.3">
      <c r="A3362" s="334"/>
      <c r="B3362" s="304"/>
      <c r="C3362" s="304"/>
      <c r="D3362" s="304"/>
      <c r="E3362" s="304"/>
      <c r="F3362" s="304"/>
      <c r="G3362" s="304"/>
      <c r="H3362" s="305"/>
      <c r="I3362" s="306"/>
      <c r="J3362" s="335"/>
      <c r="K3362" s="336"/>
      <c r="L3362" s="337"/>
    </row>
    <row r="3363" spans="1:12" x14ac:dyDescent="0.3">
      <c r="A3363" s="334"/>
      <c r="B3363" s="304"/>
      <c r="C3363" s="304"/>
      <c r="D3363" s="304"/>
      <c r="E3363" s="304"/>
      <c r="F3363" s="304"/>
      <c r="G3363" s="304"/>
      <c r="H3363" s="305"/>
      <c r="I3363" s="306"/>
      <c r="J3363" s="335"/>
      <c r="K3363" s="336"/>
      <c r="L3363" s="337"/>
    </row>
    <row r="3364" spans="1:12" x14ac:dyDescent="0.3">
      <c r="A3364" s="334"/>
      <c r="B3364" s="304"/>
      <c r="C3364" s="304"/>
      <c r="D3364" s="304"/>
      <c r="E3364" s="304"/>
      <c r="F3364" s="304"/>
      <c r="G3364" s="304"/>
      <c r="H3364" s="305"/>
      <c r="I3364" s="306"/>
      <c r="J3364" s="335"/>
      <c r="K3364" s="336"/>
      <c r="L3364" s="337"/>
    </row>
    <row r="3365" spans="1:12" x14ac:dyDescent="0.3">
      <c r="A3365" s="334"/>
      <c r="B3365" s="304"/>
      <c r="C3365" s="304"/>
      <c r="D3365" s="304"/>
      <c r="E3365" s="304"/>
      <c r="F3365" s="304"/>
      <c r="G3365" s="304"/>
      <c r="H3365" s="305"/>
      <c r="I3365" s="306"/>
      <c r="J3365" s="335"/>
      <c r="K3365" s="336"/>
      <c r="L3365" s="337"/>
    </row>
    <row r="3366" spans="1:12" x14ac:dyDescent="0.3">
      <c r="A3366" s="334"/>
      <c r="B3366" s="304"/>
      <c r="C3366" s="304"/>
      <c r="D3366" s="304"/>
      <c r="E3366" s="304"/>
      <c r="F3366" s="304"/>
      <c r="G3366" s="304"/>
      <c r="H3366" s="305"/>
      <c r="I3366" s="306"/>
      <c r="J3366" s="335"/>
      <c r="K3366" s="336"/>
      <c r="L3366" s="337"/>
    </row>
    <row r="3367" spans="1:12" x14ac:dyDescent="0.3">
      <c r="A3367" s="334"/>
      <c r="B3367" s="304"/>
      <c r="C3367" s="304"/>
      <c r="D3367" s="304"/>
      <c r="E3367" s="304"/>
      <c r="F3367" s="304"/>
      <c r="G3367" s="304"/>
      <c r="H3367" s="305"/>
      <c r="I3367" s="306"/>
      <c r="J3367" s="335"/>
      <c r="K3367" s="336"/>
      <c r="L3367" s="337"/>
    </row>
    <row r="3368" spans="1:12" x14ac:dyDescent="0.3">
      <c r="A3368" s="334"/>
      <c r="B3368" s="304"/>
      <c r="C3368" s="304"/>
      <c r="D3368" s="304"/>
      <c r="E3368" s="304"/>
      <c r="F3368" s="304"/>
      <c r="G3368" s="304"/>
      <c r="H3368" s="305"/>
      <c r="I3368" s="306"/>
      <c r="J3368" s="335"/>
      <c r="K3368" s="336"/>
      <c r="L3368" s="337"/>
    </row>
    <row r="3369" spans="1:12" x14ac:dyDescent="0.3">
      <c r="A3369" s="334"/>
      <c r="B3369" s="304"/>
      <c r="C3369" s="304"/>
      <c r="D3369" s="304"/>
      <c r="E3369" s="304"/>
      <c r="F3369" s="304"/>
      <c r="G3369" s="304"/>
      <c r="H3369" s="305"/>
      <c r="I3369" s="306"/>
      <c r="J3369" s="335"/>
      <c r="K3369" s="336"/>
      <c r="L3369" s="337"/>
    </row>
    <row r="3370" spans="1:12" x14ac:dyDescent="0.3">
      <c r="A3370" s="334"/>
      <c r="B3370" s="304"/>
      <c r="C3370" s="304"/>
      <c r="D3370" s="304"/>
      <c r="E3370" s="304"/>
      <c r="F3370" s="304"/>
      <c r="G3370" s="304"/>
      <c r="H3370" s="305"/>
      <c r="I3370" s="306"/>
      <c r="J3370" s="335"/>
      <c r="K3370" s="336"/>
      <c r="L3370" s="337"/>
    </row>
    <row r="3371" spans="1:12" x14ac:dyDescent="0.3">
      <c r="A3371" s="334"/>
      <c r="B3371" s="304"/>
      <c r="C3371" s="304"/>
      <c r="D3371" s="304"/>
      <c r="E3371" s="304"/>
      <c r="F3371" s="304"/>
      <c r="G3371" s="304"/>
      <c r="H3371" s="305"/>
      <c r="I3371" s="306"/>
      <c r="J3371" s="335"/>
      <c r="K3371" s="336"/>
      <c r="L3371" s="337"/>
    </row>
    <row r="3372" spans="1:12" x14ac:dyDescent="0.3">
      <c r="A3372" s="334"/>
      <c r="B3372" s="304"/>
      <c r="C3372" s="304"/>
      <c r="D3372" s="304"/>
      <c r="E3372" s="304"/>
      <c r="F3372" s="304"/>
      <c r="G3372" s="304"/>
      <c r="H3372" s="305"/>
      <c r="I3372" s="306"/>
      <c r="J3372" s="335"/>
      <c r="K3372" s="336"/>
      <c r="L3372" s="337"/>
    </row>
    <row r="3373" spans="1:12" x14ac:dyDescent="0.3">
      <c r="A3373" s="334"/>
      <c r="B3373" s="304"/>
      <c r="C3373" s="304"/>
      <c r="D3373" s="304"/>
      <c r="E3373" s="304"/>
      <c r="F3373" s="304"/>
      <c r="G3373" s="304"/>
      <c r="H3373" s="305"/>
      <c r="I3373" s="306"/>
      <c r="J3373" s="335"/>
      <c r="K3373" s="336"/>
      <c r="L3373" s="337"/>
    </row>
    <row r="3374" spans="1:12" x14ac:dyDescent="0.3">
      <c r="A3374" s="334"/>
      <c r="B3374" s="304"/>
      <c r="C3374" s="304"/>
      <c r="D3374" s="304"/>
      <c r="E3374" s="304"/>
      <c r="F3374" s="304"/>
      <c r="G3374" s="304"/>
      <c r="H3374" s="305"/>
      <c r="I3374" s="306"/>
      <c r="J3374" s="335"/>
      <c r="K3374" s="336"/>
      <c r="L3374" s="337"/>
    </row>
    <row r="3375" spans="1:12" x14ac:dyDescent="0.3">
      <c r="A3375" s="334"/>
      <c r="B3375" s="304"/>
      <c r="C3375" s="304"/>
      <c r="D3375" s="304"/>
      <c r="E3375" s="304"/>
      <c r="F3375" s="304"/>
      <c r="G3375" s="304"/>
      <c r="H3375" s="305"/>
      <c r="I3375" s="306"/>
      <c r="J3375" s="335"/>
      <c r="K3375" s="336"/>
      <c r="L3375" s="337"/>
    </row>
    <row r="3376" spans="1:12" x14ac:dyDescent="0.3">
      <c r="A3376" s="334"/>
      <c r="B3376" s="304"/>
      <c r="C3376" s="304"/>
      <c r="D3376" s="304"/>
      <c r="E3376" s="304"/>
      <c r="F3376" s="304"/>
      <c r="G3376" s="304"/>
      <c r="H3376" s="305"/>
      <c r="I3376" s="306"/>
      <c r="J3376" s="335"/>
      <c r="K3376" s="336"/>
      <c r="L3376" s="337"/>
    </row>
    <row r="3377" spans="1:12" x14ac:dyDescent="0.3">
      <c r="A3377" s="334"/>
      <c r="B3377" s="304"/>
      <c r="C3377" s="304"/>
      <c r="D3377" s="304"/>
      <c r="E3377" s="304"/>
      <c r="F3377" s="304"/>
      <c r="G3377" s="304"/>
      <c r="H3377" s="305"/>
      <c r="I3377" s="306"/>
      <c r="J3377" s="335"/>
      <c r="K3377" s="336"/>
      <c r="L3377" s="337"/>
    </row>
    <row r="3378" spans="1:12" x14ac:dyDescent="0.3">
      <c r="A3378" s="334"/>
      <c r="B3378" s="304"/>
      <c r="C3378" s="304"/>
      <c r="D3378" s="304"/>
      <c r="E3378" s="304"/>
      <c r="F3378" s="304"/>
      <c r="G3378" s="304"/>
      <c r="H3378" s="305"/>
      <c r="I3378" s="306"/>
      <c r="J3378" s="335"/>
      <c r="K3378" s="336"/>
      <c r="L3378" s="337"/>
    </row>
    <row r="3379" spans="1:12" x14ac:dyDescent="0.3">
      <c r="A3379" s="334"/>
      <c r="B3379" s="304"/>
      <c r="C3379" s="304"/>
      <c r="D3379" s="304"/>
      <c r="E3379" s="304"/>
      <c r="F3379" s="304"/>
      <c r="G3379" s="304"/>
      <c r="H3379" s="305"/>
      <c r="I3379" s="306"/>
      <c r="J3379" s="335"/>
      <c r="K3379" s="336"/>
      <c r="L3379" s="337"/>
    </row>
    <row r="3380" spans="1:12" x14ac:dyDescent="0.3">
      <c r="A3380" s="334"/>
      <c r="B3380" s="304"/>
      <c r="C3380" s="304"/>
      <c r="D3380" s="304"/>
      <c r="E3380" s="304"/>
      <c r="F3380" s="304"/>
      <c r="G3380" s="304"/>
      <c r="H3380" s="305"/>
      <c r="I3380" s="306"/>
      <c r="J3380" s="335"/>
      <c r="K3380" s="336"/>
      <c r="L3380" s="337"/>
    </row>
    <row r="3381" spans="1:12" x14ac:dyDescent="0.3">
      <c r="A3381" s="334"/>
      <c r="B3381" s="304"/>
      <c r="C3381" s="304"/>
      <c r="D3381" s="304"/>
      <c r="E3381" s="304"/>
      <c r="F3381" s="304"/>
      <c r="G3381" s="304"/>
      <c r="H3381" s="305"/>
      <c r="I3381" s="306"/>
      <c r="J3381" s="335"/>
      <c r="K3381" s="336"/>
      <c r="L3381" s="337"/>
    </row>
    <row r="3382" spans="1:12" x14ac:dyDescent="0.3">
      <c r="A3382" s="334"/>
      <c r="B3382" s="304"/>
      <c r="C3382" s="304"/>
      <c r="D3382" s="304"/>
      <c r="E3382" s="304"/>
      <c r="F3382" s="304"/>
      <c r="G3382" s="304"/>
      <c r="H3382" s="305"/>
      <c r="I3382" s="306"/>
      <c r="J3382" s="335"/>
      <c r="K3382" s="336"/>
      <c r="L3382" s="337"/>
    </row>
    <row r="3383" spans="1:12" x14ac:dyDescent="0.3">
      <c r="A3383" s="334"/>
      <c r="B3383" s="304"/>
      <c r="C3383" s="304"/>
      <c r="D3383" s="304"/>
      <c r="E3383" s="304"/>
      <c r="F3383" s="304"/>
      <c r="G3383" s="304"/>
      <c r="H3383" s="305"/>
      <c r="I3383" s="306"/>
      <c r="J3383" s="335"/>
      <c r="K3383" s="336"/>
      <c r="L3383" s="337"/>
    </row>
    <row r="3384" spans="1:12" x14ac:dyDescent="0.3">
      <c r="A3384" s="334"/>
      <c r="B3384" s="304"/>
      <c r="C3384" s="304"/>
      <c r="D3384" s="304"/>
      <c r="E3384" s="304"/>
      <c r="F3384" s="304"/>
      <c r="G3384" s="304"/>
      <c r="H3384" s="305"/>
      <c r="I3384" s="306"/>
      <c r="J3384" s="335"/>
      <c r="K3384" s="336"/>
      <c r="L3384" s="337"/>
    </row>
    <row r="3385" spans="1:12" x14ac:dyDescent="0.3">
      <c r="A3385" s="334"/>
      <c r="B3385" s="304"/>
      <c r="C3385" s="304"/>
      <c r="D3385" s="304"/>
      <c r="E3385" s="304"/>
      <c r="F3385" s="304"/>
      <c r="G3385" s="304"/>
      <c r="H3385" s="305"/>
      <c r="I3385" s="306"/>
      <c r="J3385" s="335"/>
      <c r="K3385" s="336"/>
      <c r="L3385" s="337"/>
    </row>
    <row r="3386" spans="1:12" x14ac:dyDescent="0.3">
      <c r="A3386" s="334"/>
      <c r="B3386" s="304"/>
      <c r="C3386" s="304"/>
      <c r="D3386" s="304"/>
      <c r="E3386" s="304"/>
      <c r="F3386" s="304"/>
      <c r="G3386" s="304"/>
      <c r="H3386" s="305"/>
      <c r="I3386" s="306"/>
      <c r="J3386" s="335"/>
      <c r="K3386" s="336"/>
      <c r="L3386" s="337"/>
    </row>
    <row r="3387" spans="1:12" x14ac:dyDescent="0.3">
      <c r="A3387" s="334"/>
      <c r="B3387" s="304"/>
      <c r="C3387" s="304"/>
      <c r="D3387" s="304"/>
      <c r="E3387" s="304"/>
      <c r="F3387" s="304"/>
      <c r="G3387" s="304"/>
      <c r="H3387" s="305"/>
      <c r="I3387" s="306"/>
      <c r="J3387" s="335"/>
      <c r="K3387" s="336"/>
      <c r="L3387" s="337"/>
    </row>
    <row r="3388" spans="1:12" x14ac:dyDescent="0.3">
      <c r="A3388" s="334"/>
      <c r="B3388" s="304"/>
      <c r="C3388" s="304"/>
      <c r="D3388" s="304"/>
      <c r="E3388" s="304"/>
      <c r="F3388" s="304"/>
      <c r="G3388" s="304"/>
      <c r="H3388" s="305"/>
      <c r="I3388" s="306"/>
      <c r="J3388" s="335"/>
      <c r="K3388" s="336"/>
      <c r="L3388" s="337"/>
    </row>
    <row r="3389" spans="1:12" x14ac:dyDescent="0.3">
      <c r="A3389" s="334"/>
      <c r="B3389" s="304"/>
      <c r="C3389" s="304"/>
      <c r="D3389" s="304"/>
      <c r="E3389" s="304"/>
      <c r="F3389" s="304"/>
      <c r="G3389" s="304"/>
      <c r="H3389" s="305"/>
      <c r="I3389" s="306"/>
      <c r="J3389" s="335"/>
      <c r="K3389" s="336"/>
      <c r="L3389" s="337"/>
    </row>
    <row r="3390" spans="1:12" x14ac:dyDescent="0.3">
      <c r="A3390" s="334"/>
      <c r="B3390" s="304"/>
      <c r="C3390" s="304"/>
      <c r="D3390" s="304"/>
      <c r="E3390" s="304"/>
      <c r="F3390" s="304"/>
      <c r="G3390" s="304"/>
      <c r="H3390" s="305"/>
      <c r="I3390" s="306"/>
      <c r="J3390" s="335"/>
      <c r="K3390" s="336"/>
      <c r="L3390" s="337"/>
    </row>
    <row r="3391" spans="1:12" x14ac:dyDescent="0.3">
      <c r="A3391" s="334"/>
      <c r="B3391" s="304"/>
      <c r="C3391" s="304"/>
      <c r="D3391" s="304"/>
      <c r="E3391" s="304"/>
      <c r="F3391" s="304"/>
      <c r="G3391" s="304"/>
      <c r="H3391" s="305"/>
      <c r="I3391" s="306"/>
      <c r="J3391" s="335"/>
      <c r="K3391" s="336"/>
      <c r="L3391" s="337"/>
    </row>
    <row r="3392" spans="1:12" x14ac:dyDescent="0.3">
      <c r="A3392" s="334"/>
      <c r="B3392" s="304"/>
      <c r="C3392" s="304"/>
      <c r="D3392" s="304"/>
      <c r="E3392" s="304"/>
      <c r="F3392" s="304"/>
      <c r="G3392" s="304"/>
      <c r="H3392" s="305"/>
      <c r="I3392" s="306"/>
      <c r="J3392" s="335"/>
      <c r="K3392" s="336"/>
      <c r="L3392" s="337"/>
    </row>
    <row r="3393" spans="1:12" x14ac:dyDescent="0.3">
      <c r="A3393" s="334"/>
      <c r="B3393" s="304"/>
      <c r="C3393" s="304"/>
      <c r="D3393" s="304"/>
      <c r="E3393" s="304"/>
      <c r="F3393" s="304"/>
      <c r="G3393" s="304"/>
      <c r="H3393" s="305"/>
      <c r="I3393" s="306"/>
      <c r="J3393" s="335"/>
      <c r="K3393" s="336"/>
      <c r="L3393" s="337"/>
    </row>
    <row r="3394" spans="1:12" x14ac:dyDescent="0.3">
      <c r="A3394" s="334"/>
      <c r="B3394" s="304"/>
      <c r="C3394" s="304"/>
      <c r="D3394" s="304"/>
      <c r="E3394" s="304"/>
      <c r="F3394" s="304"/>
      <c r="G3394" s="304"/>
      <c r="H3394" s="305"/>
      <c r="I3394" s="306"/>
      <c r="J3394" s="335"/>
      <c r="K3394" s="336"/>
      <c r="L3394" s="337"/>
    </row>
    <row r="3395" spans="1:12" x14ac:dyDescent="0.3">
      <c r="A3395" s="334"/>
      <c r="B3395" s="304"/>
      <c r="C3395" s="304"/>
      <c r="D3395" s="304"/>
      <c r="E3395" s="304"/>
      <c r="F3395" s="304"/>
      <c r="G3395" s="304"/>
      <c r="H3395" s="305"/>
      <c r="I3395" s="306"/>
      <c r="J3395" s="335"/>
      <c r="K3395" s="336"/>
      <c r="L3395" s="337"/>
    </row>
    <row r="3396" spans="1:12" x14ac:dyDescent="0.3">
      <c r="A3396" s="334"/>
      <c r="B3396" s="304"/>
      <c r="C3396" s="304"/>
      <c r="D3396" s="304"/>
      <c r="E3396" s="304"/>
      <c r="F3396" s="304"/>
      <c r="G3396" s="304"/>
      <c r="H3396" s="305"/>
      <c r="I3396" s="306"/>
      <c r="J3396" s="335"/>
      <c r="K3396" s="336"/>
      <c r="L3396" s="337"/>
    </row>
    <row r="3397" spans="1:12" x14ac:dyDescent="0.3">
      <c r="A3397" s="334"/>
      <c r="B3397" s="304"/>
      <c r="C3397" s="304"/>
      <c r="D3397" s="304"/>
      <c r="E3397" s="304"/>
      <c r="F3397" s="304"/>
      <c r="G3397" s="304"/>
      <c r="H3397" s="305"/>
      <c r="I3397" s="306"/>
      <c r="J3397" s="335"/>
      <c r="K3397" s="336"/>
      <c r="L3397" s="337"/>
    </row>
    <row r="3398" spans="1:12" x14ac:dyDescent="0.3">
      <c r="A3398" s="334"/>
      <c r="B3398" s="304"/>
      <c r="C3398" s="304"/>
      <c r="D3398" s="304"/>
      <c r="E3398" s="304"/>
      <c r="F3398" s="304"/>
      <c r="G3398" s="304"/>
      <c r="H3398" s="305"/>
      <c r="I3398" s="306"/>
      <c r="J3398" s="335"/>
      <c r="K3398" s="336"/>
      <c r="L3398" s="337"/>
    </row>
    <row r="3399" spans="1:12" x14ac:dyDescent="0.3">
      <c r="A3399" s="334"/>
      <c r="B3399" s="304"/>
      <c r="C3399" s="304"/>
      <c r="D3399" s="304"/>
      <c r="E3399" s="304"/>
      <c r="F3399" s="304"/>
      <c r="G3399" s="304"/>
      <c r="H3399" s="305"/>
      <c r="I3399" s="306"/>
      <c r="J3399" s="335"/>
      <c r="K3399" s="336"/>
      <c r="L3399" s="337"/>
    </row>
    <row r="3400" spans="1:12" x14ac:dyDescent="0.3">
      <c r="A3400" s="334"/>
      <c r="B3400" s="304"/>
      <c r="C3400" s="304"/>
      <c r="D3400" s="304"/>
      <c r="E3400" s="304"/>
      <c r="F3400" s="304"/>
      <c r="G3400" s="304"/>
      <c r="H3400" s="305"/>
      <c r="I3400" s="306"/>
      <c r="J3400" s="335"/>
      <c r="K3400" s="336"/>
      <c r="L3400" s="337"/>
    </row>
    <row r="3401" spans="1:12" x14ac:dyDescent="0.3">
      <c r="A3401" s="334"/>
      <c r="B3401" s="304"/>
      <c r="C3401" s="304"/>
      <c r="D3401" s="304"/>
      <c r="E3401" s="304"/>
      <c r="F3401" s="304"/>
      <c r="G3401" s="304"/>
      <c r="H3401" s="305"/>
      <c r="I3401" s="306"/>
      <c r="J3401" s="335"/>
      <c r="K3401" s="336"/>
      <c r="L3401" s="337"/>
    </row>
    <row r="3402" spans="1:12" x14ac:dyDescent="0.3">
      <c r="A3402" s="334"/>
      <c r="B3402" s="304"/>
      <c r="C3402" s="304"/>
      <c r="D3402" s="304"/>
      <c r="E3402" s="304"/>
      <c r="F3402" s="304"/>
      <c r="G3402" s="304"/>
      <c r="H3402" s="305"/>
      <c r="I3402" s="306"/>
      <c r="J3402" s="335"/>
      <c r="K3402" s="336"/>
      <c r="L3402" s="337"/>
    </row>
    <row r="3403" spans="1:12" x14ac:dyDescent="0.3">
      <c r="A3403" s="334"/>
      <c r="B3403" s="304"/>
      <c r="C3403" s="304"/>
      <c r="D3403" s="304"/>
      <c r="E3403" s="304"/>
      <c r="F3403" s="304"/>
      <c r="G3403" s="304"/>
      <c r="H3403" s="305"/>
      <c r="I3403" s="306"/>
      <c r="J3403" s="335"/>
      <c r="K3403" s="336"/>
      <c r="L3403" s="337"/>
    </row>
    <row r="3404" spans="1:12" x14ac:dyDescent="0.3">
      <c r="A3404" s="334"/>
      <c r="B3404" s="304"/>
      <c r="C3404" s="304"/>
      <c r="D3404" s="304"/>
      <c r="E3404" s="304"/>
      <c r="F3404" s="304"/>
      <c r="G3404" s="304"/>
      <c r="H3404" s="305"/>
      <c r="I3404" s="306"/>
      <c r="J3404" s="335"/>
      <c r="K3404" s="336"/>
      <c r="L3404" s="337"/>
    </row>
    <row r="3405" spans="1:12" x14ac:dyDescent="0.3">
      <c r="A3405" s="334"/>
      <c r="B3405" s="304"/>
      <c r="C3405" s="304"/>
      <c r="D3405" s="304"/>
      <c r="E3405" s="304"/>
      <c r="F3405" s="304"/>
      <c r="G3405" s="304"/>
      <c r="H3405" s="305"/>
      <c r="I3405" s="306"/>
      <c r="J3405" s="335"/>
      <c r="K3405" s="336"/>
      <c r="L3405" s="337"/>
    </row>
    <row r="3406" spans="1:12" x14ac:dyDescent="0.3">
      <c r="A3406" s="334"/>
      <c r="B3406" s="304"/>
      <c r="C3406" s="304"/>
      <c r="D3406" s="304"/>
      <c r="E3406" s="304"/>
      <c r="F3406" s="304"/>
      <c r="G3406" s="304"/>
      <c r="H3406" s="305"/>
      <c r="I3406" s="306"/>
      <c r="J3406" s="335"/>
      <c r="K3406" s="336"/>
      <c r="L3406" s="337"/>
    </row>
    <row r="3407" spans="1:12" x14ac:dyDescent="0.3">
      <c r="A3407" s="334"/>
      <c r="B3407" s="304"/>
      <c r="C3407" s="304"/>
      <c r="D3407" s="304"/>
      <c r="E3407" s="304"/>
      <c r="F3407" s="304"/>
      <c r="G3407" s="304"/>
      <c r="H3407" s="305"/>
      <c r="I3407" s="306"/>
      <c r="J3407" s="335"/>
      <c r="K3407" s="336"/>
      <c r="L3407" s="337"/>
    </row>
    <row r="3408" spans="1:12" x14ac:dyDescent="0.3">
      <c r="A3408" s="334"/>
      <c r="B3408" s="304"/>
      <c r="C3408" s="304"/>
      <c r="D3408" s="304"/>
      <c r="E3408" s="304"/>
      <c r="F3408" s="304"/>
      <c r="G3408" s="304"/>
      <c r="H3408" s="305"/>
      <c r="I3408" s="306"/>
      <c r="J3408" s="335"/>
      <c r="K3408" s="336"/>
      <c r="L3408" s="337"/>
    </row>
    <row r="3409" spans="1:12" x14ac:dyDescent="0.3">
      <c r="A3409" s="334"/>
      <c r="B3409" s="304"/>
      <c r="C3409" s="304"/>
      <c r="D3409" s="304"/>
      <c r="E3409" s="304"/>
      <c r="F3409" s="304"/>
      <c r="G3409" s="304"/>
      <c r="H3409" s="305"/>
      <c r="I3409" s="306"/>
      <c r="J3409" s="335"/>
      <c r="K3409" s="336"/>
      <c r="L3409" s="337"/>
    </row>
    <row r="3410" spans="1:12" x14ac:dyDescent="0.3">
      <c r="A3410" s="334"/>
      <c r="B3410" s="304"/>
      <c r="C3410" s="304"/>
      <c r="D3410" s="304"/>
      <c r="E3410" s="304"/>
      <c r="F3410" s="304"/>
      <c r="G3410" s="304"/>
      <c r="H3410" s="305"/>
      <c r="I3410" s="306"/>
      <c r="J3410" s="335"/>
      <c r="K3410" s="336"/>
      <c r="L3410" s="337"/>
    </row>
    <row r="3411" spans="1:12" x14ac:dyDescent="0.3">
      <c r="A3411" s="334"/>
      <c r="B3411" s="304"/>
      <c r="C3411" s="304"/>
      <c r="D3411" s="304"/>
      <c r="E3411" s="304"/>
      <c r="F3411" s="304"/>
      <c r="G3411" s="304"/>
      <c r="H3411" s="305"/>
      <c r="I3411" s="306"/>
      <c r="J3411" s="335"/>
      <c r="K3411" s="336"/>
      <c r="L3411" s="337"/>
    </row>
    <row r="3412" spans="1:12" x14ac:dyDescent="0.3">
      <c r="A3412" s="334"/>
      <c r="B3412" s="304"/>
      <c r="C3412" s="304"/>
      <c r="D3412" s="304"/>
      <c r="E3412" s="304"/>
      <c r="F3412" s="304"/>
      <c r="G3412" s="304"/>
      <c r="H3412" s="305"/>
      <c r="I3412" s="306"/>
      <c r="J3412" s="335"/>
      <c r="K3412" s="336"/>
      <c r="L3412" s="337"/>
    </row>
    <row r="3413" spans="1:12" x14ac:dyDescent="0.3">
      <c r="A3413" s="334"/>
      <c r="B3413" s="304"/>
      <c r="C3413" s="304"/>
      <c r="D3413" s="304"/>
      <c r="E3413" s="304"/>
      <c r="F3413" s="304"/>
      <c r="G3413" s="304"/>
      <c r="H3413" s="305"/>
      <c r="I3413" s="306"/>
      <c r="J3413" s="335"/>
      <c r="K3413" s="336"/>
      <c r="L3413" s="337"/>
    </row>
    <row r="3414" spans="1:12" x14ac:dyDescent="0.3">
      <c r="A3414" s="334"/>
      <c r="B3414" s="304"/>
      <c r="C3414" s="304"/>
      <c r="D3414" s="304"/>
      <c r="E3414" s="304"/>
      <c r="F3414" s="304"/>
      <c r="G3414" s="304"/>
      <c r="H3414" s="305"/>
      <c r="I3414" s="306"/>
      <c r="J3414" s="335"/>
      <c r="K3414" s="336"/>
      <c r="L3414" s="337"/>
    </row>
    <row r="3415" spans="1:12" x14ac:dyDescent="0.3">
      <c r="A3415" s="334"/>
      <c r="B3415" s="304"/>
      <c r="C3415" s="304"/>
      <c r="D3415" s="304"/>
      <c r="E3415" s="304"/>
      <c r="F3415" s="304"/>
      <c r="G3415" s="304"/>
      <c r="H3415" s="305"/>
      <c r="I3415" s="306"/>
      <c r="J3415" s="335"/>
      <c r="K3415" s="336"/>
      <c r="L3415" s="337"/>
    </row>
    <row r="3416" spans="1:12" x14ac:dyDescent="0.3">
      <c r="A3416" s="334"/>
      <c r="B3416" s="304"/>
      <c r="C3416" s="304"/>
      <c r="D3416" s="304"/>
      <c r="E3416" s="304"/>
      <c r="F3416" s="304"/>
      <c r="G3416" s="304"/>
      <c r="H3416" s="305"/>
      <c r="I3416" s="306"/>
      <c r="J3416" s="335"/>
      <c r="K3416" s="336"/>
      <c r="L3416" s="337"/>
    </row>
    <row r="3417" spans="1:12" x14ac:dyDescent="0.3">
      <c r="A3417" s="334"/>
      <c r="B3417" s="304"/>
      <c r="C3417" s="304"/>
      <c r="D3417" s="304"/>
      <c r="E3417" s="304"/>
      <c r="F3417" s="304"/>
      <c r="G3417" s="304"/>
      <c r="H3417" s="305"/>
      <c r="I3417" s="306"/>
      <c r="J3417" s="335"/>
      <c r="K3417" s="336"/>
      <c r="L3417" s="337"/>
    </row>
    <row r="3418" spans="1:12" x14ac:dyDescent="0.3">
      <c r="A3418" s="334"/>
      <c r="B3418" s="304"/>
      <c r="C3418" s="304"/>
      <c r="D3418" s="304"/>
      <c r="E3418" s="304"/>
      <c r="F3418" s="304"/>
      <c r="G3418" s="304"/>
      <c r="H3418" s="305"/>
      <c r="I3418" s="306"/>
      <c r="J3418" s="335"/>
      <c r="K3418" s="336"/>
      <c r="L3418" s="337"/>
    </row>
    <row r="3419" spans="1:12" x14ac:dyDescent="0.3">
      <c r="A3419" s="334"/>
      <c r="B3419" s="304"/>
      <c r="C3419" s="304"/>
      <c r="D3419" s="304"/>
      <c r="E3419" s="304"/>
      <c r="F3419" s="304"/>
      <c r="G3419" s="304"/>
      <c r="H3419" s="305"/>
      <c r="I3419" s="306"/>
      <c r="J3419" s="335"/>
      <c r="K3419" s="336"/>
      <c r="L3419" s="337"/>
    </row>
    <row r="3420" spans="1:12" x14ac:dyDescent="0.3">
      <c r="A3420" s="334"/>
      <c r="B3420" s="304"/>
      <c r="C3420" s="304"/>
      <c r="D3420" s="304"/>
      <c r="E3420" s="304"/>
      <c r="F3420" s="304"/>
      <c r="G3420" s="304"/>
      <c r="H3420" s="305"/>
      <c r="I3420" s="306"/>
      <c r="J3420" s="335"/>
      <c r="K3420" s="336"/>
      <c r="L3420" s="337"/>
    </row>
    <row r="3421" spans="1:12" x14ac:dyDescent="0.3">
      <c r="A3421" s="334"/>
      <c r="B3421" s="304"/>
      <c r="C3421" s="304"/>
      <c r="D3421" s="304"/>
      <c r="E3421" s="304"/>
      <c r="F3421" s="304"/>
      <c r="G3421" s="304"/>
      <c r="H3421" s="305"/>
      <c r="I3421" s="306"/>
      <c r="J3421" s="335"/>
      <c r="K3421" s="336"/>
      <c r="L3421" s="337"/>
    </row>
    <row r="3422" spans="1:12" x14ac:dyDescent="0.3">
      <c r="A3422" s="334"/>
      <c r="B3422" s="304"/>
      <c r="C3422" s="304"/>
      <c r="D3422" s="304"/>
      <c r="E3422" s="304"/>
      <c r="F3422" s="304"/>
      <c r="G3422" s="304"/>
      <c r="H3422" s="305"/>
      <c r="I3422" s="306"/>
      <c r="J3422" s="335"/>
      <c r="K3422" s="336"/>
      <c r="L3422" s="337"/>
    </row>
    <row r="3423" spans="1:12" x14ac:dyDescent="0.3">
      <c r="A3423" s="334"/>
      <c r="B3423" s="304"/>
      <c r="C3423" s="304"/>
      <c r="D3423" s="304"/>
      <c r="E3423" s="304"/>
      <c r="F3423" s="304"/>
      <c r="G3423" s="304"/>
      <c r="H3423" s="305"/>
      <c r="I3423" s="306"/>
      <c r="J3423" s="335"/>
      <c r="K3423" s="336"/>
      <c r="L3423" s="337"/>
    </row>
    <row r="3424" spans="1:12" x14ac:dyDescent="0.3">
      <c r="A3424" s="334"/>
      <c r="B3424" s="304"/>
      <c r="C3424" s="304"/>
      <c r="D3424" s="304"/>
      <c r="E3424" s="304"/>
      <c r="F3424" s="304"/>
      <c r="G3424" s="304"/>
      <c r="H3424" s="305"/>
      <c r="I3424" s="306"/>
      <c r="J3424" s="335"/>
      <c r="K3424" s="336"/>
      <c r="L3424" s="337"/>
    </row>
    <row r="3425" spans="1:12" x14ac:dyDescent="0.3">
      <c r="A3425" s="334"/>
      <c r="B3425" s="304"/>
      <c r="C3425" s="304"/>
      <c r="D3425" s="304"/>
      <c r="E3425" s="304"/>
      <c r="F3425" s="304"/>
      <c r="G3425" s="304"/>
      <c r="H3425" s="305"/>
      <c r="I3425" s="306"/>
      <c r="J3425" s="335"/>
      <c r="K3425" s="336"/>
      <c r="L3425" s="337"/>
    </row>
    <row r="3426" spans="1:12" x14ac:dyDescent="0.3">
      <c r="A3426" s="334"/>
      <c r="B3426" s="304"/>
      <c r="C3426" s="304"/>
      <c r="D3426" s="304"/>
      <c r="E3426" s="304"/>
      <c r="F3426" s="304"/>
      <c r="G3426" s="304"/>
      <c r="H3426" s="305"/>
      <c r="I3426" s="306"/>
      <c r="J3426" s="335"/>
      <c r="K3426" s="336"/>
      <c r="L3426" s="337"/>
    </row>
    <row r="3427" spans="1:12" x14ac:dyDescent="0.3">
      <c r="A3427" s="334"/>
      <c r="B3427" s="304"/>
      <c r="C3427" s="304"/>
      <c r="D3427" s="304"/>
      <c r="E3427" s="304"/>
      <c r="F3427" s="304"/>
      <c r="G3427" s="304"/>
      <c r="H3427" s="305"/>
      <c r="I3427" s="306"/>
      <c r="J3427" s="335"/>
      <c r="K3427" s="336"/>
      <c r="L3427" s="337"/>
    </row>
    <row r="3428" spans="1:12" x14ac:dyDescent="0.3">
      <c r="A3428" s="334"/>
      <c r="B3428" s="304"/>
      <c r="C3428" s="304"/>
      <c r="D3428" s="304"/>
      <c r="E3428" s="304"/>
      <c r="F3428" s="304"/>
      <c r="G3428" s="304"/>
      <c r="H3428" s="305"/>
      <c r="I3428" s="306"/>
      <c r="J3428" s="335"/>
      <c r="K3428" s="336"/>
      <c r="L3428" s="337"/>
    </row>
    <row r="3429" spans="1:12" x14ac:dyDescent="0.3">
      <c r="A3429" s="334"/>
      <c r="B3429" s="304"/>
      <c r="C3429" s="304"/>
      <c r="D3429" s="304"/>
      <c r="E3429" s="304"/>
      <c r="F3429" s="304"/>
      <c r="G3429" s="304"/>
      <c r="H3429" s="305"/>
      <c r="I3429" s="306"/>
      <c r="J3429" s="335"/>
      <c r="K3429" s="336"/>
      <c r="L3429" s="337"/>
    </row>
    <row r="3430" spans="1:12" x14ac:dyDescent="0.3">
      <c r="A3430" s="334"/>
      <c r="B3430" s="304"/>
      <c r="C3430" s="304"/>
      <c r="D3430" s="304"/>
      <c r="E3430" s="304"/>
      <c r="F3430" s="304"/>
      <c r="G3430" s="304"/>
      <c r="H3430" s="305"/>
      <c r="I3430" s="306"/>
      <c r="J3430" s="335"/>
      <c r="K3430" s="336"/>
      <c r="L3430" s="337"/>
    </row>
    <row r="3431" spans="1:12" x14ac:dyDescent="0.3">
      <c r="A3431" s="334"/>
      <c r="B3431" s="304"/>
      <c r="C3431" s="304"/>
      <c r="D3431" s="304"/>
      <c r="E3431" s="304"/>
      <c r="F3431" s="304"/>
      <c r="G3431" s="304"/>
      <c r="H3431" s="305"/>
      <c r="I3431" s="306"/>
      <c r="J3431" s="335"/>
      <c r="K3431" s="336"/>
      <c r="L3431" s="337"/>
    </row>
    <row r="3432" spans="1:12" x14ac:dyDescent="0.3">
      <c r="A3432" s="334"/>
      <c r="B3432" s="304"/>
      <c r="C3432" s="304"/>
      <c r="D3432" s="304"/>
      <c r="E3432" s="304"/>
      <c r="F3432" s="304"/>
      <c r="G3432" s="304"/>
      <c r="H3432" s="305"/>
      <c r="I3432" s="306"/>
      <c r="J3432" s="335"/>
      <c r="K3432" s="336"/>
      <c r="L3432" s="337"/>
    </row>
    <row r="3433" spans="1:12" x14ac:dyDescent="0.3">
      <c r="A3433" s="334"/>
      <c r="B3433" s="304"/>
      <c r="C3433" s="304"/>
      <c r="D3433" s="304"/>
      <c r="E3433" s="304"/>
      <c r="F3433" s="304"/>
      <c r="G3433" s="304"/>
      <c r="H3433" s="305"/>
      <c r="I3433" s="306"/>
      <c r="J3433" s="335"/>
      <c r="K3433" s="336"/>
      <c r="L3433" s="337"/>
    </row>
    <row r="3434" spans="1:12" x14ac:dyDescent="0.3">
      <c r="A3434" s="334"/>
      <c r="B3434" s="304"/>
      <c r="C3434" s="304"/>
      <c r="D3434" s="304"/>
      <c r="E3434" s="304"/>
      <c r="F3434" s="304"/>
      <c r="G3434" s="304"/>
      <c r="H3434" s="305"/>
      <c r="I3434" s="306"/>
      <c r="J3434" s="335"/>
      <c r="K3434" s="336"/>
      <c r="L3434" s="337"/>
    </row>
    <row r="3435" spans="1:12" x14ac:dyDescent="0.3">
      <c r="A3435" s="334"/>
      <c r="B3435" s="304"/>
      <c r="C3435" s="304"/>
      <c r="D3435" s="304"/>
      <c r="E3435" s="304"/>
      <c r="F3435" s="304"/>
      <c r="G3435" s="304"/>
      <c r="H3435" s="305"/>
      <c r="I3435" s="306"/>
      <c r="J3435" s="335"/>
      <c r="K3435" s="336"/>
      <c r="L3435" s="337"/>
    </row>
    <row r="3436" spans="1:12" x14ac:dyDescent="0.3">
      <c r="A3436" s="334"/>
      <c r="B3436" s="304"/>
      <c r="C3436" s="304"/>
      <c r="D3436" s="304"/>
      <c r="E3436" s="304"/>
      <c r="F3436" s="304"/>
      <c r="G3436" s="304"/>
      <c r="H3436" s="305"/>
      <c r="I3436" s="306"/>
      <c r="J3436" s="335"/>
      <c r="K3436" s="336"/>
      <c r="L3436" s="337"/>
    </row>
    <row r="3437" spans="1:12" x14ac:dyDescent="0.3">
      <c r="A3437" s="334"/>
      <c r="B3437" s="304"/>
      <c r="C3437" s="304"/>
      <c r="D3437" s="304"/>
      <c r="E3437" s="304"/>
      <c r="F3437" s="304"/>
      <c r="G3437" s="304"/>
      <c r="H3437" s="305"/>
      <c r="I3437" s="306"/>
      <c r="J3437" s="335"/>
      <c r="K3437" s="336"/>
      <c r="L3437" s="337"/>
    </row>
    <row r="3438" spans="1:12" x14ac:dyDescent="0.3">
      <c r="A3438" s="334"/>
      <c r="B3438" s="304"/>
      <c r="C3438" s="304"/>
      <c r="D3438" s="304"/>
      <c r="E3438" s="304"/>
      <c r="F3438" s="304"/>
      <c r="G3438" s="304"/>
      <c r="H3438" s="305"/>
      <c r="I3438" s="306"/>
      <c r="J3438" s="335"/>
      <c r="K3438" s="336"/>
      <c r="L3438" s="337"/>
    </row>
    <row r="3439" spans="1:12" x14ac:dyDescent="0.3">
      <c r="A3439" s="334"/>
      <c r="B3439" s="304"/>
      <c r="C3439" s="304"/>
      <c r="D3439" s="304"/>
      <c r="E3439" s="304"/>
      <c r="F3439" s="304"/>
      <c r="G3439" s="304"/>
      <c r="H3439" s="305"/>
      <c r="I3439" s="306"/>
      <c r="J3439" s="335"/>
      <c r="K3439" s="336"/>
      <c r="L3439" s="337"/>
    </row>
    <row r="3440" spans="1:12" x14ac:dyDescent="0.3">
      <c r="A3440" s="334"/>
      <c r="B3440" s="304"/>
      <c r="C3440" s="304"/>
      <c r="D3440" s="304"/>
      <c r="E3440" s="304"/>
      <c r="F3440" s="304"/>
      <c r="G3440" s="304"/>
      <c r="H3440" s="305"/>
      <c r="I3440" s="306"/>
      <c r="J3440" s="335"/>
      <c r="K3440" s="336"/>
      <c r="L3440" s="337"/>
    </row>
    <row r="3441" spans="1:12" x14ac:dyDescent="0.3">
      <c r="A3441" s="334"/>
      <c r="B3441" s="304"/>
      <c r="C3441" s="304"/>
      <c r="D3441" s="304"/>
      <c r="E3441" s="304"/>
      <c r="F3441" s="304"/>
      <c r="G3441" s="304"/>
      <c r="H3441" s="305"/>
      <c r="I3441" s="306"/>
      <c r="J3441" s="335"/>
      <c r="K3441" s="336"/>
      <c r="L3441" s="337"/>
    </row>
    <row r="3442" spans="1:12" x14ac:dyDescent="0.3">
      <c r="A3442" s="334"/>
      <c r="B3442" s="304"/>
      <c r="C3442" s="304"/>
      <c r="D3442" s="304"/>
      <c r="E3442" s="304"/>
      <c r="F3442" s="304"/>
      <c r="G3442" s="304"/>
      <c r="H3442" s="305"/>
      <c r="I3442" s="306"/>
      <c r="J3442" s="335"/>
      <c r="K3442" s="336"/>
      <c r="L3442" s="337"/>
    </row>
    <row r="3443" spans="1:12" x14ac:dyDescent="0.3">
      <c r="A3443" s="334"/>
      <c r="B3443" s="304"/>
      <c r="C3443" s="304"/>
      <c r="D3443" s="304"/>
      <c r="E3443" s="304"/>
      <c r="F3443" s="304"/>
      <c r="G3443" s="304"/>
      <c r="H3443" s="305"/>
      <c r="I3443" s="306"/>
      <c r="J3443" s="335"/>
      <c r="K3443" s="336"/>
      <c r="L3443" s="337"/>
    </row>
    <row r="3444" spans="1:12" x14ac:dyDescent="0.3">
      <c r="A3444" s="334"/>
      <c r="B3444" s="304"/>
      <c r="C3444" s="304"/>
      <c r="D3444" s="304"/>
      <c r="E3444" s="304"/>
      <c r="F3444" s="304"/>
      <c r="G3444" s="304"/>
      <c r="H3444" s="305"/>
      <c r="I3444" s="306"/>
      <c r="J3444" s="335"/>
      <c r="K3444" s="336"/>
      <c r="L3444" s="337"/>
    </row>
    <row r="3445" spans="1:12" x14ac:dyDescent="0.3">
      <c r="A3445" s="334"/>
      <c r="B3445" s="304"/>
      <c r="C3445" s="304"/>
      <c r="D3445" s="304"/>
      <c r="E3445" s="304"/>
      <c r="F3445" s="304"/>
      <c r="G3445" s="304"/>
      <c r="H3445" s="305"/>
      <c r="I3445" s="306"/>
      <c r="J3445" s="335"/>
      <c r="K3445" s="336"/>
      <c r="L3445" s="337"/>
    </row>
    <row r="3446" spans="1:12" x14ac:dyDescent="0.3">
      <c r="A3446" s="334"/>
      <c r="B3446" s="304"/>
      <c r="C3446" s="304"/>
      <c r="D3446" s="304"/>
      <c r="E3446" s="304"/>
      <c r="F3446" s="304"/>
      <c r="G3446" s="304"/>
      <c r="H3446" s="305"/>
      <c r="I3446" s="306"/>
      <c r="J3446" s="335"/>
      <c r="K3446" s="336"/>
      <c r="L3446" s="337"/>
    </row>
    <row r="3447" spans="1:12" x14ac:dyDescent="0.3">
      <c r="A3447" s="334"/>
      <c r="B3447" s="304"/>
      <c r="C3447" s="304"/>
      <c r="D3447" s="304"/>
      <c r="E3447" s="304"/>
      <c r="F3447" s="304"/>
      <c r="G3447" s="304"/>
      <c r="H3447" s="305"/>
      <c r="I3447" s="306"/>
      <c r="J3447" s="335"/>
      <c r="K3447" s="336"/>
      <c r="L3447" s="337"/>
    </row>
    <row r="3448" spans="1:12" x14ac:dyDescent="0.3">
      <c r="A3448" s="334"/>
      <c r="B3448" s="304"/>
      <c r="C3448" s="304"/>
      <c r="D3448" s="304"/>
      <c r="E3448" s="304"/>
      <c r="F3448" s="304"/>
      <c r="G3448" s="304"/>
      <c r="H3448" s="305"/>
      <c r="I3448" s="306"/>
      <c r="J3448" s="335"/>
      <c r="K3448" s="336"/>
      <c r="L3448" s="337"/>
    </row>
    <row r="3449" spans="1:12" x14ac:dyDescent="0.3">
      <c r="A3449" s="334"/>
      <c r="B3449" s="304"/>
      <c r="C3449" s="304"/>
      <c r="D3449" s="304"/>
      <c r="E3449" s="304"/>
      <c r="F3449" s="304"/>
      <c r="G3449" s="304"/>
      <c r="H3449" s="305"/>
      <c r="I3449" s="306"/>
      <c r="J3449" s="335"/>
      <c r="K3449" s="336"/>
      <c r="L3449" s="337"/>
    </row>
    <row r="3450" spans="1:12" x14ac:dyDescent="0.3">
      <c r="A3450" s="334"/>
      <c r="B3450" s="304"/>
      <c r="C3450" s="304"/>
      <c r="D3450" s="304"/>
      <c r="E3450" s="304"/>
      <c r="F3450" s="304"/>
      <c r="G3450" s="304"/>
      <c r="H3450" s="305"/>
      <c r="I3450" s="306"/>
      <c r="J3450" s="335"/>
      <c r="K3450" s="336"/>
      <c r="L3450" s="337"/>
    </row>
    <row r="3451" spans="1:12" x14ac:dyDescent="0.3">
      <c r="A3451" s="334"/>
      <c r="B3451" s="304"/>
      <c r="C3451" s="304"/>
      <c r="D3451" s="304"/>
      <c r="E3451" s="304"/>
      <c r="F3451" s="304"/>
      <c r="G3451" s="304"/>
      <c r="H3451" s="305"/>
      <c r="I3451" s="306"/>
      <c r="J3451" s="335"/>
      <c r="K3451" s="336"/>
      <c r="L3451" s="337"/>
    </row>
    <row r="3452" spans="1:12" x14ac:dyDescent="0.3">
      <c r="A3452" s="334"/>
      <c r="B3452" s="304"/>
      <c r="C3452" s="304"/>
      <c r="D3452" s="304"/>
      <c r="E3452" s="304"/>
      <c r="F3452" s="304"/>
      <c r="G3452" s="304"/>
      <c r="H3452" s="305"/>
      <c r="I3452" s="306"/>
      <c r="J3452" s="335"/>
      <c r="K3452" s="336"/>
      <c r="L3452" s="337"/>
    </row>
    <row r="3453" spans="1:12" x14ac:dyDescent="0.3">
      <c r="A3453" s="334"/>
      <c r="B3453" s="304"/>
      <c r="C3453" s="304"/>
      <c r="D3453" s="304"/>
      <c r="E3453" s="304"/>
      <c r="F3453" s="304"/>
      <c r="G3453" s="304"/>
      <c r="H3453" s="305"/>
      <c r="I3453" s="306"/>
      <c r="J3453" s="335"/>
      <c r="K3453" s="336"/>
      <c r="L3453" s="337"/>
    </row>
    <row r="3454" spans="1:12" x14ac:dyDescent="0.3">
      <c r="A3454" s="334"/>
      <c r="B3454" s="304"/>
      <c r="C3454" s="304"/>
      <c r="D3454" s="304"/>
      <c r="E3454" s="304"/>
      <c r="F3454" s="304"/>
      <c r="G3454" s="304"/>
      <c r="H3454" s="305"/>
      <c r="I3454" s="306"/>
      <c r="J3454" s="335"/>
      <c r="K3454" s="336"/>
      <c r="L3454" s="337"/>
    </row>
    <row r="3455" spans="1:12" x14ac:dyDescent="0.3">
      <c r="A3455" s="334"/>
      <c r="B3455" s="304"/>
      <c r="C3455" s="304"/>
      <c r="D3455" s="304"/>
      <c r="E3455" s="304"/>
      <c r="F3455" s="304"/>
      <c r="G3455" s="304"/>
      <c r="H3455" s="305"/>
      <c r="I3455" s="306"/>
      <c r="J3455" s="335"/>
      <c r="K3455" s="336"/>
      <c r="L3455" s="337"/>
    </row>
    <row r="3456" spans="1:12" x14ac:dyDescent="0.3">
      <c r="A3456" s="334"/>
      <c r="B3456" s="304"/>
      <c r="C3456" s="304"/>
      <c r="D3456" s="304"/>
      <c r="E3456" s="304"/>
      <c r="F3456" s="304"/>
      <c r="G3456" s="304"/>
      <c r="H3456" s="305"/>
      <c r="I3456" s="306"/>
      <c r="J3456" s="335"/>
      <c r="K3456" s="336"/>
      <c r="L3456" s="337"/>
    </row>
    <row r="3457" spans="1:12" x14ac:dyDescent="0.3">
      <c r="A3457" s="334"/>
      <c r="B3457" s="304"/>
      <c r="C3457" s="304"/>
      <c r="D3457" s="304"/>
      <c r="E3457" s="304"/>
      <c r="F3457" s="304"/>
      <c r="G3457" s="304"/>
      <c r="H3457" s="305"/>
      <c r="I3457" s="306"/>
      <c r="J3457" s="335"/>
      <c r="K3457" s="336"/>
      <c r="L3457" s="337"/>
    </row>
    <row r="3458" spans="1:12" x14ac:dyDescent="0.3">
      <c r="A3458" s="334"/>
      <c r="B3458" s="304"/>
      <c r="C3458" s="304"/>
      <c r="D3458" s="304"/>
      <c r="E3458" s="304"/>
      <c r="F3458" s="304"/>
      <c r="G3458" s="304"/>
      <c r="H3458" s="305"/>
      <c r="I3458" s="306"/>
      <c r="J3458" s="335"/>
      <c r="K3458" s="336"/>
      <c r="L3458" s="337"/>
    </row>
    <row r="3459" spans="1:12" x14ac:dyDescent="0.3">
      <c r="A3459" s="334"/>
      <c r="B3459" s="304"/>
      <c r="C3459" s="304"/>
      <c r="D3459" s="304"/>
      <c r="E3459" s="304"/>
      <c r="F3459" s="304"/>
      <c r="G3459" s="304"/>
      <c r="H3459" s="305"/>
      <c r="I3459" s="306"/>
      <c r="J3459" s="335"/>
      <c r="K3459" s="336"/>
      <c r="L3459" s="337"/>
    </row>
    <row r="3460" spans="1:12" x14ac:dyDescent="0.3">
      <c r="A3460" s="334"/>
      <c r="B3460" s="304"/>
      <c r="C3460" s="304"/>
      <c r="D3460" s="304"/>
      <c r="E3460" s="304"/>
      <c r="F3460" s="304"/>
      <c r="G3460" s="304"/>
      <c r="H3460" s="305"/>
      <c r="I3460" s="306"/>
      <c r="J3460" s="335"/>
      <c r="K3460" s="336"/>
      <c r="L3460" s="337"/>
    </row>
    <row r="3461" spans="1:12" x14ac:dyDescent="0.3">
      <c r="A3461" s="334"/>
      <c r="B3461" s="304"/>
      <c r="C3461" s="304"/>
      <c r="D3461" s="304"/>
      <c r="E3461" s="304"/>
      <c r="F3461" s="304"/>
      <c r="G3461" s="304"/>
      <c r="H3461" s="305"/>
      <c r="I3461" s="306"/>
      <c r="J3461" s="335"/>
      <c r="K3461" s="336"/>
      <c r="L3461" s="337"/>
    </row>
    <row r="3462" spans="1:12" x14ac:dyDescent="0.3">
      <c r="A3462" s="334"/>
      <c r="B3462" s="304"/>
      <c r="C3462" s="304"/>
      <c r="D3462" s="304"/>
      <c r="E3462" s="304"/>
      <c r="F3462" s="304"/>
      <c r="G3462" s="304"/>
      <c r="H3462" s="305"/>
      <c r="I3462" s="306"/>
      <c r="J3462" s="335"/>
      <c r="K3462" s="336"/>
      <c r="L3462" s="337"/>
    </row>
    <row r="3463" spans="1:12" x14ac:dyDescent="0.3">
      <c r="A3463" s="334"/>
      <c r="B3463" s="304"/>
      <c r="C3463" s="304"/>
      <c r="D3463" s="304"/>
      <c r="E3463" s="304"/>
      <c r="F3463" s="304"/>
      <c r="G3463" s="304"/>
      <c r="H3463" s="305"/>
      <c r="I3463" s="306"/>
      <c r="J3463" s="335"/>
      <c r="K3463" s="336"/>
      <c r="L3463" s="337"/>
    </row>
    <row r="3464" spans="1:12" x14ac:dyDescent="0.3">
      <c r="A3464" s="334"/>
      <c r="B3464" s="304"/>
      <c r="C3464" s="304"/>
      <c r="D3464" s="304"/>
      <c r="E3464" s="304"/>
      <c r="F3464" s="304"/>
      <c r="G3464" s="304"/>
      <c r="H3464" s="305"/>
      <c r="I3464" s="306"/>
      <c r="J3464" s="335"/>
      <c r="K3464" s="336"/>
      <c r="L3464" s="337"/>
    </row>
    <row r="3465" spans="1:12" x14ac:dyDescent="0.3">
      <c r="A3465" s="334"/>
      <c r="B3465" s="304"/>
      <c r="C3465" s="304"/>
      <c r="D3465" s="304"/>
      <c r="E3465" s="304"/>
      <c r="F3465" s="304"/>
      <c r="G3465" s="304"/>
      <c r="H3465" s="305"/>
      <c r="I3465" s="306"/>
      <c r="J3465" s="335"/>
      <c r="K3465" s="336"/>
      <c r="L3465" s="337"/>
    </row>
    <row r="3466" spans="1:12" x14ac:dyDescent="0.3">
      <c r="A3466" s="334"/>
      <c r="B3466" s="304"/>
      <c r="C3466" s="304"/>
      <c r="D3466" s="304"/>
      <c r="E3466" s="304"/>
      <c r="F3466" s="304"/>
      <c r="G3466" s="304"/>
      <c r="H3466" s="305"/>
      <c r="I3466" s="306"/>
      <c r="J3466" s="335"/>
      <c r="K3466" s="336"/>
      <c r="L3466" s="337"/>
    </row>
    <row r="3467" spans="1:12" x14ac:dyDescent="0.3">
      <c r="A3467" s="334"/>
      <c r="B3467" s="304"/>
      <c r="C3467" s="304"/>
      <c r="D3467" s="304"/>
      <c r="E3467" s="304"/>
      <c r="F3467" s="304"/>
      <c r="G3467" s="304"/>
      <c r="H3467" s="305"/>
      <c r="I3467" s="306"/>
      <c r="J3467" s="335"/>
      <c r="K3467" s="336"/>
      <c r="L3467" s="337"/>
    </row>
    <row r="3468" spans="1:12" x14ac:dyDescent="0.3">
      <c r="A3468" s="334"/>
      <c r="B3468" s="304"/>
      <c r="C3468" s="304"/>
      <c r="D3468" s="304"/>
      <c r="E3468" s="304"/>
      <c r="F3468" s="304"/>
      <c r="G3468" s="304"/>
      <c r="H3468" s="305"/>
      <c r="I3468" s="306"/>
      <c r="J3468" s="335"/>
      <c r="K3468" s="336"/>
      <c r="L3468" s="337"/>
    </row>
    <row r="3469" spans="1:12" x14ac:dyDescent="0.3">
      <c r="A3469" s="334"/>
      <c r="B3469" s="304"/>
      <c r="C3469" s="304"/>
      <c r="D3469" s="304"/>
      <c r="E3469" s="304"/>
      <c r="F3469" s="304"/>
      <c r="G3469" s="304"/>
      <c r="H3469" s="305"/>
      <c r="I3469" s="306"/>
      <c r="J3469" s="335"/>
      <c r="K3469" s="336"/>
      <c r="L3469" s="337"/>
    </row>
    <row r="3470" spans="1:12" x14ac:dyDescent="0.3">
      <c r="A3470" s="334"/>
      <c r="B3470" s="304"/>
      <c r="C3470" s="304"/>
      <c r="D3470" s="304"/>
      <c r="E3470" s="304"/>
      <c r="F3470" s="304"/>
      <c r="G3470" s="304"/>
      <c r="H3470" s="305"/>
      <c r="I3470" s="306"/>
      <c r="J3470" s="335"/>
      <c r="K3470" s="336"/>
      <c r="L3470" s="337"/>
    </row>
    <row r="3471" spans="1:12" x14ac:dyDescent="0.3">
      <c r="A3471" s="334"/>
      <c r="B3471" s="304"/>
      <c r="C3471" s="304"/>
      <c r="D3471" s="304"/>
      <c r="E3471" s="304"/>
      <c r="F3471" s="304"/>
      <c r="G3471" s="304"/>
      <c r="H3471" s="305"/>
      <c r="I3471" s="306"/>
      <c r="J3471" s="335"/>
      <c r="K3471" s="336"/>
      <c r="L3471" s="337"/>
    </row>
    <row r="3472" spans="1:12" x14ac:dyDescent="0.3">
      <c r="A3472" s="334"/>
      <c r="B3472" s="304"/>
      <c r="C3472" s="304"/>
      <c r="D3472" s="304"/>
      <c r="E3472" s="304"/>
      <c r="F3472" s="304"/>
      <c r="G3472" s="304"/>
      <c r="H3472" s="305"/>
      <c r="I3472" s="306"/>
      <c r="J3472" s="335"/>
      <c r="K3472" s="336"/>
      <c r="L3472" s="337"/>
    </row>
    <row r="3473" spans="1:12" x14ac:dyDescent="0.3">
      <c r="A3473" s="334"/>
      <c r="B3473" s="304"/>
      <c r="C3473" s="304"/>
      <c r="D3473" s="304"/>
      <c r="E3473" s="304"/>
      <c r="F3473" s="304"/>
      <c r="G3473" s="304"/>
      <c r="H3473" s="305"/>
      <c r="I3473" s="306"/>
      <c r="J3473" s="335"/>
      <c r="K3473" s="336"/>
      <c r="L3473" s="337"/>
    </row>
    <row r="3474" spans="1:12" x14ac:dyDescent="0.3">
      <c r="A3474" s="334"/>
      <c r="B3474" s="304"/>
      <c r="C3474" s="304"/>
      <c r="D3474" s="304"/>
      <c r="E3474" s="304"/>
      <c r="F3474" s="304"/>
      <c r="G3474" s="304"/>
      <c r="H3474" s="305"/>
      <c r="I3474" s="306"/>
      <c r="J3474" s="335"/>
      <c r="K3474" s="336"/>
      <c r="L3474" s="337"/>
    </row>
    <row r="3475" spans="1:12" x14ac:dyDescent="0.3">
      <c r="A3475" s="334"/>
      <c r="B3475" s="304"/>
      <c r="C3475" s="304"/>
      <c r="D3475" s="304"/>
      <c r="E3475" s="304"/>
      <c r="F3475" s="304"/>
      <c r="G3475" s="304"/>
      <c r="H3475" s="305"/>
      <c r="I3475" s="306"/>
      <c r="J3475" s="335"/>
      <c r="K3475" s="336"/>
      <c r="L3475" s="337"/>
    </row>
    <row r="3476" spans="1:12" x14ac:dyDescent="0.3">
      <c r="A3476" s="334"/>
      <c r="B3476" s="304"/>
      <c r="C3476" s="304"/>
      <c r="D3476" s="304"/>
      <c r="E3476" s="304"/>
      <c r="F3476" s="304"/>
      <c r="G3476" s="304"/>
      <c r="H3476" s="305"/>
      <c r="I3476" s="306"/>
      <c r="J3476" s="335"/>
      <c r="K3476" s="336"/>
      <c r="L3476" s="337"/>
    </row>
    <row r="3477" spans="1:12" x14ac:dyDescent="0.3">
      <c r="A3477" s="334"/>
      <c r="B3477" s="304"/>
      <c r="C3477" s="304"/>
      <c r="D3477" s="304"/>
      <c r="E3477" s="304"/>
      <c r="F3477" s="304"/>
      <c r="G3477" s="304"/>
      <c r="H3477" s="305"/>
      <c r="I3477" s="306"/>
      <c r="J3477" s="335"/>
      <c r="K3477" s="336"/>
      <c r="L3477" s="337"/>
    </row>
    <row r="3478" spans="1:12" x14ac:dyDescent="0.3">
      <c r="A3478" s="334"/>
      <c r="B3478" s="304"/>
      <c r="C3478" s="304"/>
      <c r="D3478" s="304"/>
      <c r="E3478" s="304"/>
      <c r="F3478" s="304"/>
      <c r="G3478" s="304"/>
      <c r="H3478" s="305"/>
      <c r="I3478" s="306"/>
      <c r="J3478" s="335"/>
      <c r="K3478" s="336"/>
      <c r="L3478" s="337"/>
    </row>
    <row r="3479" spans="1:12" x14ac:dyDescent="0.3">
      <c r="A3479" s="334"/>
      <c r="B3479" s="304"/>
      <c r="C3479" s="304"/>
      <c r="D3479" s="304"/>
      <c r="E3479" s="304"/>
      <c r="F3479" s="304"/>
      <c r="G3479" s="304"/>
      <c r="H3479" s="305"/>
      <c r="I3479" s="306"/>
      <c r="J3479" s="335"/>
      <c r="K3479" s="336"/>
      <c r="L3479" s="337"/>
    </row>
    <row r="3480" spans="1:12" x14ac:dyDescent="0.3">
      <c r="A3480" s="334"/>
      <c r="B3480" s="304"/>
      <c r="C3480" s="304"/>
      <c r="D3480" s="304"/>
      <c r="E3480" s="304"/>
      <c r="F3480" s="304"/>
      <c r="G3480" s="304"/>
      <c r="H3480" s="305"/>
      <c r="I3480" s="306"/>
      <c r="J3480" s="335"/>
      <c r="K3480" s="336"/>
      <c r="L3480" s="337"/>
    </row>
    <row r="3481" spans="1:12" x14ac:dyDescent="0.3">
      <c r="A3481" s="334"/>
      <c r="B3481" s="304"/>
      <c r="C3481" s="304"/>
      <c r="D3481" s="304"/>
      <c r="E3481" s="304"/>
      <c r="F3481" s="304"/>
      <c r="G3481" s="304"/>
      <c r="H3481" s="305"/>
      <c r="I3481" s="306"/>
      <c r="J3481" s="335"/>
      <c r="K3481" s="336"/>
      <c r="L3481" s="337"/>
    </row>
    <row r="3482" spans="1:12" x14ac:dyDescent="0.3">
      <c r="A3482" s="334"/>
      <c r="B3482" s="304"/>
      <c r="C3482" s="304"/>
      <c r="D3482" s="304"/>
      <c r="E3482" s="304"/>
      <c r="F3482" s="304"/>
      <c r="G3482" s="304"/>
      <c r="H3482" s="305"/>
      <c r="I3482" s="306"/>
      <c r="J3482" s="335"/>
      <c r="K3482" s="336"/>
      <c r="L3482" s="337"/>
    </row>
    <row r="3483" spans="1:12" x14ac:dyDescent="0.3">
      <c r="A3483" s="334"/>
      <c r="B3483" s="304"/>
      <c r="C3483" s="304"/>
      <c r="D3483" s="304"/>
      <c r="E3483" s="304"/>
      <c r="F3483" s="304"/>
      <c r="G3483" s="304"/>
      <c r="H3483" s="305"/>
      <c r="I3483" s="306"/>
      <c r="J3483" s="335"/>
      <c r="K3483" s="336"/>
      <c r="L3483" s="337"/>
    </row>
    <row r="3484" spans="1:12" x14ac:dyDescent="0.3">
      <c r="A3484" s="334"/>
      <c r="B3484" s="304"/>
      <c r="C3484" s="304"/>
      <c r="D3484" s="304"/>
      <c r="E3484" s="304"/>
      <c r="F3484" s="304"/>
      <c r="G3484" s="304"/>
      <c r="H3484" s="305"/>
      <c r="I3484" s="306"/>
      <c r="J3484" s="335"/>
      <c r="K3484" s="336"/>
      <c r="L3484" s="337"/>
    </row>
    <row r="3485" spans="1:12" x14ac:dyDescent="0.3">
      <c r="A3485" s="334"/>
      <c r="B3485" s="304"/>
      <c r="C3485" s="304"/>
      <c r="D3485" s="304"/>
      <c r="E3485" s="304"/>
      <c r="F3485" s="304"/>
      <c r="G3485" s="304"/>
      <c r="H3485" s="305"/>
      <c r="I3485" s="306"/>
      <c r="J3485" s="335"/>
      <c r="K3485" s="336"/>
      <c r="L3485" s="337"/>
    </row>
    <row r="3486" spans="1:12" x14ac:dyDescent="0.3">
      <c r="A3486" s="334"/>
      <c r="B3486" s="304"/>
      <c r="C3486" s="304"/>
      <c r="D3486" s="304"/>
      <c r="E3486" s="304"/>
      <c r="F3486" s="304"/>
      <c r="G3486" s="304"/>
      <c r="H3486" s="305"/>
      <c r="I3486" s="306"/>
      <c r="J3486" s="335"/>
      <c r="K3486" s="336"/>
      <c r="L3486" s="337"/>
    </row>
    <row r="3487" spans="1:12" x14ac:dyDescent="0.3">
      <c r="A3487" s="334"/>
      <c r="B3487" s="304"/>
      <c r="C3487" s="304"/>
      <c r="D3487" s="304"/>
      <c r="E3487" s="304"/>
      <c r="F3487" s="304"/>
      <c r="G3487" s="304"/>
      <c r="H3487" s="305"/>
      <c r="I3487" s="306"/>
      <c r="J3487" s="335"/>
      <c r="K3487" s="336"/>
      <c r="L3487" s="337"/>
    </row>
    <row r="3488" spans="1:12" x14ac:dyDescent="0.3">
      <c r="A3488" s="334"/>
      <c r="B3488" s="304"/>
      <c r="C3488" s="304"/>
      <c r="D3488" s="304"/>
      <c r="E3488" s="304"/>
      <c r="F3488" s="304"/>
      <c r="G3488" s="304"/>
      <c r="H3488" s="305"/>
      <c r="I3488" s="306"/>
      <c r="J3488" s="335"/>
      <c r="K3488" s="336"/>
      <c r="L3488" s="337"/>
    </row>
    <row r="3489" spans="1:12" x14ac:dyDescent="0.3">
      <c r="A3489" s="334"/>
      <c r="B3489" s="304"/>
      <c r="C3489" s="304"/>
      <c r="D3489" s="304"/>
      <c r="E3489" s="304"/>
      <c r="F3489" s="304"/>
      <c r="G3489" s="304"/>
      <c r="H3489" s="305"/>
      <c r="I3489" s="306"/>
      <c r="J3489" s="335"/>
      <c r="K3489" s="336"/>
      <c r="L3489" s="337"/>
    </row>
    <row r="3490" spans="1:12" x14ac:dyDescent="0.3">
      <c r="A3490" s="334"/>
      <c r="B3490" s="304"/>
      <c r="C3490" s="304"/>
      <c r="D3490" s="304"/>
      <c r="E3490" s="304"/>
      <c r="F3490" s="304"/>
      <c r="G3490" s="304"/>
      <c r="H3490" s="305"/>
      <c r="I3490" s="306"/>
      <c r="J3490" s="335"/>
      <c r="K3490" s="336"/>
      <c r="L3490" s="337"/>
    </row>
    <row r="3491" spans="1:12" x14ac:dyDescent="0.3">
      <c r="A3491" s="334"/>
      <c r="B3491" s="304"/>
      <c r="C3491" s="304"/>
      <c r="D3491" s="304"/>
      <c r="E3491" s="304"/>
      <c r="F3491" s="304"/>
      <c r="G3491" s="304"/>
      <c r="H3491" s="305"/>
      <c r="I3491" s="306"/>
      <c r="J3491" s="335"/>
      <c r="K3491" s="336"/>
      <c r="L3491" s="337"/>
    </row>
    <row r="3492" spans="1:12" x14ac:dyDescent="0.3">
      <c r="A3492" s="334"/>
      <c r="B3492" s="304"/>
      <c r="C3492" s="304"/>
      <c r="D3492" s="304"/>
      <c r="E3492" s="304"/>
      <c r="F3492" s="304"/>
      <c r="G3492" s="304"/>
      <c r="H3492" s="305"/>
      <c r="I3492" s="306"/>
      <c r="J3492" s="335"/>
      <c r="K3492" s="336"/>
      <c r="L3492" s="337"/>
    </row>
    <row r="3493" spans="1:12" x14ac:dyDescent="0.3">
      <c r="A3493" s="334"/>
      <c r="B3493" s="304"/>
      <c r="C3493" s="304"/>
      <c r="D3493" s="304"/>
      <c r="E3493" s="304"/>
      <c r="F3493" s="304"/>
      <c r="G3493" s="304"/>
      <c r="H3493" s="305"/>
      <c r="I3493" s="306"/>
      <c r="J3493" s="335"/>
      <c r="K3493" s="336"/>
      <c r="L3493" s="337"/>
    </row>
    <row r="3494" spans="1:12" x14ac:dyDescent="0.3">
      <c r="A3494" s="334"/>
      <c r="B3494" s="304"/>
      <c r="C3494" s="304"/>
      <c r="D3494" s="304"/>
      <c r="E3494" s="304"/>
      <c r="F3494" s="304"/>
      <c r="G3494" s="304"/>
      <c r="H3494" s="305"/>
      <c r="I3494" s="306"/>
      <c r="J3494" s="335"/>
      <c r="K3494" s="336"/>
      <c r="L3494" s="337"/>
    </row>
    <row r="3495" spans="1:12" x14ac:dyDescent="0.3">
      <c r="A3495" s="334"/>
      <c r="B3495" s="304"/>
      <c r="C3495" s="304"/>
      <c r="D3495" s="304"/>
      <c r="E3495" s="304"/>
      <c r="F3495" s="304"/>
      <c r="G3495" s="304"/>
      <c r="H3495" s="305"/>
      <c r="I3495" s="306"/>
      <c r="J3495" s="335"/>
      <c r="K3495" s="336"/>
      <c r="L3495" s="337"/>
    </row>
    <row r="3496" spans="1:12" x14ac:dyDescent="0.3">
      <c r="A3496" s="334"/>
      <c r="B3496" s="304"/>
      <c r="C3496" s="304"/>
      <c r="D3496" s="304"/>
      <c r="E3496" s="304"/>
      <c r="F3496" s="304"/>
      <c r="G3496" s="304"/>
      <c r="H3496" s="305"/>
      <c r="I3496" s="306"/>
      <c r="J3496" s="335"/>
      <c r="K3496" s="336"/>
      <c r="L3496" s="337"/>
    </row>
    <row r="3497" spans="1:12" x14ac:dyDescent="0.3">
      <c r="A3497" s="334"/>
      <c r="B3497" s="304"/>
      <c r="C3497" s="304"/>
      <c r="D3497" s="304"/>
      <c r="E3497" s="304"/>
      <c r="F3497" s="304"/>
      <c r="G3497" s="304"/>
      <c r="H3497" s="305"/>
      <c r="I3497" s="306"/>
      <c r="J3497" s="335"/>
      <c r="K3497" s="336"/>
      <c r="L3497" s="337"/>
    </row>
    <row r="3498" spans="1:12" x14ac:dyDescent="0.3">
      <c r="A3498" s="334"/>
      <c r="B3498" s="304"/>
      <c r="C3498" s="304"/>
      <c r="D3498" s="304"/>
      <c r="E3498" s="304"/>
      <c r="F3498" s="304"/>
      <c r="G3498" s="304"/>
      <c r="H3498" s="305"/>
      <c r="I3498" s="306"/>
      <c r="J3498" s="335"/>
      <c r="K3498" s="336"/>
      <c r="L3498" s="337"/>
    </row>
    <row r="3499" spans="1:12" x14ac:dyDescent="0.3">
      <c r="A3499" s="334"/>
      <c r="B3499" s="304"/>
      <c r="C3499" s="304"/>
      <c r="D3499" s="304"/>
      <c r="E3499" s="304"/>
      <c r="F3499" s="304"/>
      <c r="G3499" s="304"/>
      <c r="H3499" s="305"/>
      <c r="I3499" s="306"/>
      <c r="J3499" s="335"/>
      <c r="K3499" s="336"/>
      <c r="L3499" s="337"/>
    </row>
    <row r="3500" spans="1:12" x14ac:dyDescent="0.3">
      <c r="A3500" s="334"/>
      <c r="B3500" s="304"/>
      <c r="C3500" s="304"/>
      <c r="D3500" s="304"/>
      <c r="E3500" s="304"/>
      <c r="F3500" s="304"/>
      <c r="G3500" s="304"/>
      <c r="H3500" s="305"/>
      <c r="I3500" s="306"/>
      <c r="J3500" s="335"/>
      <c r="K3500" s="336"/>
      <c r="L3500" s="337"/>
    </row>
    <row r="3501" spans="1:12" x14ac:dyDescent="0.3">
      <c r="A3501" s="334"/>
      <c r="B3501" s="304"/>
      <c r="C3501" s="304"/>
      <c r="D3501" s="304"/>
      <c r="E3501" s="304"/>
      <c r="F3501" s="304"/>
      <c r="G3501" s="304"/>
      <c r="H3501" s="305"/>
      <c r="I3501" s="306"/>
      <c r="J3501" s="335"/>
      <c r="K3501" s="336"/>
      <c r="L3501" s="337"/>
    </row>
    <row r="3502" spans="1:12" x14ac:dyDescent="0.3">
      <c r="A3502" s="334"/>
      <c r="B3502" s="304"/>
      <c r="C3502" s="304"/>
      <c r="D3502" s="304"/>
      <c r="E3502" s="304"/>
      <c r="F3502" s="304"/>
      <c r="G3502" s="304"/>
      <c r="H3502" s="305"/>
      <c r="I3502" s="306"/>
      <c r="J3502" s="335"/>
      <c r="K3502" s="336"/>
      <c r="L3502" s="337"/>
    </row>
    <row r="3503" spans="1:12" x14ac:dyDescent="0.3">
      <c r="A3503" s="334"/>
      <c r="B3503" s="304"/>
      <c r="C3503" s="304"/>
      <c r="D3503" s="304"/>
      <c r="E3503" s="304"/>
      <c r="F3503" s="304"/>
      <c r="G3503" s="304"/>
      <c r="H3503" s="305"/>
      <c r="I3503" s="306"/>
      <c r="J3503" s="335"/>
      <c r="K3503" s="336"/>
      <c r="L3503" s="337"/>
    </row>
    <row r="3504" spans="1:12" x14ac:dyDescent="0.3">
      <c r="A3504" s="334"/>
      <c r="B3504" s="304"/>
      <c r="C3504" s="304"/>
      <c r="D3504" s="304"/>
      <c r="E3504" s="304"/>
      <c r="F3504" s="304"/>
      <c r="G3504" s="304"/>
      <c r="H3504" s="305"/>
      <c r="I3504" s="306"/>
      <c r="J3504" s="335"/>
      <c r="K3504" s="336"/>
      <c r="L3504" s="337"/>
    </row>
    <row r="3505" spans="1:12" x14ac:dyDescent="0.3">
      <c r="A3505" s="334"/>
      <c r="B3505" s="304"/>
      <c r="C3505" s="304"/>
      <c r="D3505" s="304"/>
      <c r="E3505" s="304"/>
      <c r="F3505" s="304"/>
      <c r="G3505" s="304"/>
      <c r="H3505" s="305"/>
      <c r="I3505" s="306"/>
      <c r="J3505" s="335"/>
      <c r="K3505" s="336"/>
      <c r="L3505" s="337"/>
    </row>
    <row r="3506" spans="1:12" x14ac:dyDescent="0.3">
      <c r="A3506" s="334"/>
      <c r="B3506" s="304"/>
      <c r="C3506" s="304"/>
      <c r="D3506" s="304"/>
      <c r="E3506" s="304"/>
      <c r="F3506" s="304"/>
      <c r="G3506" s="304"/>
      <c r="H3506" s="305"/>
      <c r="I3506" s="306"/>
      <c r="J3506" s="335"/>
      <c r="K3506" s="336"/>
      <c r="L3506" s="337"/>
    </row>
    <row r="3507" spans="1:12" x14ac:dyDescent="0.3">
      <c r="A3507" s="334"/>
      <c r="B3507" s="304"/>
      <c r="C3507" s="304"/>
      <c r="D3507" s="304"/>
      <c r="E3507" s="304"/>
      <c r="F3507" s="304"/>
      <c r="G3507" s="304"/>
      <c r="H3507" s="305"/>
      <c r="I3507" s="306"/>
      <c r="J3507" s="335"/>
      <c r="K3507" s="336"/>
      <c r="L3507" s="337"/>
    </row>
    <row r="3508" spans="1:12" x14ac:dyDescent="0.3">
      <c r="A3508" s="334"/>
      <c r="B3508" s="304"/>
      <c r="C3508" s="304"/>
      <c r="D3508" s="304"/>
      <c r="E3508" s="304"/>
      <c r="F3508" s="304"/>
      <c r="G3508" s="304"/>
      <c r="H3508" s="305"/>
      <c r="I3508" s="306"/>
      <c r="J3508" s="335"/>
      <c r="K3508" s="336"/>
      <c r="L3508" s="337"/>
    </row>
    <row r="3509" spans="1:12" x14ac:dyDescent="0.3">
      <c r="A3509" s="334"/>
      <c r="B3509" s="304"/>
      <c r="C3509" s="304"/>
      <c r="D3509" s="304"/>
      <c r="E3509" s="304"/>
      <c r="F3509" s="304"/>
      <c r="G3509" s="304"/>
      <c r="H3509" s="305"/>
      <c r="I3509" s="306"/>
      <c r="J3509" s="335"/>
      <c r="K3509" s="336"/>
      <c r="L3509" s="337"/>
    </row>
    <row r="3510" spans="1:12" x14ac:dyDescent="0.3">
      <c r="A3510" s="334"/>
      <c r="B3510" s="304"/>
      <c r="C3510" s="304"/>
      <c r="D3510" s="304"/>
      <c r="E3510" s="304"/>
      <c r="F3510" s="304"/>
      <c r="G3510" s="304"/>
      <c r="H3510" s="305"/>
      <c r="I3510" s="306"/>
      <c r="J3510" s="335"/>
      <c r="K3510" s="336"/>
      <c r="L3510" s="337"/>
    </row>
    <row r="3511" spans="1:12" x14ac:dyDescent="0.3">
      <c r="A3511" s="334"/>
      <c r="B3511" s="304"/>
      <c r="C3511" s="304"/>
      <c r="D3511" s="304"/>
      <c r="E3511" s="304"/>
      <c r="F3511" s="304"/>
      <c r="G3511" s="304"/>
      <c r="H3511" s="305"/>
      <c r="I3511" s="306"/>
      <c r="J3511" s="335"/>
      <c r="K3511" s="336"/>
      <c r="L3511" s="337"/>
    </row>
    <row r="3512" spans="1:12" x14ac:dyDescent="0.3">
      <c r="A3512" s="334"/>
      <c r="B3512" s="304"/>
      <c r="C3512" s="304"/>
      <c r="D3512" s="304"/>
      <c r="E3512" s="304"/>
      <c r="F3512" s="304"/>
      <c r="G3512" s="304"/>
      <c r="H3512" s="305"/>
      <c r="I3512" s="306"/>
      <c r="J3512" s="335"/>
      <c r="K3512" s="336"/>
      <c r="L3512" s="337"/>
    </row>
    <row r="3513" spans="1:12" x14ac:dyDescent="0.3">
      <c r="A3513" s="334"/>
      <c r="B3513" s="304"/>
      <c r="C3513" s="304"/>
      <c r="D3513" s="304"/>
      <c r="E3513" s="304"/>
      <c r="F3513" s="304"/>
      <c r="G3513" s="304"/>
      <c r="H3513" s="305"/>
      <c r="I3513" s="306"/>
      <c r="J3513" s="335"/>
      <c r="K3513" s="336"/>
      <c r="L3513" s="337"/>
    </row>
    <row r="3514" spans="1:12" x14ac:dyDescent="0.3">
      <c r="A3514" s="334"/>
      <c r="B3514" s="304"/>
      <c r="C3514" s="304"/>
      <c r="D3514" s="304"/>
      <c r="E3514" s="304"/>
      <c r="F3514" s="304"/>
      <c r="G3514" s="304"/>
      <c r="H3514" s="305"/>
      <c r="I3514" s="306"/>
      <c r="J3514" s="335"/>
      <c r="K3514" s="336"/>
      <c r="L3514" s="337"/>
    </row>
    <row r="3515" spans="1:12" x14ac:dyDescent="0.3">
      <c r="A3515" s="334"/>
      <c r="B3515" s="304"/>
      <c r="C3515" s="304"/>
      <c r="D3515" s="304"/>
      <c r="E3515" s="304"/>
      <c r="F3515" s="304"/>
      <c r="G3515" s="304"/>
      <c r="H3515" s="305"/>
      <c r="I3515" s="306"/>
      <c r="J3515" s="335"/>
      <c r="K3515" s="336"/>
      <c r="L3515" s="337"/>
    </row>
    <row r="3516" spans="1:12" x14ac:dyDescent="0.3">
      <c r="A3516" s="334"/>
      <c r="B3516" s="304"/>
      <c r="C3516" s="304"/>
      <c r="D3516" s="304"/>
      <c r="E3516" s="304"/>
      <c r="F3516" s="304"/>
      <c r="G3516" s="304"/>
      <c r="H3516" s="305"/>
      <c r="I3516" s="306"/>
      <c r="J3516" s="335"/>
      <c r="K3516" s="336"/>
      <c r="L3516" s="337"/>
    </row>
    <row r="3517" spans="1:12" x14ac:dyDescent="0.3">
      <c r="A3517" s="334"/>
      <c r="B3517" s="304"/>
      <c r="C3517" s="304"/>
      <c r="D3517" s="304"/>
      <c r="E3517" s="304"/>
      <c r="F3517" s="304"/>
      <c r="G3517" s="304"/>
      <c r="H3517" s="305"/>
      <c r="I3517" s="306"/>
      <c r="J3517" s="335"/>
      <c r="K3517" s="336"/>
      <c r="L3517" s="337"/>
    </row>
    <row r="3518" spans="1:12" x14ac:dyDescent="0.3">
      <c r="A3518" s="334"/>
      <c r="B3518" s="304"/>
      <c r="C3518" s="304"/>
      <c r="D3518" s="304"/>
      <c r="E3518" s="304"/>
      <c r="F3518" s="304"/>
      <c r="G3518" s="304"/>
      <c r="H3518" s="305"/>
      <c r="I3518" s="306"/>
      <c r="J3518" s="335"/>
      <c r="K3518" s="336"/>
      <c r="L3518" s="337"/>
    </row>
    <row r="3519" spans="1:12" x14ac:dyDescent="0.3">
      <c r="A3519" s="334"/>
      <c r="B3519" s="304"/>
      <c r="C3519" s="304"/>
      <c r="D3519" s="304"/>
      <c r="E3519" s="304"/>
      <c r="F3519" s="304"/>
      <c r="G3519" s="304"/>
      <c r="H3519" s="305"/>
      <c r="I3519" s="306"/>
      <c r="J3519" s="335"/>
      <c r="K3519" s="336"/>
      <c r="L3519" s="337"/>
    </row>
    <row r="3520" spans="1:12" x14ac:dyDescent="0.3">
      <c r="A3520" s="334"/>
      <c r="B3520" s="304"/>
      <c r="C3520" s="304"/>
      <c r="D3520" s="304"/>
      <c r="E3520" s="304"/>
      <c r="F3520" s="304"/>
      <c r="G3520" s="304"/>
      <c r="H3520" s="305"/>
      <c r="I3520" s="306"/>
      <c r="J3520" s="335"/>
      <c r="K3520" s="336"/>
      <c r="L3520" s="337"/>
    </row>
    <row r="3521" spans="1:12" x14ac:dyDescent="0.3">
      <c r="A3521" s="334"/>
      <c r="B3521" s="304"/>
      <c r="C3521" s="304"/>
      <c r="D3521" s="304"/>
      <c r="E3521" s="304"/>
      <c r="F3521" s="304"/>
      <c r="G3521" s="304"/>
      <c r="H3521" s="305"/>
      <c r="I3521" s="306"/>
      <c r="J3521" s="335"/>
      <c r="K3521" s="336"/>
      <c r="L3521" s="337"/>
    </row>
    <row r="3522" spans="1:12" x14ac:dyDescent="0.3">
      <c r="A3522" s="334"/>
      <c r="B3522" s="304"/>
      <c r="C3522" s="304"/>
      <c r="D3522" s="304"/>
      <c r="E3522" s="304"/>
      <c r="F3522" s="304"/>
      <c r="G3522" s="304"/>
      <c r="H3522" s="305"/>
      <c r="I3522" s="306"/>
      <c r="J3522" s="335"/>
      <c r="K3522" s="336"/>
      <c r="L3522" s="337"/>
    </row>
    <row r="3523" spans="1:12" x14ac:dyDescent="0.3">
      <c r="A3523" s="334"/>
      <c r="B3523" s="304"/>
      <c r="C3523" s="304"/>
      <c r="D3523" s="304"/>
      <c r="E3523" s="304"/>
      <c r="F3523" s="304"/>
      <c r="G3523" s="304"/>
      <c r="H3523" s="305"/>
      <c r="I3523" s="306"/>
      <c r="J3523" s="335"/>
      <c r="K3523" s="336"/>
      <c r="L3523" s="337"/>
    </row>
    <row r="3524" spans="1:12" x14ac:dyDescent="0.3">
      <c r="A3524" s="334"/>
      <c r="B3524" s="304"/>
      <c r="C3524" s="304"/>
      <c r="D3524" s="304"/>
      <c r="E3524" s="304"/>
      <c r="F3524" s="304"/>
      <c r="G3524" s="304"/>
      <c r="H3524" s="305"/>
      <c r="I3524" s="306"/>
      <c r="J3524" s="335"/>
      <c r="K3524" s="336"/>
      <c r="L3524" s="337"/>
    </row>
    <row r="3525" spans="1:12" x14ac:dyDescent="0.3">
      <c r="A3525" s="334"/>
      <c r="B3525" s="304"/>
      <c r="C3525" s="304"/>
      <c r="D3525" s="304"/>
      <c r="E3525" s="304"/>
      <c r="F3525" s="304"/>
      <c r="G3525" s="304"/>
      <c r="H3525" s="305"/>
      <c r="I3525" s="306"/>
      <c r="J3525" s="335"/>
      <c r="K3525" s="336"/>
      <c r="L3525" s="337"/>
    </row>
    <row r="3526" spans="1:12" x14ac:dyDescent="0.3">
      <c r="A3526" s="334"/>
      <c r="B3526" s="304"/>
      <c r="C3526" s="304"/>
      <c r="D3526" s="304"/>
      <c r="E3526" s="304"/>
      <c r="F3526" s="304"/>
      <c r="G3526" s="304"/>
      <c r="H3526" s="305"/>
      <c r="I3526" s="306"/>
      <c r="J3526" s="335"/>
      <c r="K3526" s="336"/>
      <c r="L3526" s="337"/>
    </row>
    <row r="3527" spans="1:12" x14ac:dyDescent="0.3">
      <c r="A3527" s="334"/>
      <c r="B3527" s="304"/>
      <c r="C3527" s="304"/>
      <c r="D3527" s="304"/>
      <c r="E3527" s="304"/>
      <c r="F3527" s="304"/>
      <c r="G3527" s="304"/>
      <c r="H3527" s="305"/>
      <c r="I3527" s="306"/>
      <c r="J3527" s="335"/>
      <c r="K3527" s="336"/>
      <c r="L3527" s="337"/>
    </row>
    <row r="3528" spans="1:12" x14ac:dyDescent="0.3">
      <c r="A3528" s="334"/>
      <c r="B3528" s="304"/>
      <c r="C3528" s="304"/>
      <c r="D3528" s="304"/>
      <c r="E3528" s="304"/>
      <c r="F3528" s="304"/>
      <c r="G3528" s="304"/>
      <c r="H3528" s="305"/>
      <c r="I3528" s="306"/>
      <c r="J3528" s="335"/>
      <c r="K3528" s="336"/>
      <c r="L3528" s="337"/>
    </row>
    <row r="3529" spans="1:12" x14ac:dyDescent="0.3">
      <c r="A3529" s="334"/>
      <c r="B3529" s="304"/>
      <c r="C3529" s="304"/>
      <c r="D3529" s="304"/>
      <c r="E3529" s="304"/>
      <c r="F3529" s="304"/>
      <c r="G3529" s="304"/>
      <c r="H3529" s="305"/>
      <c r="I3529" s="306"/>
      <c r="J3529" s="335"/>
      <c r="K3529" s="336"/>
      <c r="L3529" s="337"/>
    </row>
    <row r="3530" spans="1:12" x14ac:dyDescent="0.3">
      <c r="A3530" s="334"/>
      <c r="B3530" s="304"/>
      <c r="C3530" s="304"/>
      <c r="D3530" s="304"/>
      <c r="E3530" s="304"/>
      <c r="F3530" s="304"/>
      <c r="G3530" s="304"/>
      <c r="H3530" s="305"/>
      <c r="I3530" s="306"/>
      <c r="J3530" s="335"/>
      <c r="K3530" s="336"/>
      <c r="L3530" s="337"/>
    </row>
    <row r="3531" spans="1:12" x14ac:dyDescent="0.3">
      <c r="A3531" s="334"/>
      <c r="B3531" s="304"/>
      <c r="C3531" s="304"/>
      <c r="D3531" s="304"/>
      <c r="E3531" s="304"/>
      <c r="F3531" s="304"/>
      <c r="G3531" s="304"/>
      <c r="H3531" s="305"/>
      <c r="I3531" s="306"/>
      <c r="J3531" s="335"/>
      <c r="K3531" s="336"/>
      <c r="L3531" s="337"/>
    </row>
    <row r="3532" spans="1:12" x14ac:dyDescent="0.3">
      <c r="A3532" s="334"/>
      <c r="B3532" s="304"/>
      <c r="C3532" s="304"/>
      <c r="D3532" s="304"/>
      <c r="E3532" s="304"/>
      <c r="F3532" s="304"/>
      <c r="G3532" s="304"/>
      <c r="H3532" s="305"/>
      <c r="I3532" s="306"/>
      <c r="J3532" s="335"/>
      <c r="K3532" s="336"/>
      <c r="L3532" s="337"/>
    </row>
    <row r="3533" spans="1:12" x14ac:dyDescent="0.3">
      <c r="A3533" s="334"/>
      <c r="B3533" s="304"/>
      <c r="C3533" s="304"/>
      <c r="D3533" s="304"/>
      <c r="E3533" s="304"/>
      <c r="F3533" s="304"/>
      <c r="G3533" s="304"/>
      <c r="H3533" s="305"/>
      <c r="I3533" s="306"/>
      <c r="J3533" s="335"/>
      <c r="K3533" s="336"/>
      <c r="L3533" s="337"/>
    </row>
    <row r="3534" spans="1:12" x14ac:dyDescent="0.3">
      <c r="A3534" s="334"/>
      <c r="B3534" s="304"/>
      <c r="C3534" s="304"/>
      <c r="D3534" s="304"/>
      <c r="E3534" s="304"/>
      <c r="F3534" s="304"/>
      <c r="G3534" s="304"/>
      <c r="H3534" s="305"/>
      <c r="I3534" s="306"/>
      <c r="J3534" s="335"/>
      <c r="K3534" s="336"/>
      <c r="L3534" s="337"/>
    </row>
    <row r="3535" spans="1:12" x14ac:dyDescent="0.3">
      <c r="A3535" s="334"/>
      <c r="B3535" s="304"/>
      <c r="C3535" s="304"/>
      <c r="D3535" s="304"/>
      <c r="E3535" s="304"/>
      <c r="F3535" s="304"/>
      <c r="G3535" s="304"/>
      <c r="H3535" s="305"/>
      <c r="I3535" s="306"/>
      <c r="J3535" s="335"/>
      <c r="K3535" s="336"/>
      <c r="L3535" s="337"/>
    </row>
    <row r="3536" spans="1:12" x14ac:dyDescent="0.3">
      <c r="A3536" s="334"/>
      <c r="B3536" s="304"/>
      <c r="C3536" s="304"/>
      <c r="D3536" s="304"/>
      <c r="E3536" s="304"/>
      <c r="F3536" s="304"/>
      <c r="G3536" s="304"/>
      <c r="H3536" s="305"/>
      <c r="I3536" s="306"/>
      <c r="J3536" s="335"/>
      <c r="K3536" s="336"/>
      <c r="L3536" s="337"/>
    </row>
    <row r="3537" spans="1:12" x14ac:dyDescent="0.3">
      <c r="A3537" s="334"/>
      <c r="B3537" s="304"/>
      <c r="C3537" s="304"/>
      <c r="D3537" s="304"/>
      <c r="E3537" s="304"/>
      <c r="F3537" s="304"/>
      <c r="G3537" s="304"/>
      <c r="H3537" s="305"/>
      <c r="I3537" s="306"/>
      <c r="J3537" s="335"/>
      <c r="K3537" s="336"/>
      <c r="L3537" s="337"/>
    </row>
    <row r="3538" spans="1:12" x14ac:dyDescent="0.3">
      <c r="A3538" s="334"/>
      <c r="B3538" s="304"/>
      <c r="C3538" s="304"/>
      <c r="D3538" s="304"/>
      <c r="E3538" s="304"/>
      <c r="F3538" s="304"/>
      <c r="G3538" s="304"/>
      <c r="H3538" s="305"/>
      <c r="I3538" s="306"/>
      <c r="J3538" s="335"/>
      <c r="K3538" s="336"/>
      <c r="L3538" s="337"/>
    </row>
    <row r="3539" spans="1:12" x14ac:dyDescent="0.3">
      <c r="A3539" s="334"/>
      <c r="B3539" s="304"/>
      <c r="C3539" s="304"/>
      <c r="D3539" s="304"/>
      <c r="E3539" s="304"/>
      <c r="F3539" s="304"/>
      <c r="G3539" s="304"/>
      <c r="H3539" s="305"/>
      <c r="I3539" s="306"/>
      <c r="J3539" s="335"/>
      <c r="K3539" s="336"/>
      <c r="L3539" s="337"/>
    </row>
    <row r="3540" spans="1:12" x14ac:dyDescent="0.3">
      <c r="A3540" s="334"/>
      <c r="B3540" s="304"/>
      <c r="C3540" s="304"/>
      <c r="D3540" s="304"/>
      <c r="E3540" s="304"/>
      <c r="F3540" s="304"/>
      <c r="G3540" s="304"/>
      <c r="H3540" s="305"/>
      <c r="I3540" s="306"/>
      <c r="J3540" s="335"/>
      <c r="K3540" s="336"/>
      <c r="L3540" s="337"/>
    </row>
    <row r="3541" spans="1:12" x14ac:dyDescent="0.3">
      <c r="A3541" s="334"/>
      <c r="B3541" s="304"/>
      <c r="C3541" s="304"/>
      <c r="D3541" s="304"/>
      <c r="E3541" s="304"/>
      <c r="F3541" s="304"/>
      <c r="G3541" s="304"/>
      <c r="H3541" s="305"/>
      <c r="I3541" s="306"/>
      <c r="J3541" s="335"/>
      <c r="K3541" s="336"/>
      <c r="L3541" s="337"/>
    </row>
    <row r="3542" spans="1:12" x14ac:dyDescent="0.3">
      <c r="A3542" s="334"/>
      <c r="B3542" s="304"/>
      <c r="C3542" s="304"/>
      <c r="D3542" s="304"/>
      <c r="E3542" s="304"/>
      <c r="F3542" s="304"/>
      <c r="G3542" s="304"/>
      <c r="H3542" s="305"/>
      <c r="I3542" s="306"/>
      <c r="J3542" s="335"/>
      <c r="K3542" s="336"/>
      <c r="L3542" s="337"/>
    </row>
    <row r="3543" spans="1:12" x14ac:dyDescent="0.3">
      <c r="A3543" s="334"/>
      <c r="B3543" s="304"/>
      <c r="C3543" s="304"/>
      <c r="D3543" s="304"/>
      <c r="E3543" s="304"/>
      <c r="F3543" s="304"/>
      <c r="G3543" s="304"/>
      <c r="H3543" s="305"/>
      <c r="I3543" s="306"/>
      <c r="J3543" s="335"/>
      <c r="K3543" s="336"/>
      <c r="L3543" s="337"/>
    </row>
    <row r="3544" spans="1:12" x14ac:dyDescent="0.3">
      <c r="A3544" s="334"/>
      <c r="B3544" s="304"/>
      <c r="C3544" s="304"/>
      <c r="D3544" s="304"/>
      <c r="E3544" s="304"/>
      <c r="F3544" s="304"/>
      <c r="G3544" s="304"/>
      <c r="H3544" s="305"/>
      <c r="I3544" s="306"/>
      <c r="J3544" s="335"/>
      <c r="K3544" s="336"/>
      <c r="L3544" s="337"/>
    </row>
    <row r="3545" spans="1:12" x14ac:dyDescent="0.3">
      <c r="A3545" s="334"/>
      <c r="B3545" s="304"/>
      <c r="C3545" s="304"/>
      <c r="D3545" s="304"/>
      <c r="E3545" s="304"/>
      <c r="F3545" s="304"/>
      <c r="G3545" s="304"/>
      <c r="H3545" s="305"/>
      <c r="I3545" s="306"/>
      <c r="J3545" s="335"/>
      <c r="K3545" s="336"/>
      <c r="L3545" s="337"/>
    </row>
    <row r="3546" spans="1:12" x14ac:dyDescent="0.3">
      <c r="A3546" s="334"/>
      <c r="B3546" s="304"/>
      <c r="C3546" s="304"/>
      <c r="D3546" s="304"/>
      <c r="E3546" s="304"/>
      <c r="F3546" s="304"/>
      <c r="G3546" s="304"/>
      <c r="H3546" s="305"/>
      <c r="I3546" s="306"/>
      <c r="J3546" s="335"/>
      <c r="K3546" s="336"/>
      <c r="L3546" s="337"/>
    </row>
    <row r="3547" spans="1:12" x14ac:dyDescent="0.3">
      <c r="A3547" s="334"/>
      <c r="B3547" s="304"/>
      <c r="C3547" s="304"/>
      <c r="D3547" s="304"/>
      <c r="E3547" s="304"/>
      <c r="F3547" s="304"/>
      <c r="G3547" s="304"/>
      <c r="H3547" s="305"/>
      <c r="I3547" s="306"/>
      <c r="J3547" s="335"/>
      <c r="K3547" s="336"/>
      <c r="L3547" s="337"/>
    </row>
    <row r="3548" spans="1:12" x14ac:dyDescent="0.3">
      <c r="A3548" s="334"/>
      <c r="B3548" s="304"/>
      <c r="C3548" s="304"/>
      <c r="D3548" s="304"/>
      <c r="E3548" s="304"/>
      <c r="F3548" s="304"/>
      <c r="G3548" s="304"/>
      <c r="H3548" s="305"/>
      <c r="I3548" s="306"/>
      <c r="J3548" s="335"/>
      <c r="K3548" s="336"/>
      <c r="L3548" s="337"/>
    </row>
    <row r="3549" spans="1:12" x14ac:dyDescent="0.3">
      <c r="A3549" s="334"/>
      <c r="B3549" s="304"/>
      <c r="C3549" s="304"/>
      <c r="D3549" s="304"/>
      <c r="E3549" s="304"/>
      <c r="F3549" s="304"/>
      <c r="G3549" s="304"/>
      <c r="H3549" s="305"/>
      <c r="I3549" s="306"/>
      <c r="J3549" s="335"/>
      <c r="K3549" s="336"/>
      <c r="L3549" s="337"/>
    </row>
    <row r="3550" spans="1:12" x14ac:dyDescent="0.3">
      <c r="A3550" s="334"/>
      <c r="B3550" s="304"/>
      <c r="C3550" s="304"/>
      <c r="D3550" s="304"/>
      <c r="E3550" s="304"/>
      <c r="F3550" s="304"/>
      <c r="G3550" s="304"/>
      <c r="H3550" s="305"/>
      <c r="I3550" s="306"/>
      <c r="J3550" s="335"/>
      <c r="K3550" s="336"/>
      <c r="L3550" s="337"/>
    </row>
    <row r="3551" spans="1:12" x14ac:dyDescent="0.3">
      <c r="A3551" s="334"/>
      <c r="B3551" s="304"/>
      <c r="C3551" s="304"/>
      <c r="D3551" s="304"/>
      <c r="E3551" s="304"/>
      <c r="F3551" s="304"/>
      <c r="G3551" s="304"/>
      <c r="H3551" s="305"/>
      <c r="I3551" s="306"/>
      <c r="J3551" s="335"/>
      <c r="K3551" s="336"/>
      <c r="L3551" s="337"/>
    </row>
    <row r="3552" spans="1:12" x14ac:dyDescent="0.3">
      <c r="A3552" s="334"/>
      <c r="B3552" s="304"/>
      <c r="C3552" s="304"/>
      <c r="D3552" s="304"/>
      <c r="E3552" s="304"/>
      <c r="F3552" s="304"/>
      <c r="G3552" s="304"/>
      <c r="H3552" s="305"/>
      <c r="I3552" s="306"/>
      <c r="J3552" s="335"/>
      <c r="K3552" s="336"/>
      <c r="L3552" s="337"/>
    </row>
    <row r="3553" spans="1:12" x14ac:dyDescent="0.3">
      <c r="A3553" s="334"/>
      <c r="B3553" s="304"/>
      <c r="C3553" s="304"/>
      <c r="D3553" s="304"/>
      <c r="E3553" s="304"/>
      <c r="F3553" s="304"/>
      <c r="G3553" s="304"/>
      <c r="H3553" s="305"/>
      <c r="I3553" s="306"/>
      <c r="J3553" s="335"/>
      <c r="K3553" s="336"/>
      <c r="L3553" s="337"/>
    </row>
    <row r="3554" spans="1:12" x14ac:dyDescent="0.3">
      <c r="A3554" s="334"/>
      <c r="B3554" s="304"/>
      <c r="C3554" s="304"/>
      <c r="D3554" s="304"/>
      <c r="E3554" s="304"/>
      <c r="F3554" s="304"/>
      <c r="G3554" s="304"/>
      <c r="H3554" s="305"/>
      <c r="I3554" s="306"/>
      <c r="J3554" s="335"/>
      <c r="K3554" s="336"/>
      <c r="L3554" s="337"/>
    </row>
    <row r="3555" spans="1:12" x14ac:dyDescent="0.3">
      <c r="A3555" s="334"/>
      <c r="B3555" s="304"/>
      <c r="C3555" s="304"/>
      <c r="D3555" s="304"/>
      <c r="E3555" s="304"/>
      <c r="F3555" s="304"/>
      <c r="G3555" s="304"/>
      <c r="H3555" s="305"/>
      <c r="I3555" s="306"/>
      <c r="J3555" s="335"/>
      <c r="K3555" s="336"/>
      <c r="L3555" s="337"/>
    </row>
    <row r="3556" spans="1:12" x14ac:dyDescent="0.3">
      <c r="A3556" s="334"/>
      <c r="B3556" s="304"/>
      <c r="C3556" s="304"/>
      <c r="D3556" s="304"/>
      <c r="E3556" s="304"/>
      <c r="F3556" s="304"/>
      <c r="G3556" s="304"/>
      <c r="H3556" s="305"/>
      <c r="I3556" s="306"/>
      <c r="J3556" s="335"/>
      <c r="K3556" s="336"/>
      <c r="L3556" s="337"/>
    </row>
    <row r="3557" spans="1:12" x14ac:dyDescent="0.3">
      <c r="A3557" s="334"/>
      <c r="B3557" s="304"/>
      <c r="C3557" s="304"/>
      <c r="D3557" s="304"/>
      <c r="E3557" s="304"/>
      <c r="F3557" s="304"/>
      <c r="G3557" s="304"/>
      <c r="H3557" s="305"/>
      <c r="I3557" s="306"/>
      <c r="J3557" s="335"/>
      <c r="K3557" s="336"/>
      <c r="L3557" s="337"/>
    </row>
    <row r="3558" spans="1:12" x14ac:dyDescent="0.3">
      <c r="A3558" s="334"/>
      <c r="B3558" s="304"/>
      <c r="C3558" s="304"/>
      <c r="D3558" s="304"/>
      <c r="E3558" s="304"/>
      <c r="F3558" s="304"/>
      <c r="G3558" s="304"/>
      <c r="H3558" s="305"/>
      <c r="I3558" s="306"/>
      <c r="J3558" s="335"/>
      <c r="K3558" s="336"/>
      <c r="L3558" s="337"/>
    </row>
    <row r="3559" spans="1:12" x14ac:dyDescent="0.3">
      <c r="A3559" s="334"/>
      <c r="B3559" s="304"/>
      <c r="C3559" s="304"/>
      <c r="D3559" s="304"/>
      <c r="E3559" s="304"/>
      <c r="F3559" s="304"/>
      <c r="G3559" s="304"/>
      <c r="H3559" s="305"/>
      <c r="I3559" s="306"/>
      <c r="J3559" s="335"/>
      <c r="K3559" s="336"/>
      <c r="L3559" s="337"/>
    </row>
    <row r="3560" spans="1:12" x14ac:dyDescent="0.3">
      <c r="A3560" s="334"/>
      <c r="B3560" s="304"/>
      <c r="C3560" s="304"/>
      <c r="D3560" s="304"/>
      <c r="E3560" s="304"/>
      <c r="F3560" s="304"/>
      <c r="G3560" s="304"/>
      <c r="H3560" s="305"/>
      <c r="I3560" s="306"/>
      <c r="J3560" s="335"/>
      <c r="K3560" s="336"/>
      <c r="L3560" s="337"/>
    </row>
    <row r="3561" spans="1:12" x14ac:dyDescent="0.3">
      <c r="A3561" s="334"/>
      <c r="B3561" s="304"/>
      <c r="C3561" s="304"/>
      <c r="D3561" s="304"/>
      <c r="E3561" s="304"/>
      <c r="F3561" s="304"/>
      <c r="G3561" s="304"/>
      <c r="H3561" s="305"/>
      <c r="I3561" s="306"/>
      <c r="J3561" s="335"/>
      <c r="K3561" s="336"/>
      <c r="L3561" s="337"/>
    </row>
    <row r="3562" spans="1:12" x14ac:dyDescent="0.3">
      <c r="A3562" s="334"/>
      <c r="B3562" s="304"/>
      <c r="C3562" s="304"/>
      <c r="D3562" s="304"/>
      <c r="E3562" s="304"/>
      <c r="F3562" s="304"/>
      <c r="G3562" s="304"/>
      <c r="H3562" s="305"/>
      <c r="I3562" s="306"/>
      <c r="J3562" s="335"/>
      <c r="K3562" s="336"/>
      <c r="L3562" s="337"/>
    </row>
    <row r="3563" spans="1:12" x14ac:dyDescent="0.3">
      <c r="A3563" s="334"/>
      <c r="B3563" s="304"/>
      <c r="C3563" s="304"/>
      <c r="D3563" s="304"/>
      <c r="E3563" s="304"/>
      <c r="F3563" s="304"/>
      <c r="G3563" s="304"/>
      <c r="H3563" s="305"/>
      <c r="I3563" s="306"/>
      <c r="J3563" s="335"/>
      <c r="K3563" s="336"/>
      <c r="L3563" s="337"/>
    </row>
    <row r="3564" spans="1:12" x14ac:dyDescent="0.3">
      <c r="A3564" s="334"/>
      <c r="B3564" s="304"/>
      <c r="C3564" s="304"/>
      <c r="D3564" s="304"/>
      <c r="E3564" s="304"/>
      <c r="F3564" s="304"/>
      <c r="G3564" s="304"/>
      <c r="H3564" s="305"/>
      <c r="I3564" s="306"/>
      <c r="J3564" s="335"/>
      <c r="K3564" s="336"/>
      <c r="L3564" s="337"/>
    </row>
    <row r="3565" spans="1:12" x14ac:dyDescent="0.3">
      <c r="A3565" s="334"/>
      <c r="B3565" s="304"/>
      <c r="C3565" s="304"/>
      <c r="D3565" s="304"/>
      <c r="E3565" s="304"/>
      <c r="F3565" s="304"/>
      <c r="G3565" s="304"/>
      <c r="H3565" s="305"/>
      <c r="I3565" s="306"/>
      <c r="J3565" s="335"/>
      <c r="K3565" s="336"/>
      <c r="L3565" s="337"/>
    </row>
    <row r="3566" spans="1:12" x14ac:dyDescent="0.3">
      <c r="A3566" s="334"/>
      <c r="B3566" s="304"/>
      <c r="C3566" s="304"/>
      <c r="D3566" s="304"/>
      <c r="E3566" s="304"/>
      <c r="F3566" s="304"/>
      <c r="G3566" s="304"/>
      <c r="H3566" s="305"/>
      <c r="I3566" s="306"/>
      <c r="J3566" s="335"/>
      <c r="K3566" s="336"/>
      <c r="L3566" s="337"/>
    </row>
    <row r="3567" spans="1:12" x14ac:dyDescent="0.3">
      <c r="A3567" s="334"/>
      <c r="B3567" s="304"/>
      <c r="C3567" s="304"/>
      <c r="D3567" s="304"/>
      <c r="E3567" s="304"/>
      <c r="F3567" s="304"/>
      <c r="G3567" s="304"/>
      <c r="H3567" s="305"/>
      <c r="I3567" s="306"/>
      <c r="J3567" s="335"/>
      <c r="K3567" s="336"/>
      <c r="L3567" s="337"/>
    </row>
    <row r="3568" spans="1:12" x14ac:dyDescent="0.3">
      <c r="A3568" s="334"/>
      <c r="B3568" s="304"/>
      <c r="C3568" s="304"/>
      <c r="D3568" s="304"/>
      <c r="E3568" s="304"/>
      <c r="F3568" s="304"/>
      <c r="G3568" s="304"/>
      <c r="H3568" s="305"/>
      <c r="I3568" s="306"/>
      <c r="J3568" s="335"/>
      <c r="K3568" s="336"/>
      <c r="L3568" s="337"/>
    </row>
    <row r="3569" spans="1:12" x14ac:dyDescent="0.3">
      <c r="A3569" s="334"/>
      <c r="B3569" s="304"/>
      <c r="C3569" s="304"/>
      <c r="D3569" s="304"/>
      <c r="E3569" s="304"/>
      <c r="F3569" s="304"/>
      <c r="G3569" s="304"/>
      <c r="H3569" s="305"/>
      <c r="I3569" s="306"/>
      <c r="J3569" s="335"/>
      <c r="K3569" s="336"/>
      <c r="L3569" s="337"/>
    </row>
    <row r="3570" spans="1:12" x14ac:dyDescent="0.3">
      <c r="A3570" s="334"/>
      <c r="B3570" s="304"/>
      <c r="C3570" s="304"/>
      <c r="D3570" s="304"/>
      <c r="E3570" s="304"/>
      <c r="F3570" s="304"/>
      <c r="G3570" s="304"/>
      <c r="H3570" s="305"/>
      <c r="I3570" s="306"/>
      <c r="J3570" s="335"/>
      <c r="K3570" s="336"/>
      <c r="L3570" s="337"/>
    </row>
    <row r="3571" spans="1:12" x14ac:dyDescent="0.3">
      <c r="A3571" s="334"/>
      <c r="B3571" s="304"/>
      <c r="C3571" s="304"/>
      <c r="D3571" s="304"/>
      <c r="E3571" s="304"/>
      <c r="F3571" s="304"/>
      <c r="G3571" s="304"/>
      <c r="H3571" s="305"/>
      <c r="I3571" s="306"/>
      <c r="J3571" s="335"/>
      <c r="K3571" s="336"/>
      <c r="L3571" s="337"/>
    </row>
    <row r="3572" spans="1:12" x14ac:dyDescent="0.3">
      <c r="A3572" s="334"/>
      <c r="B3572" s="304"/>
      <c r="C3572" s="304"/>
      <c r="D3572" s="304"/>
      <c r="E3572" s="304"/>
      <c r="F3572" s="304"/>
      <c r="G3572" s="304"/>
      <c r="H3572" s="305"/>
      <c r="I3572" s="306"/>
      <c r="J3572" s="335"/>
      <c r="K3572" s="336"/>
      <c r="L3572" s="337"/>
    </row>
    <row r="3573" spans="1:12" x14ac:dyDescent="0.3">
      <c r="A3573" s="334"/>
      <c r="B3573" s="304"/>
      <c r="C3573" s="304"/>
      <c r="D3573" s="304"/>
      <c r="E3573" s="304"/>
      <c r="F3573" s="304"/>
      <c r="G3573" s="304"/>
      <c r="H3573" s="305"/>
      <c r="I3573" s="306"/>
      <c r="J3573" s="335"/>
      <c r="K3573" s="336"/>
      <c r="L3573" s="337"/>
    </row>
    <row r="3574" spans="1:12" x14ac:dyDescent="0.3">
      <c r="A3574" s="334"/>
      <c r="B3574" s="304"/>
      <c r="C3574" s="304"/>
      <c r="D3574" s="304"/>
      <c r="E3574" s="304"/>
      <c r="F3574" s="304"/>
      <c r="G3574" s="304"/>
      <c r="H3574" s="305"/>
      <c r="I3574" s="306"/>
      <c r="J3574" s="335"/>
      <c r="K3574" s="336"/>
      <c r="L3574" s="337"/>
    </row>
    <row r="3575" spans="1:12" x14ac:dyDescent="0.3">
      <c r="A3575" s="334"/>
      <c r="B3575" s="304"/>
      <c r="C3575" s="304"/>
      <c r="D3575" s="304"/>
      <c r="E3575" s="304"/>
      <c r="F3575" s="304"/>
      <c r="G3575" s="304"/>
      <c r="H3575" s="305"/>
      <c r="I3575" s="306"/>
      <c r="J3575" s="335"/>
      <c r="K3575" s="336"/>
      <c r="L3575" s="337"/>
    </row>
    <row r="3576" spans="1:12" x14ac:dyDescent="0.3">
      <c r="A3576" s="334"/>
      <c r="B3576" s="304"/>
      <c r="C3576" s="304"/>
      <c r="D3576" s="304"/>
      <c r="E3576" s="304"/>
      <c r="F3576" s="304"/>
      <c r="G3576" s="304"/>
      <c r="H3576" s="305"/>
      <c r="I3576" s="306"/>
      <c r="J3576" s="335"/>
      <c r="K3576" s="336"/>
      <c r="L3576" s="337"/>
    </row>
    <row r="3577" spans="1:12" x14ac:dyDescent="0.3">
      <c r="A3577" s="334"/>
      <c r="B3577" s="304"/>
      <c r="C3577" s="304"/>
      <c r="D3577" s="304"/>
      <c r="E3577" s="304"/>
      <c r="F3577" s="304"/>
      <c r="G3577" s="304"/>
      <c r="H3577" s="305"/>
      <c r="I3577" s="306"/>
      <c r="J3577" s="335"/>
      <c r="K3577" s="336"/>
      <c r="L3577" s="337"/>
    </row>
    <row r="3578" spans="1:12" x14ac:dyDescent="0.3">
      <c r="A3578" s="334"/>
      <c r="B3578" s="304"/>
      <c r="C3578" s="304"/>
      <c r="D3578" s="304"/>
      <c r="E3578" s="304"/>
      <c r="F3578" s="304"/>
      <c r="G3578" s="304"/>
      <c r="H3578" s="305"/>
      <c r="I3578" s="306"/>
      <c r="J3578" s="335"/>
      <c r="K3578" s="336"/>
      <c r="L3578" s="337"/>
    </row>
    <row r="3579" spans="1:12" x14ac:dyDescent="0.3">
      <c r="A3579" s="334"/>
      <c r="B3579" s="304"/>
      <c r="C3579" s="304"/>
      <c r="D3579" s="304"/>
      <c r="E3579" s="304"/>
      <c r="F3579" s="304"/>
      <c r="G3579" s="304"/>
      <c r="H3579" s="305"/>
      <c r="I3579" s="306"/>
      <c r="J3579" s="335"/>
      <c r="K3579" s="336"/>
      <c r="L3579" s="337"/>
    </row>
    <row r="3580" spans="1:12" x14ac:dyDescent="0.3">
      <c r="A3580" s="334"/>
      <c r="B3580" s="304"/>
      <c r="C3580" s="304"/>
      <c r="D3580" s="304"/>
      <c r="E3580" s="304"/>
      <c r="F3580" s="304"/>
      <c r="G3580" s="304"/>
      <c r="H3580" s="305"/>
      <c r="I3580" s="306"/>
      <c r="J3580" s="335"/>
      <c r="K3580" s="336"/>
      <c r="L3580" s="337"/>
    </row>
    <row r="3581" spans="1:12" x14ac:dyDescent="0.3">
      <c r="A3581" s="334"/>
      <c r="B3581" s="304"/>
      <c r="C3581" s="304"/>
      <c r="D3581" s="304"/>
      <c r="E3581" s="304"/>
      <c r="F3581" s="304"/>
      <c r="G3581" s="304"/>
      <c r="H3581" s="305"/>
      <c r="I3581" s="306"/>
      <c r="J3581" s="335"/>
      <c r="K3581" s="336"/>
      <c r="L3581" s="337"/>
    </row>
    <row r="3582" spans="1:12" x14ac:dyDescent="0.3">
      <c r="A3582" s="334"/>
      <c r="B3582" s="304"/>
      <c r="C3582" s="304"/>
      <c r="D3582" s="304"/>
      <c r="E3582" s="304"/>
      <c r="F3582" s="304"/>
      <c r="G3582" s="304"/>
      <c r="H3582" s="305"/>
      <c r="I3582" s="306"/>
      <c r="J3582" s="335"/>
      <c r="K3582" s="336"/>
      <c r="L3582" s="337"/>
    </row>
    <row r="3583" spans="1:12" x14ac:dyDescent="0.3">
      <c r="A3583" s="334"/>
      <c r="B3583" s="304"/>
      <c r="C3583" s="304"/>
      <c r="D3583" s="304"/>
      <c r="E3583" s="304"/>
      <c r="F3583" s="304"/>
      <c r="G3583" s="304"/>
      <c r="H3583" s="305"/>
      <c r="I3583" s="306"/>
      <c r="J3583" s="335"/>
      <c r="K3583" s="336"/>
      <c r="L3583" s="337"/>
    </row>
    <row r="3584" spans="1:12" x14ac:dyDescent="0.3">
      <c r="A3584" s="334"/>
      <c r="B3584" s="304"/>
      <c r="C3584" s="304"/>
      <c r="D3584" s="304"/>
      <c r="E3584" s="304"/>
      <c r="F3584" s="304"/>
      <c r="G3584" s="304"/>
      <c r="H3584" s="305"/>
      <c r="I3584" s="306"/>
      <c r="J3584" s="335"/>
      <c r="K3584" s="336"/>
      <c r="L3584" s="337"/>
    </row>
    <row r="3585" spans="1:12" x14ac:dyDescent="0.3">
      <c r="A3585" s="334"/>
      <c r="B3585" s="304"/>
      <c r="C3585" s="304"/>
      <c r="D3585" s="304"/>
      <c r="E3585" s="304"/>
      <c r="F3585" s="304"/>
      <c r="G3585" s="304"/>
      <c r="H3585" s="305"/>
      <c r="I3585" s="306"/>
      <c r="J3585" s="335"/>
      <c r="K3585" s="336"/>
      <c r="L3585" s="337"/>
    </row>
    <row r="3586" spans="1:12" x14ac:dyDescent="0.3">
      <c r="A3586" s="334"/>
      <c r="B3586" s="304"/>
      <c r="C3586" s="304"/>
      <c r="D3586" s="304"/>
      <c r="E3586" s="304"/>
      <c r="F3586" s="304"/>
      <c r="G3586" s="304"/>
      <c r="H3586" s="305"/>
      <c r="I3586" s="306"/>
      <c r="J3586" s="335"/>
      <c r="K3586" s="336"/>
      <c r="L3586" s="337"/>
    </row>
    <row r="3587" spans="1:12" x14ac:dyDescent="0.3">
      <c r="A3587" s="334"/>
      <c r="B3587" s="304"/>
      <c r="C3587" s="304"/>
      <c r="D3587" s="304"/>
      <c r="E3587" s="304"/>
      <c r="F3587" s="304"/>
      <c r="G3587" s="304"/>
      <c r="H3587" s="305"/>
      <c r="I3587" s="306"/>
      <c r="J3587" s="335"/>
      <c r="K3587" s="336"/>
      <c r="L3587" s="337"/>
    </row>
    <row r="3588" spans="1:12" x14ac:dyDescent="0.3">
      <c r="A3588" s="334"/>
      <c r="B3588" s="304"/>
      <c r="C3588" s="304"/>
      <c r="D3588" s="304"/>
      <c r="E3588" s="304"/>
      <c r="F3588" s="304"/>
      <c r="G3588" s="304"/>
      <c r="H3588" s="305"/>
      <c r="I3588" s="306"/>
      <c r="J3588" s="335"/>
      <c r="K3588" s="336"/>
      <c r="L3588" s="337"/>
    </row>
    <row r="3589" spans="1:12" x14ac:dyDescent="0.3">
      <c r="A3589" s="334"/>
      <c r="B3589" s="304"/>
      <c r="C3589" s="304"/>
      <c r="D3589" s="304"/>
      <c r="E3589" s="304"/>
      <c r="F3589" s="304"/>
      <c r="G3589" s="304"/>
      <c r="H3589" s="305"/>
      <c r="I3589" s="306"/>
      <c r="J3589" s="335"/>
      <c r="K3589" s="336"/>
      <c r="L3589" s="337"/>
    </row>
    <row r="3590" spans="1:12" x14ac:dyDescent="0.3">
      <c r="A3590" s="334"/>
      <c r="B3590" s="304"/>
      <c r="C3590" s="304"/>
      <c r="D3590" s="304"/>
      <c r="E3590" s="304"/>
      <c r="F3590" s="304"/>
      <c r="G3590" s="304"/>
      <c r="H3590" s="305"/>
      <c r="I3590" s="306"/>
      <c r="J3590" s="335"/>
      <c r="K3590" s="336"/>
      <c r="L3590" s="337"/>
    </row>
    <row r="3591" spans="1:12" x14ac:dyDescent="0.3">
      <c r="A3591" s="334"/>
      <c r="B3591" s="304"/>
      <c r="C3591" s="304"/>
      <c r="D3591" s="304"/>
      <c r="E3591" s="304"/>
      <c r="F3591" s="304"/>
      <c r="G3591" s="304"/>
      <c r="H3591" s="305"/>
      <c r="I3591" s="306"/>
      <c r="J3591" s="335"/>
      <c r="K3591" s="336"/>
      <c r="L3591" s="337"/>
    </row>
    <row r="3592" spans="1:12" x14ac:dyDescent="0.3">
      <c r="A3592" s="334"/>
      <c r="B3592" s="304"/>
      <c r="C3592" s="304"/>
      <c r="D3592" s="304"/>
      <c r="E3592" s="304"/>
      <c r="F3592" s="304"/>
      <c r="G3592" s="304"/>
      <c r="H3592" s="305"/>
      <c r="I3592" s="306"/>
      <c r="J3592" s="335"/>
      <c r="K3592" s="336"/>
      <c r="L3592" s="337"/>
    </row>
    <row r="3593" spans="1:12" x14ac:dyDescent="0.3">
      <c r="A3593" s="334"/>
      <c r="B3593" s="304"/>
      <c r="C3593" s="304"/>
      <c r="D3593" s="304"/>
      <c r="E3593" s="304"/>
      <c r="F3593" s="304"/>
      <c r="G3593" s="304"/>
      <c r="H3593" s="305"/>
      <c r="I3593" s="306"/>
      <c r="J3593" s="335"/>
      <c r="K3593" s="336"/>
      <c r="L3593" s="337"/>
    </row>
    <row r="3594" spans="1:12" x14ac:dyDescent="0.3">
      <c r="A3594" s="334"/>
      <c r="B3594" s="304"/>
      <c r="C3594" s="304"/>
      <c r="D3594" s="304"/>
      <c r="E3594" s="304"/>
      <c r="F3594" s="304"/>
      <c r="G3594" s="304"/>
      <c r="H3594" s="305"/>
      <c r="I3594" s="306"/>
      <c r="J3594" s="335"/>
      <c r="K3594" s="336"/>
      <c r="L3594" s="337"/>
    </row>
    <row r="3595" spans="1:12" x14ac:dyDescent="0.3">
      <c r="A3595" s="334"/>
      <c r="B3595" s="304"/>
      <c r="C3595" s="304"/>
      <c r="D3595" s="304"/>
      <c r="E3595" s="304"/>
      <c r="F3595" s="304"/>
      <c r="G3595" s="304"/>
      <c r="H3595" s="305"/>
      <c r="I3595" s="306"/>
      <c r="J3595" s="335"/>
      <c r="K3595" s="336"/>
      <c r="L3595" s="337"/>
    </row>
    <row r="3596" spans="1:12" x14ac:dyDescent="0.3">
      <c r="A3596" s="334"/>
      <c r="B3596" s="304"/>
      <c r="C3596" s="304"/>
      <c r="D3596" s="304"/>
      <c r="E3596" s="304"/>
      <c r="F3596" s="304"/>
      <c r="G3596" s="304"/>
      <c r="H3596" s="305"/>
      <c r="I3596" s="306"/>
      <c r="J3596" s="335"/>
      <c r="K3596" s="336"/>
      <c r="L3596" s="337"/>
    </row>
    <row r="3597" spans="1:12" x14ac:dyDescent="0.3">
      <c r="A3597" s="334"/>
      <c r="B3597" s="304"/>
      <c r="C3597" s="304"/>
      <c r="D3597" s="304"/>
      <c r="E3597" s="304"/>
      <c r="F3597" s="304"/>
      <c r="G3597" s="304"/>
      <c r="H3597" s="305"/>
      <c r="I3597" s="306"/>
      <c r="J3597" s="335"/>
      <c r="K3597" s="336"/>
      <c r="L3597" s="337"/>
    </row>
    <row r="3598" spans="1:12" x14ac:dyDescent="0.3">
      <c r="A3598" s="334"/>
      <c r="B3598" s="304"/>
      <c r="C3598" s="304"/>
      <c r="D3598" s="304"/>
      <c r="E3598" s="304"/>
      <c r="F3598" s="304"/>
      <c r="G3598" s="304"/>
      <c r="H3598" s="305"/>
      <c r="I3598" s="306"/>
      <c r="J3598" s="335"/>
      <c r="K3598" s="336"/>
      <c r="L3598" s="337"/>
    </row>
    <row r="3599" spans="1:12" x14ac:dyDescent="0.3">
      <c r="A3599" s="334"/>
      <c r="B3599" s="304"/>
      <c r="C3599" s="304"/>
      <c r="D3599" s="304"/>
      <c r="E3599" s="304"/>
      <c r="F3599" s="304"/>
      <c r="G3599" s="304"/>
      <c r="H3599" s="305"/>
      <c r="I3599" s="306"/>
      <c r="J3599" s="335"/>
      <c r="K3599" s="336"/>
      <c r="L3599" s="337"/>
    </row>
    <row r="3600" spans="1:12" x14ac:dyDescent="0.3">
      <c r="A3600" s="334"/>
      <c r="B3600" s="304"/>
      <c r="C3600" s="304"/>
      <c r="D3600" s="304"/>
      <c r="E3600" s="304"/>
      <c r="F3600" s="304"/>
      <c r="G3600" s="304"/>
      <c r="H3600" s="305"/>
      <c r="I3600" s="306"/>
      <c r="J3600" s="335"/>
      <c r="K3600" s="336"/>
      <c r="L3600" s="337"/>
    </row>
    <row r="3601" spans="1:12" x14ac:dyDescent="0.3">
      <c r="A3601" s="334"/>
      <c r="B3601" s="304"/>
      <c r="C3601" s="304"/>
      <c r="D3601" s="304"/>
      <c r="E3601" s="304"/>
      <c r="F3601" s="304"/>
      <c r="G3601" s="304"/>
      <c r="H3601" s="305"/>
      <c r="I3601" s="306"/>
      <c r="J3601" s="335"/>
      <c r="K3601" s="336"/>
      <c r="L3601" s="337"/>
    </row>
    <row r="3602" spans="1:12" x14ac:dyDescent="0.3">
      <c r="A3602" s="334"/>
      <c r="B3602" s="304"/>
      <c r="C3602" s="304"/>
      <c r="D3602" s="304"/>
      <c r="E3602" s="304"/>
      <c r="F3602" s="304"/>
      <c r="G3602" s="304"/>
      <c r="H3602" s="305"/>
      <c r="I3602" s="306"/>
      <c r="J3602" s="335"/>
      <c r="K3602" s="336"/>
      <c r="L3602" s="337"/>
    </row>
    <row r="3603" spans="1:12" x14ac:dyDescent="0.3">
      <c r="A3603" s="334"/>
      <c r="B3603" s="304"/>
      <c r="C3603" s="304"/>
      <c r="D3603" s="304"/>
      <c r="E3603" s="304"/>
      <c r="F3603" s="304"/>
      <c r="G3603" s="304"/>
      <c r="H3603" s="305"/>
      <c r="I3603" s="306"/>
      <c r="J3603" s="335"/>
      <c r="K3603" s="336"/>
      <c r="L3603" s="337"/>
    </row>
    <row r="3604" spans="1:12" x14ac:dyDescent="0.3">
      <c r="A3604" s="334"/>
      <c r="B3604" s="304"/>
      <c r="C3604" s="304"/>
      <c r="D3604" s="304"/>
      <c r="E3604" s="304"/>
      <c r="F3604" s="304"/>
      <c r="G3604" s="304"/>
      <c r="H3604" s="305"/>
      <c r="I3604" s="306"/>
      <c r="J3604" s="335"/>
      <c r="K3604" s="336"/>
      <c r="L3604" s="337"/>
    </row>
    <row r="3605" spans="1:12" x14ac:dyDescent="0.3">
      <c r="A3605" s="334"/>
      <c r="B3605" s="304"/>
      <c r="C3605" s="304"/>
      <c r="D3605" s="304"/>
      <c r="E3605" s="304"/>
      <c r="F3605" s="304"/>
      <c r="G3605" s="304"/>
      <c r="H3605" s="305"/>
      <c r="I3605" s="306"/>
      <c r="J3605" s="335"/>
      <c r="K3605" s="336"/>
      <c r="L3605" s="337"/>
    </row>
    <row r="3606" spans="1:12" x14ac:dyDescent="0.3">
      <c r="A3606" s="334"/>
      <c r="B3606" s="304"/>
      <c r="C3606" s="304"/>
      <c r="D3606" s="304"/>
      <c r="E3606" s="304"/>
      <c r="F3606" s="304"/>
      <c r="G3606" s="304"/>
      <c r="H3606" s="305"/>
      <c r="I3606" s="306"/>
      <c r="J3606" s="335"/>
      <c r="K3606" s="336"/>
      <c r="L3606" s="337"/>
    </row>
    <row r="3607" spans="1:12" x14ac:dyDescent="0.3">
      <c r="A3607" s="334"/>
      <c r="B3607" s="304"/>
      <c r="C3607" s="304"/>
      <c r="D3607" s="304"/>
      <c r="E3607" s="304"/>
      <c r="F3607" s="304"/>
      <c r="G3607" s="304"/>
      <c r="H3607" s="305"/>
      <c r="I3607" s="306"/>
      <c r="J3607" s="335"/>
      <c r="K3607" s="336"/>
      <c r="L3607" s="337"/>
    </row>
    <row r="3608" spans="1:12" x14ac:dyDescent="0.3">
      <c r="A3608" s="334"/>
      <c r="B3608" s="304"/>
      <c r="C3608" s="304"/>
      <c r="D3608" s="304"/>
      <c r="E3608" s="304"/>
      <c r="F3608" s="304"/>
      <c r="G3608" s="304"/>
      <c r="H3608" s="305"/>
      <c r="I3608" s="306"/>
      <c r="J3608" s="335"/>
      <c r="K3608" s="336"/>
      <c r="L3608" s="337"/>
    </row>
    <row r="3609" spans="1:12" x14ac:dyDescent="0.3">
      <c r="A3609" s="334"/>
      <c r="B3609" s="304"/>
      <c r="C3609" s="304"/>
      <c r="D3609" s="304"/>
      <c r="E3609" s="304"/>
      <c r="F3609" s="304"/>
      <c r="G3609" s="304"/>
      <c r="H3609" s="305"/>
      <c r="I3609" s="306"/>
      <c r="J3609" s="335"/>
      <c r="K3609" s="336"/>
      <c r="L3609" s="337"/>
    </row>
    <row r="3610" spans="1:12" x14ac:dyDescent="0.3">
      <c r="A3610" s="334"/>
      <c r="B3610" s="304"/>
      <c r="C3610" s="304"/>
      <c r="D3610" s="304"/>
      <c r="E3610" s="304"/>
      <c r="F3610" s="304"/>
      <c r="G3610" s="304"/>
      <c r="H3610" s="305"/>
      <c r="I3610" s="306"/>
      <c r="J3610" s="335"/>
      <c r="K3610" s="336"/>
      <c r="L3610" s="337"/>
    </row>
    <row r="3611" spans="1:12" x14ac:dyDescent="0.3">
      <c r="A3611" s="334"/>
      <c r="B3611" s="304"/>
      <c r="C3611" s="304"/>
      <c r="D3611" s="304"/>
      <c r="E3611" s="304"/>
      <c r="F3611" s="304"/>
      <c r="G3611" s="304"/>
      <c r="H3611" s="305"/>
      <c r="I3611" s="306"/>
      <c r="J3611" s="335"/>
      <c r="K3611" s="336"/>
      <c r="L3611" s="337"/>
    </row>
    <row r="3612" spans="1:12" x14ac:dyDescent="0.3">
      <c r="A3612" s="334"/>
      <c r="B3612" s="304"/>
      <c r="C3612" s="304"/>
      <c r="D3612" s="304"/>
      <c r="E3612" s="304"/>
      <c r="F3612" s="304"/>
      <c r="G3612" s="304"/>
      <c r="H3612" s="305"/>
      <c r="I3612" s="306"/>
      <c r="J3612" s="335"/>
      <c r="K3612" s="336"/>
      <c r="L3612" s="337"/>
    </row>
    <row r="3613" spans="1:12" x14ac:dyDescent="0.3">
      <c r="A3613" s="334"/>
      <c r="B3613" s="304"/>
      <c r="C3613" s="304"/>
      <c r="D3613" s="304"/>
      <c r="E3613" s="304"/>
      <c r="F3613" s="304"/>
      <c r="G3613" s="304"/>
      <c r="H3613" s="305"/>
      <c r="I3613" s="306"/>
      <c r="J3613" s="335"/>
      <c r="K3613" s="336"/>
      <c r="L3613" s="337"/>
    </row>
    <row r="3614" spans="1:12" x14ac:dyDescent="0.3">
      <c r="A3614" s="334"/>
      <c r="B3614" s="304"/>
      <c r="C3614" s="304"/>
      <c r="D3614" s="304"/>
      <c r="E3614" s="304"/>
      <c r="F3614" s="304"/>
      <c r="G3614" s="304"/>
      <c r="H3614" s="305"/>
      <c r="I3614" s="306"/>
      <c r="J3614" s="335"/>
      <c r="K3614" s="336"/>
      <c r="L3614" s="337"/>
    </row>
    <row r="3615" spans="1:12" x14ac:dyDescent="0.3">
      <c r="A3615" s="334"/>
      <c r="B3615" s="304"/>
      <c r="C3615" s="304"/>
      <c r="D3615" s="304"/>
      <c r="E3615" s="304"/>
      <c r="F3615" s="304"/>
      <c r="G3615" s="304"/>
      <c r="H3615" s="305"/>
      <c r="I3615" s="306"/>
      <c r="J3615" s="335"/>
      <c r="K3615" s="336"/>
      <c r="L3615" s="337"/>
    </row>
    <row r="3616" spans="1:12" x14ac:dyDescent="0.3">
      <c r="A3616" s="334"/>
      <c r="B3616" s="304"/>
      <c r="C3616" s="304"/>
      <c r="D3616" s="304"/>
      <c r="E3616" s="304"/>
      <c r="F3616" s="304"/>
      <c r="G3616" s="304"/>
      <c r="H3616" s="305"/>
      <c r="I3616" s="306"/>
      <c r="J3616" s="335"/>
      <c r="K3616" s="336"/>
      <c r="L3616" s="337"/>
    </row>
    <row r="3617" spans="1:12" x14ac:dyDescent="0.3">
      <c r="A3617" s="334"/>
      <c r="B3617" s="304"/>
      <c r="C3617" s="304"/>
      <c r="D3617" s="304"/>
      <c r="E3617" s="304"/>
      <c r="F3617" s="304"/>
      <c r="G3617" s="304"/>
      <c r="H3617" s="305"/>
      <c r="I3617" s="306"/>
      <c r="J3617" s="335"/>
      <c r="K3617" s="336"/>
      <c r="L3617" s="337"/>
    </row>
    <row r="3618" spans="1:12" x14ac:dyDescent="0.3">
      <c r="A3618" s="334"/>
      <c r="B3618" s="304"/>
      <c r="C3618" s="304"/>
      <c r="D3618" s="304"/>
      <c r="E3618" s="304"/>
      <c r="F3618" s="304"/>
      <c r="G3618" s="304"/>
      <c r="H3618" s="305"/>
      <c r="I3618" s="306"/>
      <c r="J3618" s="335"/>
      <c r="K3618" s="336"/>
      <c r="L3618" s="337"/>
    </row>
    <row r="3619" spans="1:12" x14ac:dyDescent="0.3">
      <c r="A3619" s="334"/>
      <c r="B3619" s="304"/>
      <c r="C3619" s="304"/>
      <c r="D3619" s="304"/>
      <c r="E3619" s="304"/>
      <c r="F3619" s="304"/>
      <c r="G3619" s="304"/>
      <c r="H3619" s="305"/>
      <c r="I3619" s="306"/>
      <c r="J3619" s="335"/>
      <c r="K3619" s="336"/>
      <c r="L3619" s="337"/>
    </row>
    <row r="3620" spans="1:12" x14ac:dyDescent="0.3">
      <c r="A3620" s="334"/>
      <c r="B3620" s="304"/>
      <c r="C3620" s="304"/>
      <c r="D3620" s="304"/>
      <c r="E3620" s="304"/>
      <c r="F3620" s="304"/>
      <c r="G3620" s="304"/>
      <c r="H3620" s="305"/>
      <c r="I3620" s="306"/>
      <c r="J3620" s="335"/>
      <c r="K3620" s="336"/>
      <c r="L3620" s="337"/>
    </row>
    <row r="3621" spans="1:12" x14ac:dyDescent="0.3">
      <c r="A3621" s="334"/>
      <c r="B3621" s="304"/>
      <c r="C3621" s="304"/>
      <c r="D3621" s="304"/>
      <c r="E3621" s="304"/>
      <c r="F3621" s="304"/>
      <c r="G3621" s="304"/>
      <c r="H3621" s="305"/>
      <c r="I3621" s="306"/>
      <c r="J3621" s="335"/>
      <c r="K3621" s="336"/>
      <c r="L3621" s="337"/>
    </row>
    <row r="3622" spans="1:12" x14ac:dyDescent="0.3">
      <c r="A3622" s="334"/>
      <c r="B3622" s="304"/>
      <c r="C3622" s="304"/>
      <c r="D3622" s="304"/>
      <c r="E3622" s="304"/>
      <c r="F3622" s="304"/>
      <c r="G3622" s="304"/>
      <c r="H3622" s="305"/>
      <c r="I3622" s="306"/>
      <c r="J3622" s="335"/>
      <c r="K3622" s="336"/>
      <c r="L3622" s="337"/>
    </row>
    <row r="3623" spans="1:12" x14ac:dyDescent="0.3">
      <c r="A3623" s="334"/>
      <c r="B3623" s="304"/>
      <c r="C3623" s="304"/>
      <c r="D3623" s="304"/>
      <c r="E3623" s="304"/>
      <c r="F3623" s="304"/>
      <c r="G3623" s="304"/>
      <c r="H3623" s="305"/>
      <c r="I3623" s="306"/>
      <c r="J3623" s="335"/>
      <c r="K3623" s="336"/>
      <c r="L3623" s="337"/>
    </row>
    <row r="3624" spans="1:12" x14ac:dyDescent="0.3">
      <c r="A3624" s="334"/>
      <c r="B3624" s="304"/>
      <c r="C3624" s="304"/>
      <c r="D3624" s="304"/>
      <c r="E3624" s="304"/>
      <c r="F3624" s="304"/>
      <c r="G3624" s="304"/>
      <c r="H3624" s="305"/>
      <c r="I3624" s="306"/>
      <c r="J3624" s="335"/>
      <c r="K3624" s="336"/>
      <c r="L3624" s="337"/>
    </row>
    <row r="3625" spans="1:12" x14ac:dyDescent="0.3">
      <c r="A3625" s="334"/>
      <c r="B3625" s="304"/>
      <c r="C3625" s="304"/>
      <c r="D3625" s="304"/>
      <c r="E3625" s="304"/>
      <c r="F3625" s="304"/>
      <c r="G3625" s="304"/>
      <c r="H3625" s="305"/>
      <c r="I3625" s="306"/>
      <c r="J3625" s="335"/>
      <c r="K3625" s="336"/>
      <c r="L3625" s="337"/>
    </row>
    <row r="3626" spans="1:12" x14ac:dyDescent="0.3">
      <c r="A3626" s="334"/>
      <c r="B3626" s="304"/>
      <c r="C3626" s="304"/>
      <c r="D3626" s="304"/>
      <c r="E3626" s="304"/>
      <c r="F3626" s="304"/>
      <c r="G3626" s="304"/>
      <c r="H3626" s="305"/>
      <c r="I3626" s="306"/>
      <c r="J3626" s="335"/>
      <c r="K3626" s="336"/>
      <c r="L3626" s="337"/>
    </row>
    <row r="3627" spans="1:12" x14ac:dyDescent="0.3">
      <c r="A3627" s="334"/>
      <c r="B3627" s="304"/>
      <c r="C3627" s="304"/>
      <c r="D3627" s="304"/>
      <c r="E3627" s="304"/>
      <c r="F3627" s="304"/>
      <c r="G3627" s="304"/>
      <c r="H3627" s="305"/>
      <c r="I3627" s="306"/>
      <c r="J3627" s="335"/>
      <c r="K3627" s="336"/>
      <c r="L3627" s="337"/>
    </row>
    <row r="3628" spans="1:12" x14ac:dyDescent="0.3">
      <c r="A3628" s="334"/>
      <c r="B3628" s="304"/>
      <c r="C3628" s="304"/>
      <c r="D3628" s="304"/>
      <c r="E3628" s="304"/>
      <c r="F3628" s="304"/>
      <c r="G3628" s="304"/>
      <c r="H3628" s="305"/>
      <c r="I3628" s="306"/>
      <c r="J3628" s="335"/>
      <c r="K3628" s="336"/>
      <c r="L3628" s="337"/>
    </row>
    <row r="3629" spans="1:12" x14ac:dyDescent="0.3">
      <c r="A3629" s="334"/>
      <c r="B3629" s="304"/>
      <c r="C3629" s="304"/>
      <c r="D3629" s="304"/>
      <c r="E3629" s="304"/>
      <c r="F3629" s="304"/>
      <c r="G3629" s="304"/>
      <c r="H3629" s="305"/>
      <c r="I3629" s="306"/>
      <c r="J3629" s="335"/>
      <c r="K3629" s="336"/>
      <c r="L3629" s="337"/>
    </row>
    <row r="3630" spans="1:12" x14ac:dyDescent="0.3">
      <c r="A3630" s="334"/>
      <c r="B3630" s="304"/>
      <c r="C3630" s="304"/>
      <c r="D3630" s="304"/>
      <c r="E3630" s="304"/>
      <c r="F3630" s="304"/>
      <c r="G3630" s="304"/>
      <c r="H3630" s="305"/>
      <c r="I3630" s="306"/>
      <c r="J3630" s="335"/>
      <c r="K3630" s="336"/>
      <c r="L3630" s="337"/>
    </row>
    <row r="3631" spans="1:12" x14ac:dyDescent="0.3">
      <c r="A3631" s="334"/>
      <c r="B3631" s="304"/>
      <c r="C3631" s="304"/>
      <c r="D3631" s="304"/>
      <c r="E3631" s="304"/>
      <c r="F3631" s="304"/>
      <c r="G3631" s="304"/>
      <c r="H3631" s="305"/>
      <c r="I3631" s="306"/>
      <c r="J3631" s="335"/>
      <c r="K3631" s="336"/>
      <c r="L3631" s="337"/>
    </row>
    <row r="3632" spans="1:12" x14ac:dyDescent="0.3">
      <c r="A3632" s="334"/>
      <c r="B3632" s="304"/>
      <c r="C3632" s="304"/>
      <c r="D3632" s="304"/>
      <c r="E3632" s="304"/>
      <c r="F3632" s="304"/>
      <c r="G3632" s="304"/>
      <c r="H3632" s="305"/>
      <c r="I3632" s="306"/>
      <c r="J3632" s="335"/>
      <c r="K3632" s="336"/>
      <c r="L3632" s="337"/>
    </row>
    <row r="3633" spans="1:12" x14ac:dyDescent="0.3">
      <c r="A3633" s="334"/>
      <c r="B3633" s="304"/>
      <c r="C3633" s="304"/>
      <c r="D3633" s="304"/>
      <c r="E3633" s="304"/>
      <c r="F3633" s="304"/>
      <c r="G3633" s="304"/>
      <c r="H3633" s="305"/>
      <c r="I3633" s="306"/>
      <c r="J3633" s="335"/>
      <c r="K3633" s="336"/>
      <c r="L3633" s="337"/>
    </row>
    <row r="3634" spans="1:12" x14ac:dyDescent="0.3">
      <c r="A3634" s="334"/>
      <c r="B3634" s="304"/>
      <c r="C3634" s="304"/>
      <c r="D3634" s="304"/>
      <c r="E3634" s="304"/>
      <c r="F3634" s="304"/>
      <c r="G3634" s="304"/>
      <c r="H3634" s="305"/>
      <c r="I3634" s="306"/>
      <c r="J3634" s="335"/>
      <c r="K3634" s="336"/>
      <c r="L3634" s="337"/>
    </row>
    <row r="3635" spans="1:12" x14ac:dyDescent="0.3">
      <c r="A3635" s="334"/>
      <c r="B3635" s="304"/>
      <c r="C3635" s="304"/>
      <c r="D3635" s="304"/>
      <c r="E3635" s="304"/>
      <c r="F3635" s="304"/>
      <c r="G3635" s="304"/>
      <c r="H3635" s="305"/>
      <c r="I3635" s="306"/>
      <c r="J3635" s="335"/>
      <c r="K3635" s="336"/>
      <c r="L3635" s="337"/>
    </row>
    <row r="3636" spans="1:12" x14ac:dyDescent="0.3">
      <c r="A3636" s="334"/>
      <c r="B3636" s="304"/>
      <c r="C3636" s="304"/>
      <c r="D3636" s="304"/>
      <c r="E3636" s="304"/>
      <c r="F3636" s="304"/>
      <c r="G3636" s="304"/>
      <c r="H3636" s="305"/>
      <c r="I3636" s="306"/>
      <c r="J3636" s="335"/>
      <c r="K3636" s="336"/>
      <c r="L3636" s="337"/>
    </row>
    <row r="3637" spans="1:12" x14ac:dyDescent="0.3">
      <c r="A3637" s="334"/>
      <c r="B3637" s="304"/>
      <c r="C3637" s="304"/>
      <c r="D3637" s="304"/>
      <c r="E3637" s="304"/>
      <c r="F3637" s="304"/>
      <c r="G3637" s="304"/>
      <c r="H3637" s="305"/>
      <c r="I3637" s="306"/>
      <c r="J3637" s="335"/>
      <c r="K3637" s="336"/>
      <c r="L3637" s="337"/>
    </row>
    <row r="3638" spans="1:12" x14ac:dyDescent="0.3">
      <c r="A3638" s="334"/>
      <c r="B3638" s="304"/>
      <c r="C3638" s="304"/>
      <c r="D3638" s="304"/>
      <c r="E3638" s="304"/>
      <c r="F3638" s="304"/>
      <c r="G3638" s="304"/>
      <c r="H3638" s="305"/>
      <c r="I3638" s="306"/>
      <c r="J3638" s="335"/>
      <c r="K3638" s="336"/>
      <c r="L3638" s="337"/>
    </row>
    <row r="3639" spans="1:12" x14ac:dyDescent="0.3">
      <c r="A3639" s="334"/>
      <c r="B3639" s="304"/>
      <c r="C3639" s="304"/>
      <c r="D3639" s="304"/>
      <c r="E3639" s="304"/>
      <c r="F3639" s="304"/>
      <c r="G3639" s="304"/>
      <c r="H3639" s="305"/>
      <c r="I3639" s="306"/>
      <c r="J3639" s="335"/>
      <c r="K3639" s="336"/>
      <c r="L3639" s="337"/>
    </row>
    <row r="3640" spans="1:12" x14ac:dyDescent="0.3">
      <c r="A3640" s="334"/>
      <c r="B3640" s="304"/>
      <c r="C3640" s="304"/>
      <c r="D3640" s="304"/>
      <c r="E3640" s="304"/>
      <c r="F3640" s="304"/>
      <c r="G3640" s="304"/>
      <c r="H3640" s="305"/>
      <c r="I3640" s="306"/>
      <c r="J3640" s="335"/>
      <c r="K3640" s="336"/>
      <c r="L3640" s="337"/>
    </row>
    <row r="3641" spans="1:12" x14ac:dyDescent="0.3">
      <c r="A3641" s="334"/>
      <c r="B3641" s="304"/>
      <c r="C3641" s="304"/>
      <c r="D3641" s="304"/>
      <c r="E3641" s="304"/>
      <c r="F3641" s="304"/>
      <c r="G3641" s="304"/>
      <c r="H3641" s="305"/>
      <c r="I3641" s="306"/>
      <c r="J3641" s="335"/>
      <c r="K3641" s="336"/>
      <c r="L3641" s="337"/>
    </row>
    <row r="3642" spans="1:12" x14ac:dyDescent="0.3">
      <c r="A3642" s="334"/>
      <c r="B3642" s="304"/>
      <c r="C3642" s="304"/>
      <c r="D3642" s="304"/>
      <c r="E3642" s="304"/>
      <c r="F3642" s="304"/>
      <c r="G3642" s="304"/>
      <c r="H3642" s="305"/>
      <c r="I3642" s="306"/>
      <c r="J3642" s="335"/>
      <c r="K3642" s="336"/>
      <c r="L3642" s="337"/>
    </row>
    <row r="3643" spans="1:12" x14ac:dyDescent="0.3">
      <c r="A3643" s="334"/>
      <c r="B3643" s="304"/>
      <c r="C3643" s="304"/>
      <c r="D3643" s="304"/>
      <c r="E3643" s="304"/>
      <c r="F3643" s="304"/>
      <c r="G3643" s="304"/>
      <c r="H3643" s="305"/>
      <c r="I3643" s="306"/>
      <c r="J3643" s="335"/>
      <c r="K3643" s="336"/>
      <c r="L3643" s="337"/>
    </row>
    <row r="3644" spans="1:12" x14ac:dyDescent="0.3">
      <c r="A3644" s="334"/>
      <c r="B3644" s="304"/>
      <c r="C3644" s="304"/>
      <c r="D3644" s="304"/>
      <c r="E3644" s="304"/>
      <c r="F3644" s="304"/>
      <c r="G3644" s="304"/>
      <c r="H3644" s="305"/>
      <c r="I3644" s="306"/>
      <c r="J3644" s="335"/>
      <c r="K3644" s="336"/>
      <c r="L3644" s="337"/>
    </row>
    <row r="3645" spans="1:12" x14ac:dyDescent="0.3">
      <c r="A3645" s="334"/>
      <c r="B3645" s="304"/>
      <c r="C3645" s="304"/>
      <c r="D3645" s="304"/>
      <c r="E3645" s="304"/>
      <c r="F3645" s="304"/>
      <c r="G3645" s="304"/>
      <c r="H3645" s="305"/>
      <c r="I3645" s="306"/>
      <c r="J3645" s="335"/>
      <c r="K3645" s="336"/>
      <c r="L3645" s="337"/>
    </row>
    <row r="3646" spans="1:12" x14ac:dyDescent="0.3">
      <c r="A3646" s="334"/>
      <c r="B3646" s="304"/>
      <c r="C3646" s="304"/>
      <c r="D3646" s="304"/>
      <c r="E3646" s="304"/>
      <c r="F3646" s="304"/>
      <c r="G3646" s="304"/>
      <c r="H3646" s="305"/>
      <c r="I3646" s="306"/>
      <c r="J3646" s="335"/>
      <c r="K3646" s="336"/>
      <c r="L3646" s="337"/>
    </row>
    <row r="3647" spans="1:12" x14ac:dyDescent="0.3">
      <c r="A3647" s="334"/>
      <c r="B3647" s="304"/>
      <c r="C3647" s="304"/>
      <c r="D3647" s="304"/>
      <c r="E3647" s="304"/>
      <c r="F3647" s="304"/>
      <c r="G3647" s="304"/>
      <c r="H3647" s="305"/>
      <c r="I3647" s="306"/>
      <c r="J3647" s="335"/>
      <c r="K3647" s="336"/>
      <c r="L3647" s="337"/>
    </row>
    <row r="3648" spans="1:12" x14ac:dyDescent="0.3">
      <c r="A3648" s="334"/>
      <c r="B3648" s="304"/>
      <c r="C3648" s="304"/>
      <c r="D3648" s="304"/>
      <c r="E3648" s="304"/>
      <c r="F3648" s="304"/>
      <c r="G3648" s="304"/>
      <c r="H3648" s="305"/>
      <c r="I3648" s="306"/>
      <c r="J3648" s="335"/>
      <c r="K3648" s="336"/>
      <c r="L3648" s="337"/>
    </row>
    <row r="3649" spans="1:12" x14ac:dyDescent="0.3">
      <c r="A3649" s="334"/>
      <c r="B3649" s="304"/>
      <c r="C3649" s="304"/>
      <c r="D3649" s="304"/>
      <c r="E3649" s="304"/>
      <c r="F3649" s="304"/>
      <c r="G3649" s="304"/>
      <c r="H3649" s="305"/>
      <c r="I3649" s="306"/>
      <c r="J3649" s="335"/>
      <c r="K3649" s="336"/>
      <c r="L3649" s="337"/>
    </row>
    <row r="3650" spans="1:12" x14ac:dyDescent="0.3">
      <c r="A3650" s="334"/>
      <c r="B3650" s="304"/>
      <c r="C3650" s="304"/>
      <c r="D3650" s="304"/>
      <c r="E3650" s="304"/>
      <c r="F3650" s="304"/>
      <c r="G3650" s="304"/>
      <c r="H3650" s="305"/>
      <c r="I3650" s="306"/>
      <c r="J3650" s="335"/>
      <c r="K3650" s="336"/>
      <c r="L3650" s="337"/>
    </row>
    <row r="3651" spans="1:12" x14ac:dyDescent="0.3">
      <c r="A3651" s="334"/>
      <c r="B3651" s="304"/>
      <c r="C3651" s="304"/>
      <c r="D3651" s="304"/>
      <c r="E3651" s="304"/>
      <c r="F3651" s="304"/>
      <c r="G3651" s="304"/>
      <c r="H3651" s="305"/>
      <c r="I3651" s="306"/>
      <c r="J3651" s="335"/>
      <c r="K3651" s="336"/>
      <c r="L3651" s="337"/>
    </row>
    <row r="3652" spans="1:12" x14ac:dyDescent="0.3">
      <c r="A3652" s="334"/>
      <c r="B3652" s="304"/>
      <c r="C3652" s="304"/>
      <c r="D3652" s="304"/>
      <c r="E3652" s="304"/>
      <c r="F3652" s="304"/>
      <c r="G3652" s="304"/>
      <c r="H3652" s="305"/>
      <c r="I3652" s="306"/>
      <c r="J3652" s="335"/>
      <c r="K3652" s="336"/>
      <c r="L3652" s="337"/>
    </row>
    <row r="3653" spans="1:12" x14ac:dyDescent="0.3">
      <c r="A3653" s="334"/>
      <c r="B3653" s="304"/>
      <c r="C3653" s="304"/>
      <c r="D3653" s="304"/>
      <c r="E3653" s="304"/>
      <c r="F3653" s="304"/>
      <c r="G3653" s="304"/>
      <c r="H3653" s="305"/>
      <c r="I3653" s="306"/>
      <c r="J3653" s="335"/>
      <c r="K3653" s="336"/>
      <c r="L3653" s="337"/>
    </row>
    <row r="3654" spans="1:12" x14ac:dyDescent="0.3">
      <c r="A3654" s="334"/>
      <c r="B3654" s="304"/>
      <c r="C3654" s="304"/>
      <c r="D3654" s="304"/>
      <c r="E3654" s="304"/>
      <c r="F3654" s="304"/>
      <c r="G3654" s="304"/>
      <c r="H3654" s="305"/>
      <c r="I3654" s="306"/>
      <c r="J3654" s="335"/>
      <c r="K3654" s="336"/>
      <c r="L3654" s="337"/>
    </row>
    <row r="3655" spans="1:12" x14ac:dyDescent="0.3">
      <c r="A3655" s="334"/>
      <c r="B3655" s="304"/>
      <c r="C3655" s="304"/>
      <c r="D3655" s="304"/>
      <c r="E3655" s="304"/>
      <c r="F3655" s="304"/>
      <c r="G3655" s="304"/>
      <c r="H3655" s="305"/>
      <c r="I3655" s="306"/>
      <c r="J3655" s="335"/>
      <c r="K3655" s="336"/>
      <c r="L3655" s="337"/>
    </row>
    <row r="3656" spans="1:12" x14ac:dyDescent="0.3">
      <c r="A3656" s="334"/>
      <c r="B3656" s="304"/>
      <c r="C3656" s="304"/>
      <c r="D3656" s="304"/>
      <c r="E3656" s="304"/>
      <c r="F3656" s="304"/>
      <c r="G3656" s="304"/>
      <c r="H3656" s="305"/>
      <c r="I3656" s="306"/>
      <c r="J3656" s="335"/>
      <c r="K3656" s="336"/>
      <c r="L3656" s="337"/>
    </row>
    <row r="3657" spans="1:12" x14ac:dyDescent="0.3">
      <c r="A3657" s="334"/>
      <c r="B3657" s="304"/>
      <c r="C3657" s="304"/>
      <c r="D3657" s="304"/>
      <c r="E3657" s="304"/>
      <c r="F3657" s="304"/>
      <c r="G3657" s="304"/>
      <c r="H3657" s="305"/>
      <c r="I3657" s="306"/>
      <c r="J3657" s="335"/>
      <c r="K3657" s="336"/>
      <c r="L3657" s="337"/>
    </row>
    <row r="3658" spans="1:12" x14ac:dyDescent="0.3">
      <c r="A3658" s="334"/>
      <c r="B3658" s="304"/>
      <c r="C3658" s="304"/>
      <c r="D3658" s="304"/>
      <c r="E3658" s="304"/>
      <c r="F3658" s="304"/>
      <c r="G3658" s="304"/>
      <c r="H3658" s="305"/>
      <c r="I3658" s="306"/>
      <c r="J3658" s="335"/>
      <c r="K3658" s="336"/>
      <c r="L3658" s="337"/>
    </row>
    <row r="3659" spans="1:12" x14ac:dyDescent="0.3">
      <c r="A3659" s="334"/>
      <c r="B3659" s="304"/>
      <c r="C3659" s="304"/>
      <c r="D3659" s="304"/>
      <c r="E3659" s="304"/>
      <c r="F3659" s="304"/>
      <c r="G3659" s="304"/>
      <c r="H3659" s="305"/>
      <c r="I3659" s="306"/>
      <c r="J3659" s="335"/>
      <c r="K3659" s="336"/>
      <c r="L3659" s="337"/>
    </row>
    <row r="3660" spans="1:12" x14ac:dyDescent="0.3">
      <c r="A3660" s="334"/>
      <c r="B3660" s="304"/>
      <c r="C3660" s="304"/>
      <c r="D3660" s="304"/>
      <c r="E3660" s="304"/>
      <c r="F3660" s="304"/>
      <c r="G3660" s="304"/>
      <c r="H3660" s="305"/>
      <c r="I3660" s="306"/>
      <c r="J3660" s="335"/>
      <c r="K3660" s="336"/>
      <c r="L3660" s="337"/>
    </row>
    <row r="3661" spans="1:12" x14ac:dyDescent="0.3">
      <c r="A3661" s="334"/>
      <c r="B3661" s="304"/>
      <c r="C3661" s="304"/>
      <c r="D3661" s="304"/>
      <c r="E3661" s="304"/>
      <c r="F3661" s="304"/>
      <c r="G3661" s="304"/>
      <c r="H3661" s="305"/>
      <c r="I3661" s="306"/>
      <c r="J3661" s="335"/>
      <c r="K3661" s="336"/>
      <c r="L3661" s="337"/>
    </row>
    <row r="3662" spans="1:12" x14ac:dyDescent="0.3">
      <c r="A3662" s="334"/>
      <c r="B3662" s="304"/>
      <c r="C3662" s="304"/>
      <c r="D3662" s="304"/>
      <c r="E3662" s="304"/>
      <c r="F3662" s="304"/>
      <c r="G3662" s="304"/>
      <c r="H3662" s="305"/>
      <c r="I3662" s="306"/>
      <c r="J3662" s="335"/>
      <c r="K3662" s="336"/>
      <c r="L3662" s="337"/>
    </row>
    <row r="3663" spans="1:12" x14ac:dyDescent="0.3">
      <c r="A3663" s="334"/>
      <c r="B3663" s="304"/>
      <c r="C3663" s="304"/>
      <c r="D3663" s="304"/>
      <c r="E3663" s="304"/>
      <c r="F3663" s="304"/>
      <c r="G3663" s="304"/>
      <c r="H3663" s="305"/>
      <c r="I3663" s="306"/>
      <c r="J3663" s="335"/>
      <c r="K3663" s="336"/>
      <c r="L3663" s="337"/>
    </row>
    <row r="3664" spans="1:12" x14ac:dyDescent="0.3">
      <c r="A3664" s="334"/>
      <c r="B3664" s="304"/>
      <c r="C3664" s="304"/>
      <c r="D3664" s="304"/>
      <c r="E3664" s="304"/>
      <c r="F3664" s="304"/>
      <c r="G3664" s="304"/>
      <c r="H3664" s="305"/>
      <c r="I3664" s="306"/>
      <c r="J3664" s="335"/>
      <c r="K3664" s="336"/>
      <c r="L3664" s="337"/>
    </row>
    <row r="3665" spans="1:12" x14ac:dyDescent="0.3">
      <c r="A3665" s="334"/>
      <c r="B3665" s="304"/>
      <c r="C3665" s="304"/>
      <c r="D3665" s="304"/>
      <c r="E3665" s="304"/>
      <c r="F3665" s="304"/>
      <c r="G3665" s="304"/>
      <c r="H3665" s="305"/>
      <c r="I3665" s="306"/>
      <c r="J3665" s="335"/>
      <c r="K3665" s="336"/>
      <c r="L3665" s="337"/>
    </row>
    <row r="3666" spans="1:12" x14ac:dyDescent="0.3">
      <c r="A3666" s="334"/>
      <c r="B3666" s="304"/>
      <c r="C3666" s="304"/>
      <c r="D3666" s="304"/>
      <c r="E3666" s="304"/>
      <c r="F3666" s="304"/>
      <c r="G3666" s="304"/>
      <c r="H3666" s="305"/>
      <c r="I3666" s="306"/>
      <c r="J3666" s="335"/>
      <c r="K3666" s="336"/>
      <c r="L3666" s="337"/>
    </row>
    <row r="3667" spans="1:12" x14ac:dyDescent="0.3">
      <c r="A3667" s="334"/>
      <c r="B3667" s="304"/>
      <c r="C3667" s="304"/>
      <c r="D3667" s="304"/>
      <c r="E3667" s="304"/>
      <c r="F3667" s="304"/>
      <c r="G3667" s="304"/>
      <c r="H3667" s="305"/>
      <c r="I3667" s="306"/>
      <c r="J3667" s="335"/>
      <c r="K3667" s="336"/>
      <c r="L3667" s="337"/>
    </row>
    <row r="3668" spans="1:12" x14ac:dyDescent="0.3">
      <c r="A3668" s="334"/>
      <c r="B3668" s="304"/>
      <c r="C3668" s="304"/>
      <c r="D3668" s="304"/>
      <c r="E3668" s="304"/>
      <c r="F3668" s="304"/>
      <c r="G3668" s="304"/>
      <c r="H3668" s="305"/>
      <c r="I3668" s="306"/>
      <c r="J3668" s="335"/>
      <c r="K3668" s="336"/>
      <c r="L3668" s="337"/>
    </row>
    <row r="3669" spans="1:12" x14ac:dyDescent="0.3">
      <c r="A3669" s="334"/>
      <c r="B3669" s="304"/>
      <c r="C3669" s="304"/>
      <c r="D3669" s="304"/>
      <c r="E3669" s="304"/>
      <c r="F3669" s="304"/>
      <c r="G3669" s="304"/>
      <c r="H3669" s="305"/>
      <c r="I3669" s="306"/>
      <c r="J3669" s="335"/>
      <c r="K3669" s="336"/>
      <c r="L3669" s="337"/>
    </row>
    <row r="3670" spans="1:12" x14ac:dyDescent="0.3">
      <c r="A3670" s="334"/>
      <c r="B3670" s="304"/>
      <c r="C3670" s="304"/>
      <c r="D3670" s="304"/>
      <c r="E3670" s="304"/>
      <c r="F3670" s="304"/>
      <c r="G3670" s="304"/>
      <c r="H3670" s="305"/>
      <c r="I3670" s="306"/>
      <c r="J3670" s="335"/>
      <c r="K3670" s="336"/>
      <c r="L3670" s="337"/>
    </row>
    <row r="3671" spans="1:12" x14ac:dyDescent="0.3">
      <c r="A3671" s="334"/>
      <c r="B3671" s="304"/>
      <c r="C3671" s="304"/>
      <c r="D3671" s="304"/>
      <c r="E3671" s="304"/>
      <c r="F3671" s="304"/>
      <c r="G3671" s="304"/>
      <c r="H3671" s="305"/>
      <c r="I3671" s="306"/>
      <c r="J3671" s="335"/>
      <c r="K3671" s="336"/>
      <c r="L3671" s="337"/>
    </row>
    <row r="3672" spans="1:12" x14ac:dyDescent="0.3">
      <c r="A3672" s="334"/>
      <c r="B3672" s="304"/>
      <c r="C3672" s="304"/>
      <c r="D3672" s="304"/>
      <c r="E3672" s="304"/>
      <c r="F3672" s="304"/>
      <c r="G3672" s="304"/>
      <c r="H3672" s="305"/>
      <c r="I3672" s="306"/>
      <c r="J3672" s="335"/>
      <c r="K3672" s="336"/>
      <c r="L3672" s="337"/>
    </row>
    <row r="3673" spans="1:12" x14ac:dyDescent="0.3">
      <c r="A3673" s="334"/>
      <c r="B3673" s="304"/>
      <c r="C3673" s="304"/>
      <c r="D3673" s="304"/>
      <c r="E3673" s="304"/>
      <c r="F3673" s="304"/>
      <c r="G3673" s="304"/>
      <c r="H3673" s="305"/>
      <c r="I3673" s="306"/>
      <c r="J3673" s="335"/>
      <c r="K3673" s="336"/>
      <c r="L3673" s="337"/>
    </row>
    <row r="3674" spans="1:12" x14ac:dyDescent="0.3">
      <c r="A3674" s="334"/>
      <c r="B3674" s="304"/>
      <c r="C3674" s="304"/>
      <c r="D3674" s="304"/>
      <c r="E3674" s="304"/>
      <c r="F3674" s="304"/>
      <c r="G3674" s="304"/>
      <c r="H3674" s="305"/>
      <c r="I3674" s="306"/>
      <c r="J3674" s="335"/>
      <c r="K3674" s="336"/>
      <c r="L3674" s="337"/>
    </row>
    <row r="3675" spans="1:12" x14ac:dyDescent="0.3">
      <c r="A3675" s="334"/>
      <c r="B3675" s="304"/>
      <c r="C3675" s="304"/>
      <c r="D3675" s="304"/>
      <c r="E3675" s="304"/>
      <c r="F3675" s="304"/>
      <c r="G3675" s="304"/>
      <c r="H3675" s="305"/>
      <c r="I3675" s="306"/>
      <c r="J3675" s="335"/>
      <c r="K3675" s="336"/>
      <c r="L3675" s="337"/>
    </row>
    <row r="3676" spans="1:12" x14ac:dyDescent="0.3">
      <c r="A3676" s="334"/>
      <c r="B3676" s="304"/>
      <c r="C3676" s="304"/>
      <c r="D3676" s="304"/>
      <c r="E3676" s="304"/>
      <c r="F3676" s="304"/>
      <c r="G3676" s="304"/>
      <c r="H3676" s="305"/>
      <c r="I3676" s="306"/>
      <c r="J3676" s="335"/>
      <c r="K3676" s="336"/>
      <c r="L3676" s="337"/>
    </row>
    <row r="3677" spans="1:12" x14ac:dyDescent="0.3">
      <c r="A3677" s="334"/>
      <c r="B3677" s="304"/>
      <c r="C3677" s="304"/>
      <c r="D3677" s="304"/>
      <c r="E3677" s="304"/>
      <c r="F3677" s="304"/>
      <c r="G3677" s="304"/>
      <c r="H3677" s="305"/>
      <c r="I3677" s="306"/>
      <c r="J3677" s="335"/>
      <c r="K3677" s="336"/>
      <c r="L3677" s="337"/>
    </row>
    <row r="3678" spans="1:12" x14ac:dyDescent="0.3">
      <c r="A3678" s="334"/>
      <c r="B3678" s="304"/>
      <c r="C3678" s="304"/>
      <c r="D3678" s="304"/>
      <c r="E3678" s="304"/>
      <c r="F3678" s="304"/>
      <c r="G3678" s="304"/>
      <c r="H3678" s="305"/>
      <c r="I3678" s="306"/>
      <c r="J3678" s="335"/>
      <c r="K3678" s="336"/>
      <c r="L3678" s="337"/>
    </row>
    <row r="3679" spans="1:12" x14ac:dyDescent="0.3">
      <c r="A3679" s="334"/>
      <c r="B3679" s="304"/>
      <c r="C3679" s="304"/>
      <c r="D3679" s="304"/>
      <c r="E3679" s="304"/>
      <c r="F3679" s="304"/>
      <c r="G3679" s="304"/>
      <c r="H3679" s="305"/>
      <c r="I3679" s="306"/>
      <c r="J3679" s="335"/>
      <c r="K3679" s="336"/>
      <c r="L3679" s="337"/>
    </row>
    <row r="3680" spans="1:12" x14ac:dyDescent="0.3">
      <c r="A3680" s="334"/>
      <c r="B3680" s="304"/>
      <c r="C3680" s="304"/>
      <c r="D3680" s="304"/>
      <c r="E3680" s="304"/>
      <c r="F3680" s="304"/>
      <c r="G3680" s="304"/>
      <c r="H3680" s="305"/>
      <c r="I3680" s="306"/>
      <c r="J3680" s="335"/>
      <c r="K3680" s="336"/>
      <c r="L3680" s="337"/>
    </row>
    <row r="3681" spans="1:12" x14ac:dyDescent="0.3">
      <c r="A3681" s="334"/>
      <c r="B3681" s="304"/>
      <c r="C3681" s="304"/>
      <c r="D3681" s="304"/>
      <c r="E3681" s="304"/>
      <c r="F3681" s="304"/>
      <c r="G3681" s="304"/>
      <c r="H3681" s="305"/>
      <c r="I3681" s="306"/>
      <c r="J3681" s="335"/>
      <c r="K3681" s="336"/>
      <c r="L3681" s="337"/>
    </row>
    <row r="3682" spans="1:12" x14ac:dyDescent="0.3">
      <c r="A3682" s="334"/>
      <c r="B3682" s="304"/>
      <c r="C3682" s="304"/>
      <c r="D3682" s="304"/>
      <c r="E3682" s="304"/>
      <c r="F3682" s="304"/>
      <c r="G3682" s="304"/>
      <c r="H3682" s="305"/>
      <c r="I3682" s="306"/>
      <c r="J3682" s="335"/>
      <c r="K3682" s="336"/>
      <c r="L3682" s="337"/>
    </row>
    <row r="3683" spans="1:12" x14ac:dyDescent="0.3">
      <c r="A3683" s="334"/>
      <c r="B3683" s="304"/>
      <c r="C3683" s="304"/>
      <c r="D3683" s="304"/>
      <c r="E3683" s="304"/>
      <c r="F3683" s="304"/>
      <c r="G3683" s="304"/>
      <c r="H3683" s="305"/>
      <c r="I3683" s="306"/>
      <c r="J3683" s="335"/>
      <c r="K3683" s="336"/>
      <c r="L3683" s="337"/>
    </row>
    <row r="3684" spans="1:12" x14ac:dyDescent="0.3">
      <c r="A3684" s="334"/>
      <c r="B3684" s="304"/>
      <c r="C3684" s="304"/>
      <c r="D3684" s="304"/>
      <c r="E3684" s="304"/>
      <c r="F3684" s="304"/>
      <c r="G3684" s="304"/>
      <c r="H3684" s="305"/>
      <c r="I3684" s="306"/>
      <c r="J3684" s="335"/>
      <c r="K3684" s="336"/>
      <c r="L3684" s="337"/>
    </row>
    <row r="3685" spans="1:12" x14ac:dyDescent="0.3">
      <c r="A3685" s="334"/>
      <c r="B3685" s="304"/>
      <c r="C3685" s="304"/>
      <c r="D3685" s="304"/>
      <c r="E3685" s="304"/>
      <c r="F3685" s="304"/>
      <c r="G3685" s="304"/>
      <c r="H3685" s="305"/>
      <c r="I3685" s="306"/>
      <c r="J3685" s="335"/>
      <c r="K3685" s="336"/>
      <c r="L3685" s="337"/>
    </row>
    <row r="3686" spans="1:12" x14ac:dyDescent="0.3">
      <c r="A3686" s="334"/>
      <c r="B3686" s="304"/>
      <c r="C3686" s="304"/>
      <c r="D3686" s="304"/>
      <c r="E3686" s="304"/>
      <c r="F3686" s="304"/>
      <c r="G3686" s="304"/>
      <c r="H3686" s="305"/>
      <c r="I3686" s="306"/>
      <c r="J3686" s="335"/>
      <c r="K3686" s="336"/>
      <c r="L3686" s="337"/>
    </row>
    <row r="3687" spans="1:12" x14ac:dyDescent="0.3">
      <c r="A3687" s="334"/>
      <c r="B3687" s="304"/>
      <c r="C3687" s="304"/>
      <c r="D3687" s="304"/>
      <c r="E3687" s="304"/>
      <c r="F3687" s="304"/>
      <c r="G3687" s="304"/>
      <c r="H3687" s="305"/>
      <c r="I3687" s="306"/>
      <c r="J3687" s="335"/>
      <c r="K3687" s="336"/>
      <c r="L3687" s="337"/>
    </row>
    <row r="3688" spans="1:12" x14ac:dyDescent="0.3">
      <c r="A3688" s="334"/>
      <c r="B3688" s="304"/>
      <c r="C3688" s="304"/>
      <c r="D3688" s="304"/>
      <c r="E3688" s="304"/>
      <c r="F3688" s="304"/>
      <c r="G3688" s="304"/>
      <c r="H3688" s="305"/>
      <c r="I3688" s="306"/>
      <c r="J3688" s="335"/>
      <c r="K3688" s="336"/>
      <c r="L3688" s="337"/>
    </row>
    <row r="3689" spans="1:12" x14ac:dyDescent="0.3">
      <c r="A3689" s="334"/>
      <c r="B3689" s="304"/>
      <c r="C3689" s="304"/>
      <c r="D3689" s="304"/>
      <c r="E3689" s="304"/>
      <c r="F3689" s="304"/>
      <c r="G3689" s="304"/>
      <c r="H3689" s="305"/>
      <c r="I3689" s="306"/>
      <c r="J3689" s="335"/>
      <c r="K3689" s="336"/>
      <c r="L3689" s="337"/>
    </row>
    <row r="3690" spans="1:12" x14ac:dyDescent="0.3">
      <c r="A3690" s="334"/>
      <c r="B3690" s="304"/>
      <c r="C3690" s="304"/>
      <c r="D3690" s="304"/>
      <c r="E3690" s="304"/>
      <c r="F3690" s="304"/>
      <c r="G3690" s="304"/>
      <c r="H3690" s="305"/>
      <c r="I3690" s="306"/>
      <c r="J3690" s="335"/>
      <c r="K3690" s="336"/>
      <c r="L3690" s="337"/>
    </row>
    <row r="3691" spans="1:12" x14ac:dyDescent="0.3">
      <c r="A3691" s="334"/>
      <c r="B3691" s="304"/>
      <c r="C3691" s="304"/>
      <c r="D3691" s="304"/>
      <c r="E3691" s="304"/>
      <c r="F3691" s="304"/>
      <c r="G3691" s="304"/>
      <c r="H3691" s="305"/>
      <c r="I3691" s="306"/>
      <c r="J3691" s="335"/>
      <c r="K3691" s="336"/>
      <c r="L3691" s="337"/>
    </row>
    <row r="3692" spans="1:12" x14ac:dyDescent="0.3">
      <c r="A3692" s="334"/>
      <c r="B3692" s="304"/>
      <c r="C3692" s="304"/>
      <c r="D3692" s="304"/>
      <c r="E3692" s="304"/>
      <c r="F3692" s="304"/>
      <c r="G3692" s="304"/>
      <c r="H3692" s="305"/>
      <c r="I3692" s="306"/>
      <c r="J3692" s="335"/>
      <c r="K3692" s="336"/>
      <c r="L3692" s="337"/>
    </row>
    <row r="3693" spans="1:12" x14ac:dyDescent="0.3">
      <c r="A3693" s="334"/>
      <c r="B3693" s="304"/>
      <c r="C3693" s="304"/>
      <c r="D3693" s="304"/>
      <c r="E3693" s="304"/>
      <c r="F3693" s="304"/>
      <c r="G3693" s="304"/>
      <c r="H3693" s="305"/>
      <c r="I3693" s="306"/>
      <c r="J3693" s="335"/>
      <c r="K3693" s="336"/>
      <c r="L3693" s="337"/>
    </row>
    <row r="3694" spans="1:12" x14ac:dyDescent="0.3">
      <c r="A3694" s="334"/>
      <c r="B3694" s="304"/>
      <c r="C3694" s="304"/>
      <c r="D3694" s="304"/>
      <c r="E3694" s="304"/>
      <c r="F3694" s="304"/>
      <c r="G3694" s="304"/>
      <c r="H3694" s="305"/>
      <c r="I3694" s="306"/>
      <c r="J3694" s="335"/>
      <c r="K3694" s="336"/>
      <c r="L3694" s="337"/>
    </row>
    <row r="3695" spans="1:12" x14ac:dyDescent="0.3">
      <c r="A3695" s="334"/>
      <c r="B3695" s="304"/>
      <c r="C3695" s="304"/>
      <c r="D3695" s="304"/>
      <c r="E3695" s="304"/>
      <c r="F3695" s="304"/>
      <c r="G3695" s="304"/>
      <c r="H3695" s="305"/>
      <c r="I3695" s="306"/>
      <c r="J3695" s="335"/>
      <c r="K3695" s="336"/>
      <c r="L3695" s="337"/>
    </row>
    <row r="3696" spans="1:12" x14ac:dyDescent="0.3">
      <c r="A3696" s="334"/>
      <c r="B3696" s="304"/>
      <c r="C3696" s="304"/>
      <c r="D3696" s="304"/>
      <c r="E3696" s="304"/>
      <c r="F3696" s="304"/>
      <c r="G3696" s="304"/>
      <c r="H3696" s="305"/>
      <c r="I3696" s="306"/>
      <c r="J3696" s="335"/>
      <c r="K3696" s="336"/>
      <c r="L3696" s="337"/>
    </row>
    <row r="3697" spans="1:12" x14ac:dyDescent="0.3">
      <c r="A3697" s="334"/>
      <c r="B3697" s="304"/>
      <c r="C3697" s="304"/>
      <c r="D3697" s="304"/>
      <c r="E3697" s="304"/>
      <c r="F3697" s="304"/>
      <c r="G3697" s="304"/>
      <c r="H3697" s="305"/>
      <c r="I3697" s="306"/>
      <c r="J3697" s="335"/>
      <c r="K3697" s="336"/>
      <c r="L3697" s="337"/>
    </row>
    <row r="3698" spans="1:12" x14ac:dyDescent="0.3">
      <c r="A3698" s="334"/>
      <c r="B3698" s="304"/>
      <c r="C3698" s="304"/>
      <c r="D3698" s="304"/>
      <c r="E3698" s="304"/>
      <c r="F3698" s="304"/>
      <c r="G3698" s="304"/>
      <c r="H3698" s="305"/>
      <c r="I3698" s="306"/>
      <c r="J3698" s="335"/>
      <c r="K3698" s="336"/>
      <c r="L3698" s="337"/>
    </row>
    <row r="3699" spans="1:12" x14ac:dyDescent="0.3">
      <c r="A3699" s="334"/>
      <c r="B3699" s="304"/>
      <c r="C3699" s="304"/>
      <c r="D3699" s="304"/>
      <c r="E3699" s="304"/>
      <c r="F3699" s="304"/>
      <c r="G3699" s="304"/>
      <c r="H3699" s="305"/>
      <c r="I3699" s="306"/>
      <c r="J3699" s="335"/>
      <c r="K3699" s="336"/>
      <c r="L3699" s="337"/>
    </row>
    <row r="3700" spans="1:12" x14ac:dyDescent="0.3">
      <c r="A3700" s="334"/>
      <c r="B3700" s="304"/>
      <c r="C3700" s="304"/>
      <c r="D3700" s="304"/>
      <c r="E3700" s="304"/>
      <c r="F3700" s="304"/>
      <c r="G3700" s="304"/>
      <c r="H3700" s="305"/>
      <c r="I3700" s="306"/>
      <c r="J3700" s="335"/>
      <c r="K3700" s="336"/>
      <c r="L3700" s="337"/>
    </row>
    <row r="3701" spans="1:12" x14ac:dyDescent="0.3">
      <c r="A3701" s="334"/>
      <c r="B3701" s="304"/>
      <c r="C3701" s="304"/>
      <c r="D3701" s="304"/>
      <c r="E3701" s="304"/>
      <c r="F3701" s="304"/>
      <c r="G3701" s="304"/>
      <c r="H3701" s="305"/>
      <c r="I3701" s="306"/>
      <c r="J3701" s="335"/>
      <c r="K3701" s="336"/>
      <c r="L3701" s="337"/>
    </row>
    <row r="3702" spans="1:12" x14ac:dyDescent="0.3">
      <c r="A3702" s="334"/>
      <c r="B3702" s="304"/>
      <c r="C3702" s="304"/>
      <c r="D3702" s="304"/>
      <c r="E3702" s="304"/>
      <c r="F3702" s="304"/>
      <c r="G3702" s="304"/>
      <c r="H3702" s="305"/>
      <c r="I3702" s="306"/>
      <c r="J3702" s="335"/>
      <c r="K3702" s="336"/>
      <c r="L3702" s="337"/>
    </row>
    <row r="3703" spans="1:12" x14ac:dyDescent="0.3">
      <c r="A3703" s="334"/>
      <c r="B3703" s="304"/>
      <c r="C3703" s="304"/>
      <c r="D3703" s="304"/>
      <c r="E3703" s="304"/>
      <c r="F3703" s="304"/>
      <c r="G3703" s="304"/>
      <c r="H3703" s="305"/>
      <c r="I3703" s="306"/>
      <c r="J3703" s="335"/>
      <c r="K3703" s="336"/>
      <c r="L3703" s="337"/>
    </row>
    <row r="3704" spans="1:12" x14ac:dyDescent="0.3">
      <c r="A3704" s="334"/>
      <c r="B3704" s="304"/>
      <c r="C3704" s="304"/>
      <c r="D3704" s="304"/>
      <c r="E3704" s="304"/>
      <c r="F3704" s="304"/>
      <c r="G3704" s="304"/>
      <c r="H3704" s="305"/>
      <c r="I3704" s="306"/>
      <c r="J3704" s="335"/>
      <c r="K3704" s="336"/>
      <c r="L3704" s="337"/>
    </row>
    <row r="3705" spans="1:12" x14ac:dyDescent="0.3">
      <c r="A3705" s="334"/>
      <c r="B3705" s="304"/>
      <c r="C3705" s="304"/>
      <c r="D3705" s="304"/>
      <c r="E3705" s="304"/>
      <c r="F3705" s="304"/>
      <c r="G3705" s="304"/>
      <c r="H3705" s="305"/>
      <c r="I3705" s="306"/>
      <c r="J3705" s="335"/>
      <c r="K3705" s="336"/>
      <c r="L3705" s="337"/>
    </row>
    <row r="3706" spans="1:12" x14ac:dyDescent="0.3">
      <c r="A3706" s="334"/>
      <c r="B3706" s="304"/>
      <c r="C3706" s="304"/>
      <c r="D3706" s="304"/>
      <c r="E3706" s="304"/>
      <c r="F3706" s="304"/>
      <c r="G3706" s="304"/>
      <c r="H3706" s="305"/>
      <c r="I3706" s="306"/>
      <c r="J3706" s="335"/>
      <c r="K3706" s="336"/>
      <c r="L3706" s="337"/>
    </row>
    <row r="3707" spans="1:12" x14ac:dyDescent="0.3">
      <c r="A3707" s="334"/>
      <c r="B3707" s="304"/>
      <c r="C3707" s="304"/>
      <c r="D3707" s="304"/>
      <c r="E3707" s="304"/>
      <c r="F3707" s="304"/>
      <c r="G3707" s="304"/>
      <c r="H3707" s="305"/>
      <c r="I3707" s="306"/>
      <c r="J3707" s="335"/>
      <c r="K3707" s="336"/>
      <c r="L3707" s="337"/>
    </row>
    <row r="3708" spans="1:12" x14ac:dyDescent="0.3">
      <c r="A3708" s="334"/>
      <c r="B3708" s="304"/>
      <c r="C3708" s="304"/>
      <c r="D3708" s="304"/>
      <c r="E3708" s="304"/>
      <c r="F3708" s="304"/>
      <c r="G3708" s="304"/>
      <c r="H3708" s="305"/>
      <c r="I3708" s="306"/>
      <c r="J3708" s="335"/>
      <c r="K3708" s="336"/>
      <c r="L3708" s="337"/>
    </row>
    <row r="3709" spans="1:12" x14ac:dyDescent="0.3">
      <c r="A3709" s="334"/>
      <c r="B3709" s="304"/>
      <c r="C3709" s="304"/>
      <c r="D3709" s="304"/>
      <c r="E3709" s="304"/>
      <c r="F3709" s="304"/>
      <c r="G3709" s="304"/>
      <c r="H3709" s="305"/>
      <c r="I3709" s="306"/>
      <c r="J3709" s="335"/>
      <c r="K3709" s="336"/>
      <c r="L3709" s="337"/>
    </row>
    <row r="3710" spans="1:12" x14ac:dyDescent="0.3">
      <c r="A3710" s="334"/>
      <c r="B3710" s="304"/>
      <c r="C3710" s="304"/>
      <c r="D3710" s="304"/>
      <c r="E3710" s="304"/>
      <c r="F3710" s="304"/>
      <c r="G3710" s="304"/>
      <c r="H3710" s="305"/>
      <c r="I3710" s="306"/>
      <c r="J3710" s="335"/>
      <c r="K3710" s="336"/>
      <c r="L3710" s="337"/>
    </row>
    <row r="3711" spans="1:12" x14ac:dyDescent="0.3">
      <c r="A3711" s="334"/>
      <c r="B3711" s="304"/>
      <c r="C3711" s="304"/>
      <c r="D3711" s="304"/>
      <c r="E3711" s="304"/>
      <c r="F3711" s="304"/>
      <c r="G3711" s="304"/>
      <c r="H3711" s="305"/>
      <c r="I3711" s="306"/>
      <c r="J3711" s="335"/>
      <c r="K3711" s="336"/>
      <c r="L3711" s="337"/>
    </row>
    <row r="3712" spans="1:12" x14ac:dyDescent="0.3">
      <c r="A3712" s="334"/>
      <c r="B3712" s="304"/>
      <c r="C3712" s="304"/>
      <c r="D3712" s="304"/>
      <c r="E3712" s="304"/>
      <c r="F3712" s="304"/>
      <c r="G3712" s="304"/>
      <c r="H3712" s="305"/>
      <c r="I3712" s="306"/>
      <c r="J3712" s="335"/>
      <c r="K3712" s="336"/>
      <c r="L3712" s="337"/>
    </row>
    <row r="3713" spans="1:12" x14ac:dyDescent="0.3">
      <c r="A3713" s="334"/>
      <c r="B3713" s="304"/>
      <c r="C3713" s="304"/>
      <c r="D3713" s="304"/>
      <c r="E3713" s="304"/>
      <c r="F3713" s="304"/>
      <c r="G3713" s="304"/>
      <c r="H3713" s="305"/>
      <c r="I3713" s="306"/>
      <c r="J3713" s="335"/>
      <c r="K3713" s="336"/>
      <c r="L3713" s="337"/>
    </row>
    <row r="3714" spans="1:12" x14ac:dyDescent="0.3">
      <c r="A3714" s="334"/>
      <c r="B3714" s="304"/>
      <c r="C3714" s="304"/>
      <c r="D3714" s="304"/>
      <c r="E3714" s="304"/>
      <c r="F3714" s="304"/>
      <c r="G3714" s="304"/>
      <c r="H3714" s="305"/>
      <c r="I3714" s="306"/>
      <c r="J3714" s="335"/>
      <c r="K3714" s="336"/>
      <c r="L3714" s="337"/>
    </row>
    <row r="3715" spans="1:12" x14ac:dyDescent="0.3">
      <c r="A3715" s="334"/>
      <c r="B3715" s="304"/>
      <c r="C3715" s="304"/>
      <c r="D3715" s="304"/>
      <c r="E3715" s="304"/>
      <c r="F3715" s="304"/>
      <c r="G3715" s="304"/>
      <c r="H3715" s="305"/>
      <c r="I3715" s="306"/>
      <c r="J3715" s="335"/>
      <c r="K3715" s="336"/>
      <c r="L3715" s="337"/>
    </row>
    <row r="3716" spans="1:12" x14ac:dyDescent="0.3">
      <c r="A3716" s="334"/>
      <c r="B3716" s="304"/>
      <c r="C3716" s="304"/>
      <c r="D3716" s="304"/>
      <c r="E3716" s="304"/>
      <c r="F3716" s="304"/>
      <c r="G3716" s="304"/>
      <c r="H3716" s="305"/>
      <c r="I3716" s="306"/>
      <c r="J3716" s="335"/>
      <c r="K3716" s="336"/>
      <c r="L3716" s="337"/>
    </row>
    <row r="3717" spans="1:12" x14ac:dyDescent="0.3">
      <c r="A3717" s="334"/>
      <c r="B3717" s="304"/>
      <c r="C3717" s="304"/>
      <c r="D3717" s="304"/>
      <c r="E3717" s="304"/>
      <c r="F3717" s="304"/>
      <c r="G3717" s="304"/>
      <c r="H3717" s="305"/>
      <c r="I3717" s="306"/>
      <c r="J3717" s="335"/>
      <c r="K3717" s="336"/>
      <c r="L3717" s="337"/>
    </row>
    <row r="3718" spans="1:12" x14ac:dyDescent="0.3">
      <c r="A3718" s="334"/>
      <c r="B3718" s="304"/>
      <c r="C3718" s="304"/>
      <c r="D3718" s="304"/>
      <c r="E3718" s="304"/>
      <c r="F3718" s="304"/>
      <c r="G3718" s="304"/>
      <c r="H3718" s="305"/>
      <c r="I3718" s="306"/>
      <c r="J3718" s="335"/>
      <c r="K3718" s="336"/>
      <c r="L3718" s="337"/>
    </row>
    <row r="3719" spans="1:12" x14ac:dyDescent="0.3">
      <c r="A3719" s="334"/>
      <c r="B3719" s="304"/>
      <c r="C3719" s="304"/>
      <c r="D3719" s="304"/>
      <c r="E3719" s="304"/>
      <c r="F3719" s="304"/>
      <c r="G3719" s="304"/>
      <c r="H3719" s="305"/>
      <c r="I3719" s="306"/>
      <c r="J3719" s="335"/>
      <c r="K3719" s="336"/>
      <c r="L3719" s="337"/>
    </row>
    <row r="3720" spans="1:12" x14ac:dyDescent="0.3">
      <c r="A3720" s="334"/>
      <c r="B3720" s="304"/>
      <c r="C3720" s="304"/>
      <c r="D3720" s="304"/>
      <c r="E3720" s="304"/>
      <c r="F3720" s="304"/>
      <c r="G3720" s="304"/>
      <c r="H3720" s="305"/>
      <c r="I3720" s="306"/>
      <c r="J3720" s="335"/>
      <c r="K3720" s="336"/>
      <c r="L3720" s="337"/>
    </row>
    <row r="3721" spans="1:12" x14ac:dyDescent="0.3">
      <c r="A3721" s="334"/>
      <c r="B3721" s="304"/>
      <c r="C3721" s="304"/>
      <c r="D3721" s="304"/>
      <c r="E3721" s="304"/>
      <c r="F3721" s="304"/>
      <c r="G3721" s="304"/>
      <c r="H3721" s="305"/>
      <c r="I3721" s="306"/>
      <c r="J3721" s="335"/>
      <c r="K3721" s="336"/>
      <c r="L3721" s="337"/>
    </row>
    <row r="3722" spans="1:12" x14ac:dyDescent="0.3">
      <c r="A3722" s="334"/>
      <c r="B3722" s="304"/>
      <c r="C3722" s="304"/>
      <c r="D3722" s="304"/>
      <c r="E3722" s="304"/>
      <c r="F3722" s="304"/>
      <c r="G3722" s="304"/>
      <c r="H3722" s="305"/>
      <c r="I3722" s="306"/>
      <c r="J3722" s="335"/>
      <c r="K3722" s="336"/>
      <c r="L3722" s="337"/>
    </row>
    <row r="3723" spans="1:12" x14ac:dyDescent="0.3">
      <c r="A3723" s="334"/>
      <c r="B3723" s="304"/>
      <c r="C3723" s="304"/>
      <c r="D3723" s="304"/>
      <c r="E3723" s="304"/>
      <c r="F3723" s="304"/>
      <c r="G3723" s="304"/>
      <c r="H3723" s="305"/>
      <c r="I3723" s="306"/>
      <c r="J3723" s="335"/>
      <c r="K3723" s="336"/>
      <c r="L3723" s="337"/>
    </row>
    <row r="3724" spans="1:12" x14ac:dyDescent="0.3">
      <c r="A3724" s="334"/>
      <c r="B3724" s="304"/>
      <c r="C3724" s="304"/>
      <c r="D3724" s="304"/>
      <c r="E3724" s="304"/>
      <c r="F3724" s="304"/>
      <c r="G3724" s="304"/>
      <c r="H3724" s="305"/>
      <c r="I3724" s="306"/>
      <c r="J3724" s="335"/>
      <c r="K3724" s="336"/>
      <c r="L3724" s="337"/>
    </row>
    <row r="3725" spans="1:12" x14ac:dyDescent="0.3">
      <c r="A3725" s="334"/>
      <c r="B3725" s="304"/>
      <c r="C3725" s="304"/>
      <c r="D3725" s="304"/>
      <c r="E3725" s="304"/>
      <c r="F3725" s="304"/>
      <c r="G3725" s="304"/>
      <c r="H3725" s="305"/>
      <c r="I3725" s="306"/>
      <c r="J3725" s="335"/>
      <c r="K3725" s="336"/>
      <c r="L3725" s="337"/>
    </row>
    <row r="3726" spans="1:12" x14ac:dyDescent="0.3">
      <c r="A3726" s="334"/>
      <c r="B3726" s="304"/>
      <c r="C3726" s="304"/>
      <c r="D3726" s="304"/>
      <c r="E3726" s="304"/>
      <c r="F3726" s="304"/>
      <c r="G3726" s="304"/>
      <c r="H3726" s="305"/>
      <c r="I3726" s="306"/>
      <c r="J3726" s="335"/>
      <c r="K3726" s="336"/>
      <c r="L3726" s="337"/>
    </row>
    <row r="3727" spans="1:12" x14ac:dyDescent="0.3">
      <c r="A3727" s="334"/>
      <c r="B3727" s="304"/>
      <c r="C3727" s="304"/>
      <c r="D3727" s="304"/>
      <c r="E3727" s="304"/>
      <c r="F3727" s="304"/>
      <c r="G3727" s="304"/>
      <c r="H3727" s="305"/>
      <c r="I3727" s="306"/>
      <c r="J3727" s="335"/>
      <c r="K3727" s="336"/>
      <c r="L3727" s="337"/>
    </row>
    <row r="3728" spans="1:12" x14ac:dyDescent="0.3">
      <c r="A3728" s="334"/>
      <c r="B3728" s="304"/>
      <c r="C3728" s="304"/>
      <c r="D3728" s="304"/>
      <c r="E3728" s="304"/>
      <c r="F3728" s="304"/>
      <c r="G3728" s="304"/>
      <c r="H3728" s="305"/>
      <c r="I3728" s="306"/>
      <c r="J3728" s="335"/>
      <c r="K3728" s="336"/>
      <c r="L3728" s="337"/>
    </row>
    <row r="3729" spans="1:12" x14ac:dyDescent="0.3">
      <c r="A3729" s="334"/>
      <c r="B3729" s="304"/>
      <c r="C3729" s="304"/>
      <c r="D3729" s="304"/>
      <c r="E3729" s="304"/>
      <c r="F3729" s="304"/>
      <c r="G3729" s="304"/>
      <c r="H3729" s="305"/>
      <c r="I3729" s="306"/>
      <c r="J3729" s="335"/>
      <c r="K3729" s="336"/>
      <c r="L3729" s="337"/>
    </row>
    <row r="3730" spans="1:12" x14ac:dyDescent="0.3">
      <c r="A3730" s="334"/>
      <c r="B3730" s="304"/>
      <c r="C3730" s="304"/>
      <c r="D3730" s="304"/>
      <c r="E3730" s="304"/>
      <c r="F3730" s="304"/>
      <c r="G3730" s="304"/>
      <c r="H3730" s="305"/>
      <c r="I3730" s="306"/>
      <c r="J3730" s="335"/>
      <c r="K3730" s="336"/>
      <c r="L3730" s="337"/>
    </row>
    <row r="3731" spans="1:12" x14ac:dyDescent="0.3">
      <c r="A3731" s="334"/>
      <c r="B3731" s="304"/>
      <c r="C3731" s="304"/>
      <c r="D3731" s="304"/>
      <c r="E3731" s="304"/>
      <c r="F3731" s="304"/>
      <c r="G3731" s="304"/>
      <c r="H3731" s="305"/>
      <c r="I3731" s="306"/>
      <c r="J3731" s="335"/>
      <c r="K3731" s="336"/>
      <c r="L3731" s="337"/>
    </row>
    <row r="3732" spans="1:12" x14ac:dyDescent="0.3">
      <c r="A3732" s="334"/>
      <c r="B3732" s="304"/>
      <c r="C3732" s="304"/>
      <c r="D3732" s="304"/>
      <c r="E3732" s="304"/>
      <c r="F3732" s="304"/>
      <c r="G3732" s="304"/>
      <c r="H3732" s="305"/>
      <c r="I3732" s="306"/>
      <c r="J3732" s="335"/>
      <c r="K3732" s="336"/>
      <c r="L3732" s="337"/>
    </row>
    <row r="3733" spans="1:12" x14ac:dyDescent="0.3">
      <c r="A3733" s="334"/>
      <c r="B3733" s="304"/>
      <c r="C3733" s="304"/>
      <c r="D3733" s="304"/>
      <c r="E3733" s="304"/>
      <c r="F3733" s="304"/>
      <c r="G3733" s="304"/>
      <c r="H3733" s="305"/>
      <c r="I3733" s="306"/>
      <c r="J3733" s="335"/>
      <c r="K3733" s="336"/>
      <c r="L3733" s="337"/>
    </row>
    <row r="3734" spans="1:12" x14ac:dyDescent="0.3">
      <c r="A3734" s="334"/>
      <c r="B3734" s="304"/>
      <c r="C3734" s="304"/>
      <c r="D3734" s="304"/>
      <c r="E3734" s="304"/>
      <c r="F3734" s="304"/>
      <c r="G3734" s="304"/>
      <c r="H3734" s="305"/>
      <c r="I3734" s="306"/>
      <c r="J3734" s="335"/>
      <c r="K3734" s="336"/>
      <c r="L3734" s="337"/>
    </row>
    <row r="3735" spans="1:12" x14ac:dyDescent="0.3">
      <c r="A3735" s="334"/>
      <c r="B3735" s="304"/>
      <c r="C3735" s="304"/>
      <c r="D3735" s="304"/>
      <c r="E3735" s="304"/>
      <c r="F3735" s="304"/>
      <c r="G3735" s="304"/>
      <c r="H3735" s="305"/>
      <c r="I3735" s="306"/>
      <c r="J3735" s="335"/>
      <c r="K3735" s="336"/>
      <c r="L3735" s="337"/>
    </row>
    <row r="3736" spans="1:12" x14ac:dyDescent="0.3">
      <c r="A3736" s="334"/>
      <c r="B3736" s="304"/>
      <c r="C3736" s="304"/>
      <c r="D3736" s="304"/>
      <c r="E3736" s="304"/>
      <c r="F3736" s="304"/>
      <c r="G3736" s="304"/>
      <c r="H3736" s="305"/>
      <c r="I3736" s="306"/>
      <c r="J3736" s="335"/>
      <c r="K3736" s="336"/>
      <c r="L3736" s="337"/>
    </row>
    <row r="3737" spans="1:12" x14ac:dyDescent="0.3">
      <c r="A3737" s="334"/>
      <c r="B3737" s="304"/>
      <c r="C3737" s="304"/>
      <c r="D3737" s="304"/>
      <c r="E3737" s="304"/>
      <c r="F3737" s="304"/>
      <c r="G3737" s="304"/>
      <c r="H3737" s="305"/>
      <c r="I3737" s="306"/>
      <c r="J3737" s="335"/>
      <c r="K3737" s="336"/>
      <c r="L3737" s="337"/>
    </row>
    <row r="3738" spans="1:12" x14ac:dyDescent="0.3">
      <c r="A3738" s="334"/>
      <c r="B3738" s="304"/>
      <c r="C3738" s="304"/>
      <c r="D3738" s="304"/>
      <c r="E3738" s="304"/>
      <c r="F3738" s="304"/>
      <c r="G3738" s="304"/>
      <c r="H3738" s="305"/>
      <c r="I3738" s="306"/>
      <c r="J3738" s="335"/>
      <c r="K3738" s="336"/>
      <c r="L3738" s="337"/>
    </row>
    <row r="3739" spans="1:12" x14ac:dyDescent="0.3">
      <c r="A3739" s="334"/>
      <c r="B3739" s="304"/>
      <c r="C3739" s="304"/>
      <c r="D3739" s="304"/>
      <c r="E3739" s="304"/>
      <c r="F3739" s="304"/>
      <c r="G3739" s="304"/>
      <c r="H3739" s="305"/>
      <c r="I3739" s="306"/>
      <c r="J3739" s="335"/>
      <c r="K3739" s="336"/>
      <c r="L3739" s="337"/>
    </row>
    <row r="3740" spans="1:12" x14ac:dyDescent="0.3">
      <c r="A3740" s="334"/>
      <c r="B3740" s="304"/>
      <c r="C3740" s="304"/>
      <c r="D3740" s="304"/>
      <c r="E3740" s="304"/>
      <c r="F3740" s="304"/>
      <c r="G3740" s="304"/>
      <c r="H3740" s="305"/>
      <c r="I3740" s="306"/>
      <c r="J3740" s="335"/>
      <c r="K3740" s="336"/>
      <c r="L3740" s="337"/>
    </row>
    <row r="3741" spans="1:12" x14ac:dyDescent="0.3">
      <c r="A3741" s="334"/>
      <c r="B3741" s="304"/>
      <c r="C3741" s="304"/>
      <c r="D3741" s="304"/>
      <c r="E3741" s="304"/>
      <c r="F3741" s="304"/>
      <c r="G3741" s="304"/>
      <c r="H3741" s="305"/>
      <c r="I3741" s="306"/>
      <c r="J3741" s="335"/>
      <c r="K3741" s="336"/>
      <c r="L3741" s="337"/>
    </row>
    <row r="3742" spans="1:12" x14ac:dyDescent="0.3">
      <c r="A3742" s="334"/>
      <c r="B3742" s="304"/>
      <c r="C3742" s="304"/>
      <c r="D3742" s="304"/>
      <c r="E3742" s="304"/>
      <c r="F3742" s="304"/>
      <c r="G3742" s="304"/>
      <c r="H3742" s="305"/>
      <c r="I3742" s="306"/>
      <c r="J3742" s="335"/>
      <c r="K3742" s="336"/>
      <c r="L3742" s="337"/>
    </row>
    <row r="3743" spans="1:12" x14ac:dyDescent="0.3">
      <c r="A3743" s="334"/>
      <c r="B3743" s="304"/>
      <c r="C3743" s="304"/>
      <c r="D3743" s="304"/>
      <c r="E3743" s="304"/>
      <c r="F3743" s="304"/>
      <c r="G3743" s="304"/>
      <c r="H3743" s="305"/>
      <c r="I3743" s="306"/>
      <c r="J3743" s="335"/>
      <c r="K3743" s="336"/>
      <c r="L3743" s="337"/>
    </row>
    <row r="3744" spans="1:12" x14ac:dyDescent="0.3">
      <c r="A3744" s="334"/>
      <c r="B3744" s="304"/>
      <c r="C3744" s="304"/>
      <c r="D3744" s="304"/>
      <c r="E3744" s="304"/>
      <c r="F3744" s="304"/>
      <c r="G3744" s="304"/>
      <c r="H3744" s="305"/>
      <c r="I3744" s="306"/>
      <c r="J3744" s="335"/>
      <c r="K3744" s="336"/>
      <c r="L3744" s="337"/>
    </row>
    <row r="3745" spans="1:12" x14ac:dyDescent="0.3">
      <c r="A3745" s="334"/>
      <c r="B3745" s="304"/>
      <c r="C3745" s="304"/>
      <c r="D3745" s="304"/>
      <c r="E3745" s="304"/>
      <c r="F3745" s="304"/>
      <c r="G3745" s="304"/>
      <c r="H3745" s="305"/>
      <c r="I3745" s="306"/>
      <c r="J3745" s="335"/>
      <c r="K3745" s="336"/>
      <c r="L3745" s="337"/>
    </row>
    <row r="3746" spans="1:12" x14ac:dyDescent="0.3">
      <c r="A3746" s="334"/>
      <c r="B3746" s="304"/>
      <c r="C3746" s="304"/>
      <c r="D3746" s="304"/>
      <c r="E3746" s="304"/>
      <c r="F3746" s="304"/>
      <c r="G3746" s="304"/>
      <c r="H3746" s="305"/>
      <c r="I3746" s="306"/>
      <c r="J3746" s="335"/>
      <c r="K3746" s="336"/>
      <c r="L3746" s="337"/>
    </row>
    <row r="3747" spans="1:12" x14ac:dyDescent="0.3">
      <c r="A3747" s="334"/>
      <c r="B3747" s="304"/>
      <c r="C3747" s="304"/>
      <c r="D3747" s="304"/>
      <c r="E3747" s="304"/>
      <c r="F3747" s="304"/>
      <c r="G3747" s="304"/>
      <c r="H3747" s="305"/>
      <c r="I3747" s="306"/>
      <c r="J3747" s="335"/>
      <c r="K3747" s="336"/>
      <c r="L3747" s="337"/>
    </row>
    <row r="3748" spans="1:12" x14ac:dyDescent="0.3">
      <c r="A3748" s="334"/>
      <c r="B3748" s="304"/>
      <c r="C3748" s="304"/>
      <c r="D3748" s="304"/>
      <c r="E3748" s="304"/>
      <c r="F3748" s="304"/>
      <c r="G3748" s="304"/>
      <c r="H3748" s="305"/>
      <c r="I3748" s="306"/>
      <c r="J3748" s="335"/>
      <c r="K3748" s="336"/>
      <c r="L3748" s="337"/>
    </row>
    <row r="3749" spans="1:12" x14ac:dyDescent="0.3">
      <c r="A3749" s="334"/>
      <c r="B3749" s="304"/>
      <c r="C3749" s="304"/>
      <c r="D3749" s="304"/>
      <c r="E3749" s="304"/>
      <c r="F3749" s="304"/>
      <c r="G3749" s="304"/>
      <c r="H3749" s="305"/>
      <c r="I3749" s="306"/>
      <c r="J3749" s="335"/>
      <c r="K3749" s="336"/>
      <c r="L3749" s="337"/>
    </row>
    <row r="3750" spans="1:12" x14ac:dyDescent="0.3">
      <c r="A3750" s="334"/>
      <c r="B3750" s="304"/>
      <c r="C3750" s="304"/>
      <c r="D3750" s="304"/>
      <c r="E3750" s="304"/>
      <c r="F3750" s="304"/>
      <c r="G3750" s="304"/>
      <c r="H3750" s="305"/>
      <c r="I3750" s="306"/>
      <c r="J3750" s="335"/>
      <c r="K3750" s="336"/>
      <c r="L3750" s="337"/>
    </row>
    <row r="3751" spans="1:12" x14ac:dyDescent="0.3">
      <c r="A3751" s="334"/>
      <c r="B3751" s="304"/>
      <c r="C3751" s="304"/>
      <c r="D3751" s="304"/>
      <c r="E3751" s="304"/>
      <c r="F3751" s="304"/>
      <c r="G3751" s="304"/>
      <c r="H3751" s="305"/>
      <c r="I3751" s="306"/>
      <c r="J3751" s="335"/>
      <c r="K3751" s="336"/>
      <c r="L3751" s="337"/>
    </row>
    <row r="3752" spans="1:12" x14ac:dyDescent="0.3">
      <c r="A3752" s="334"/>
      <c r="B3752" s="304"/>
      <c r="C3752" s="304"/>
      <c r="D3752" s="304"/>
      <c r="E3752" s="304"/>
      <c r="F3752" s="304"/>
      <c r="G3752" s="304"/>
      <c r="H3752" s="305"/>
      <c r="I3752" s="306"/>
      <c r="J3752" s="335"/>
      <c r="K3752" s="336"/>
      <c r="L3752" s="337"/>
    </row>
    <row r="3753" spans="1:12" x14ac:dyDescent="0.3">
      <c r="A3753" s="334"/>
      <c r="B3753" s="304"/>
      <c r="C3753" s="304"/>
      <c r="D3753" s="304"/>
      <c r="E3753" s="304"/>
      <c r="F3753" s="304"/>
      <c r="G3753" s="304"/>
      <c r="H3753" s="305"/>
      <c r="I3753" s="306"/>
      <c r="J3753" s="335"/>
      <c r="K3753" s="336"/>
      <c r="L3753" s="337"/>
    </row>
    <row r="3754" spans="1:12" x14ac:dyDescent="0.3">
      <c r="A3754" s="334"/>
      <c r="B3754" s="304"/>
      <c r="C3754" s="304"/>
      <c r="D3754" s="304"/>
      <c r="E3754" s="304"/>
      <c r="F3754" s="304"/>
      <c r="G3754" s="304"/>
      <c r="H3754" s="305"/>
      <c r="I3754" s="306"/>
      <c r="J3754" s="335"/>
      <c r="K3754" s="336"/>
      <c r="L3754" s="337"/>
    </row>
    <row r="3755" spans="1:12" x14ac:dyDescent="0.3">
      <c r="A3755" s="334"/>
      <c r="B3755" s="304"/>
      <c r="C3755" s="304"/>
      <c r="D3755" s="304"/>
      <c r="E3755" s="304"/>
      <c r="F3755" s="304"/>
      <c r="G3755" s="304"/>
      <c r="H3755" s="305"/>
      <c r="I3755" s="306"/>
      <c r="J3755" s="335"/>
      <c r="K3755" s="336"/>
      <c r="L3755" s="337"/>
    </row>
    <row r="3756" spans="1:12" x14ac:dyDescent="0.3">
      <c r="A3756" s="334"/>
      <c r="B3756" s="304"/>
      <c r="C3756" s="304"/>
      <c r="D3756" s="304"/>
      <c r="E3756" s="304"/>
      <c r="F3756" s="304"/>
      <c r="G3756" s="304"/>
      <c r="H3756" s="305"/>
      <c r="I3756" s="306"/>
      <c r="J3756" s="335"/>
      <c r="K3756" s="336"/>
      <c r="L3756" s="337"/>
    </row>
    <row r="3757" spans="1:12" x14ac:dyDescent="0.3">
      <c r="A3757" s="334"/>
      <c r="B3757" s="304"/>
      <c r="C3757" s="304"/>
      <c r="D3757" s="304"/>
      <c r="E3757" s="304"/>
      <c r="F3757" s="304"/>
      <c r="G3757" s="304"/>
      <c r="H3757" s="305"/>
      <c r="I3757" s="306"/>
      <c r="J3757" s="335"/>
      <c r="K3757" s="336"/>
      <c r="L3757" s="337"/>
    </row>
    <row r="3758" spans="1:12" x14ac:dyDescent="0.3">
      <c r="A3758" s="334"/>
      <c r="B3758" s="304"/>
      <c r="C3758" s="304"/>
      <c r="D3758" s="304"/>
      <c r="E3758" s="304"/>
      <c r="F3758" s="304"/>
      <c r="G3758" s="304"/>
      <c r="H3758" s="305"/>
      <c r="I3758" s="306"/>
      <c r="J3758" s="335"/>
      <c r="K3758" s="336"/>
      <c r="L3758" s="337"/>
    </row>
    <row r="3759" spans="1:12" x14ac:dyDescent="0.3">
      <c r="A3759" s="334"/>
      <c r="B3759" s="304"/>
      <c r="C3759" s="304"/>
      <c r="D3759" s="304"/>
      <c r="E3759" s="304"/>
      <c r="F3759" s="304"/>
      <c r="G3759" s="304"/>
      <c r="H3759" s="305"/>
      <c r="I3759" s="306"/>
      <c r="J3759" s="335"/>
      <c r="K3759" s="336"/>
      <c r="L3759" s="337"/>
    </row>
    <row r="3760" spans="1:12" x14ac:dyDescent="0.3">
      <c r="A3760" s="334"/>
      <c r="B3760" s="304"/>
      <c r="C3760" s="304"/>
      <c r="D3760" s="304"/>
      <c r="E3760" s="304"/>
      <c r="F3760" s="304"/>
      <c r="G3760" s="304"/>
      <c r="H3760" s="305"/>
      <c r="I3760" s="306"/>
      <c r="J3760" s="335"/>
      <c r="K3760" s="336"/>
      <c r="L3760" s="337"/>
    </row>
    <row r="3761" spans="1:12" x14ac:dyDescent="0.3">
      <c r="A3761" s="334"/>
      <c r="B3761" s="304"/>
      <c r="C3761" s="304"/>
      <c r="D3761" s="304"/>
      <c r="E3761" s="304"/>
      <c r="F3761" s="304"/>
      <c r="G3761" s="304"/>
      <c r="H3761" s="305"/>
      <c r="I3761" s="306"/>
      <c r="J3761" s="335"/>
      <c r="K3761" s="336"/>
      <c r="L3761" s="337"/>
    </row>
    <row r="3762" spans="1:12" x14ac:dyDescent="0.3">
      <c r="A3762" s="334"/>
      <c r="B3762" s="304"/>
      <c r="C3762" s="304"/>
      <c r="D3762" s="304"/>
      <c r="E3762" s="304"/>
      <c r="F3762" s="304"/>
      <c r="G3762" s="304"/>
      <c r="H3762" s="305"/>
      <c r="I3762" s="306"/>
      <c r="J3762" s="335"/>
      <c r="K3762" s="336"/>
      <c r="L3762" s="337"/>
    </row>
    <row r="3763" spans="1:12" x14ac:dyDescent="0.3">
      <c r="A3763" s="334"/>
      <c r="B3763" s="304"/>
      <c r="C3763" s="304"/>
      <c r="D3763" s="304"/>
      <c r="E3763" s="304"/>
      <c r="F3763" s="304"/>
      <c r="G3763" s="304"/>
      <c r="H3763" s="305"/>
      <c r="I3763" s="306"/>
      <c r="J3763" s="335"/>
      <c r="K3763" s="336"/>
      <c r="L3763" s="337"/>
    </row>
    <row r="3764" spans="1:12" x14ac:dyDescent="0.3">
      <c r="A3764" s="334"/>
      <c r="B3764" s="304"/>
      <c r="C3764" s="304"/>
      <c r="D3764" s="304"/>
      <c r="E3764" s="304"/>
      <c r="F3764" s="304"/>
      <c r="G3764" s="304"/>
      <c r="H3764" s="305"/>
      <c r="I3764" s="306"/>
      <c r="J3764" s="335"/>
      <c r="K3764" s="336"/>
      <c r="L3764" s="337"/>
    </row>
    <row r="3765" spans="1:12" x14ac:dyDescent="0.3">
      <c r="A3765" s="334"/>
      <c r="B3765" s="304"/>
      <c r="C3765" s="304"/>
      <c r="D3765" s="304"/>
      <c r="E3765" s="304"/>
      <c r="F3765" s="304"/>
      <c r="G3765" s="304"/>
      <c r="H3765" s="305"/>
      <c r="I3765" s="306"/>
      <c r="J3765" s="335"/>
      <c r="K3765" s="336"/>
      <c r="L3765" s="337"/>
    </row>
    <row r="3766" spans="1:12" x14ac:dyDescent="0.3">
      <c r="A3766" s="334"/>
      <c r="B3766" s="304"/>
      <c r="C3766" s="304"/>
      <c r="D3766" s="304"/>
      <c r="E3766" s="304"/>
      <c r="F3766" s="304"/>
      <c r="G3766" s="304"/>
      <c r="H3766" s="305"/>
      <c r="I3766" s="306"/>
      <c r="J3766" s="335"/>
      <c r="K3766" s="336"/>
      <c r="L3766" s="337"/>
    </row>
    <row r="3767" spans="1:12" x14ac:dyDescent="0.3">
      <c r="A3767" s="334"/>
      <c r="B3767" s="304"/>
      <c r="C3767" s="304"/>
      <c r="D3767" s="304"/>
      <c r="E3767" s="304"/>
      <c r="F3767" s="304"/>
      <c r="G3767" s="304"/>
      <c r="H3767" s="305"/>
      <c r="I3767" s="306"/>
      <c r="J3767" s="335"/>
      <c r="K3767" s="336"/>
      <c r="L3767" s="337"/>
    </row>
    <row r="3768" spans="1:12" x14ac:dyDescent="0.3">
      <c r="A3768" s="334"/>
      <c r="B3768" s="304"/>
      <c r="C3768" s="304"/>
      <c r="D3768" s="304"/>
      <c r="E3768" s="304"/>
      <c r="F3768" s="304"/>
      <c r="G3768" s="304"/>
      <c r="H3768" s="305"/>
      <c r="I3768" s="306"/>
      <c r="J3768" s="335"/>
      <c r="K3768" s="336"/>
      <c r="L3768" s="337"/>
    </row>
    <row r="3769" spans="1:12" x14ac:dyDescent="0.3">
      <c r="A3769" s="334"/>
      <c r="B3769" s="304"/>
      <c r="C3769" s="304"/>
      <c r="D3769" s="304"/>
      <c r="E3769" s="304"/>
      <c r="F3769" s="304"/>
      <c r="G3769" s="304"/>
      <c r="H3769" s="305"/>
      <c r="I3769" s="306"/>
      <c r="J3769" s="335"/>
      <c r="K3769" s="336"/>
      <c r="L3769" s="337"/>
    </row>
    <row r="3770" spans="1:12" x14ac:dyDescent="0.3">
      <c r="A3770" s="334"/>
      <c r="B3770" s="304"/>
      <c r="C3770" s="304"/>
      <c r="D3770" s="304"/>
      <c r="E3770" s="304"/>
      <c r="F3770" s="304"/>
      <c r="G3770" s="304"/>
      <c r="H3770" s="305"/>
      <c r="I3770" s="306"/>
      <c r="J3770" s="335"/>
      <c r="K3770" s="336"/>
      <c r="L3770" s="337"/>
    </row>
    <row r="3771" spans="1:12" x14ac:dyDescent="0.3">
      <c r="A3771" s="334"/>
      <c r="B3771" s="304"/>
      <c r="C3771" s="304"/>
      <c r="D3771" s="304"/>
      <c r="E3771" s="304"/>
      <c r="F3771" s="304"/>
      <c r="G3771" s="304"/>
      <c r="H3771" s="305"/>
      <c r="I3771" s="306"/>
      <c r="J3771" s="335"/>
      <c r="K3771" s="336"/>
      <c r="L3771" s="337"/>
    </row>
    <row r="3772" spans="1:12" x14ac:dyDescent="0.3">
      <c r="A3772" s="334"/>
      <c r="B3772" s="304"/>
      <c r="C3772" s="304"/>
      <c r="D3772" s="304"/>
      <c r="E3772" s="304"/>
      <c r="F3772" s="304"/>
      <c r="G3772" s="304"/>
      <c r="H3772" s="305"/>
      <c r="I3772" s="306"/>
      <c r="J3772" s="335"/>
      <c r="K3772" s="336"/>
      <c r="L3772" s="337"/>
    </row>
    <row r="3773" spans="1:12" x14ac:dyDescent="0.3">
      <c r="A3773" s="334"/>
      <c r="B3773" s="304"/>
      <c r="C3773" s="304"/>
      <c r="D3773" s="304"/>
      <c r="E3773" s="304"/>
      <c r="F3773" s="304"/>
      <c r="G3773" s="304"/>
      <c r="H3773" s="305"/>
      <c r="I3773" s="306"/>
      <c r="J3773" s="335"/>
      <c r="K3773" s="336"/>
      <c r="L3773" s="337"/>
    </row>
    <row r="3774" spans="1:12" x14ac:dyDescent="0.3">
      <c r="A3774" s="334"/>
      <c r="B3774" s="304"/>
      <c r="C3774" s="304"/>
      <c r="D3774" s="304"/>
      <c r="E3774" s="304"/>
      <c r="F3774" s="304"/>
      <c r="G3774" s="304"/>
      <c r="H3774" s="305"/>
      <c r="I3774" s="306"/>
      <c r="J3774" s="335"/>
      <c r="K3774" s="336"/>
      <c r="L3774" s="337"/>
    </row>
    <row r="3775" spans="1:12" x14ac:dyDescent="0.3">
      <c r="A3775" s="334"/>
      <c r="B3775" s="304"/>
      <c r="C3775" s="304"/>
      <c r="D3775" s="304"/>
      <c r="E3775" s="304"/>
      <c r="F3775" s="304"/>
      <c r="G3775" s="304"/>
      <c r="H3775" s="305"/>
      <c r="I3775" s="306"/>
      <c r="J3775" s="335"/>
      <c r="K3775" s="336"/>
      <c r="L3775" s="337"/>
    </row>
    <row r="3776" spans="1:12" x14ac:dyDescent="0.3">
      <c r="A3776" s="334"/>
      <c r="B3776" s="304"/>
      <c r="C3776" s="304"/>
      <c r="D3776" s="304"/>
      <c r="E3776" s="304"/>
      <c r="F3776" s="304"/>
      <c r="G3776" s="304"/>
      <c r="H3776" s="305"/>
      <c r="I3776" s="306"/>
      <c r="J3776" s="335"/>
      <c r="K3776" s="336"/>
      <c r="L3776" s="337"/>
    </row>
    <row r="3777" spans="1:12" x14ac:dyDescent="0.3">
      <c r="A3777" s="334"/>
      <c r="B3777" s="304"/>
      <c r="C3777" s="304"/>
      <c r="D3777" s="304"/>
      <c r="E3777" s="304"/>
      <c r="F3777" s="304"/>
      <c r="G3777" s="304"/>
      <c r="H3777" s="305"/>
      <c r="I3777" s="306"/>
      <c r="J3777" s="335"/>
      <c r="K3777" s="336"/>
      <c r="L3777" s="337"/>
    </row>
    <row r="3778" spans="1:12" x14ac:dyDescent="0.3">
      <c r="A3778" s="334"/>
      <c r="B3778" s="304"/>
      <c r="C3778" s="304"/>
      <c r="D3778" s="304"/>
      <c r="E3778" s="304"/>
      <c r="F3778" s="304"/>
      <c r="G3778" s="304"/>
      <c r="H3778" s="305"/>
      <c r="I3778" s="306"/>
      <c r="J3778" s="335"/>
      <c r="K3778" s="336"/>
      <c r="L3778" s="337"/>
    </row>
    <row r="3779" spans="1:12" x14ac:dyDescent="0.3">
      <c r="A3779" s="334"/>
      <c r="B3779" s="304"/>
      <c r="C3779" s="304"/>
      <c r="D3779" s="304"/>
      <c r="E3779" s="304"/>
      <c r="F3779" s="304"/>
      <c r="G3779" s="304"/>
      <c r="H3779" s="305"/>
      <c r="I3779" s="306"/>
      <c r="J3779" s="335"/>
      <c r="K3779" s="336"/>
      <c r="L3779" s="337"/>
    </row>
    <row r="3780" spans="1:12" x14ac:dyDescent="0.3">
      <c r="A3780" s="334"/>
      <c r="B3780" s="304"/>
      <c r="C3780" s="304"/>
      <c r="D3780" s="304"/>
      <c r="E3780" s="304"/>
      <c r="F3780" s="304"/>
      <c r="G3780" s="304"/>
      <c r="H3780" s="305"/>
      <c r="I3780" s="306"/>
      <c r="J3780" s="335"/>
      <c r="K3780" s="336"/>
      <c r="L3780" s="337"/>
    </row>
    <row r="3781" spans="1:12" x14ac:dyDescent="0.3">
      <c r="A3781" s="334"/>
      <c r="B3781" s="304"/>
      <c r="C3781" s="304"/>
      <c r="D3781" s="304"/>
      <c r="E3781" s="304"/>
      <c r="F3781" s="304"/>
      <c r="G3781" s="304"/>
      <c r="H3781" s="305"/>
      <c r="I3781" s="306"/>
      <c r="J3781" s="335"/>
      <c r="K3781" s="336"/>
      <c r="L3781" s="337"/>
    </row>
    <row r="3782" spans="1:12" x14ac:dyDescent="0.3">
      <c r="A3782" s="334"/>
      <c r="B3782" s="304"/>
      <c r="C3782" s="304"/>
      <c r="D3782" s="304"/>
      <c r="E3782" s="304"/>
      <c r="F3782" s="304"/>
      <c r="G3782" s="304"/>
      <c r="H3782" s="305"/>
      <c r="I3782" s="306"/>
      <c r="J3782" s="335"/>
      <c r="K3782" s="336"/>
      <c r="L3782" s="337"/>
    </row>
    <row r="3783" spans="1:12" x14ac:dyDescent="0.3">
      <c r="A3783" s="334"/>
      <c r="B3783" s="304"/>
      <c r="C3783" s="304"/>
      <c r="D3783" s="304"/>
      <c r="E3783" s="304"/>
      <c r="F3783" s="304"/>
      <c r="G3783" s="304"/>
      <c r="H3783" s="305"/>
      <c r="I3783" s="306"/>
      <c r="J3783" s="335"/>
      <c r="K3783" s="336"/>
      <c r="L3783" s="337"/>
    </row>
    <row r="3784" spans="1:12" x14ac:dyDescent="0.3">
      <c r="A3784" s="334"/>
      <c r="B3784" s="304"/>
      <c r="C3784" s="304"/>
      <c r="D3784" s="304"/>
      <c r="E3784" s="304"/>
      <c r="F3784" s="304"/>
      <c r="G3784" s="304"/>
      <c r="H3784" s="305"/>
      <c r="I3784" s="306"/>
      <c r="J3784" s="335"/>
      <c r="K3784" s="336"/>
      <c r="L3784" s="337"/>
    </row>
    <row r="3785" spans="1:12" x14ac:dyDescent="0.3">
      <c r="A3785" s="334"/>
      <c r="B3785" s="304"/>
      <c r="C3785" s="304"/>
      <c r="D3785" s="304"/>
      <c r="E3785" s="304"/>
      <c r="F3785" s="304"/>
      <c r="G3785" s="304"/>
      <c r="H3785" s="305"/>
      <c r="I3785" s="306"/>
      <c r="J3785" s="335"/>
      <c r="K3785" s="336"/>
      <c r="L3785" s="337"/>
    </row>
    <row r="3786" spans="1:12" x14ac:dyDescent="0.3">
      <c r="A3786" s="334"/>
      <c r="B3786" s="304"/>
      <c r="C3786" s="304"/>
      <c r="D3786" s="304"/>
      <c r="E3786" s="304"/>
      <c r="F3786" s="304"/>
      <c r="G3786" s="304"/>
      <c r="H3786" s="305"/>
      <c r="I3786" s="306"/>
      <c r="J3786" s="335"/>
      <c r="K3786" s="336"/>
      <c r="L3786" s="337"/>
    </row>
    <row r="3787" spans="1:12" x14ac:dyDescent="0.3">
      <c r="A3787" s="334"/>
      <c r="B3787" s="304"/>
      <c r="C3787" s="304"/>
      <c r="D3787" s="304"/>
      <c r="E3787" s="304"/>
      <c r="F3787" s="304"/>
      <c r="G3787" s="304"/>
      <c r="H3787" s="305"/>
      <c r="I3787" s="306"/>
      <c r="J3787" s="335"/>
      <c r="K3787" s="336"/>
      <c r="L3787" s="337"/>
    </row>
    <row r="3788" spans="1:12" x14ac:dyDescent="0.3">
      <c r="A3788" s="334"/>
      <c r="B3788" s="304"/>
      <c r="C3788" s="304"/>
      <c r="D3788" s="304"/>
      <c r="E3788" s="304"/>
      <c r="F3788" s="304"/>
      <c r="G3788" s="304"/>
      <c r="H3788" s="305"/>
      <c r="I3788" s="306"/>
      <c r="J3788" s="335"/>
      <c r="K3788" s="336"/>
      <c r="L3788" s="337"/>
    </row>
    <row r="3789" spans="1:12" x14ac:dyDescent="0.3">
      <c r="A3789" s="334"/>
      <c r="B3789" s="304"/>
      <c r="C3789" s="304"/>
      <c r="D3789" s="304"/>
      <c r="E3789" s="304"/>
      <c r="F3789" s="304"/>
      <c r="G3789" s="304"/>
      <c r="H3789" s="305"/>
      <c r="I3789" s="306"/>
      <c r="J3789" s="335"/>
      <c r="K3789" s="336"/>
      <c r="L3789" s="337"/>
    </row>
    <row r="3790" spans="1:12" x14ac:dyDescent="0.3">
      <c r="A3790" s="334"/>
      <c r="B3790" s="304"/>
      <c r="C3790" s="304"/>
      <c r="D3790" s="304"/>
      <c r="E3790" s="304"/>
      <c r="F3790" s="304"/>
      <c r="G3790" s="304"/>
      <c r="H3790" s="305"/>
      <c r="I3790" s="306"/>
      <c r="J3790" s="335"/>
      <c r="K3790" s="336"/>
      <c r="L3790" s="337"/>
    </row>
    <row r="3791" spans="1:12" x14ac:dyDescent="0.3">
      <c r="A3791" s="334"/>
      <c r="B3791" s="304"/>
      <c r="C3791" s="304"/>
      <c r="D3791" s="304"/>
      <c r="E3791" s="304"/>
      <c r="F3791" s="304"/>
      <c r="G3791" s="304"/>
      <c r="H3791" s="305"/>
      <c r="I3791" s="306"/>
      <c r="J3791" s="335"/>
      <c r="K3791" s="336"/>
      <c r="L3791" s="337"/>
    </row>
    <row r="3792" spans="1:12" x14ac:dyDescent="0.3">
      <c r="A3792" s="334"/>
      <c r="B3792" s="304"/>
      <c r="C3792" s="304"/>
      <c r="D3792" s="304"/>
      <c r="E3792" s="304"/>
      <c r="F3792" s="304"/>
      <c r="G3792" s="304"/>
      <c r="H3792" s="305"/>
      <c r="I3792" s="306"/>
      <c r="J3792" s="335"/>
      <c r="K3792" s="336"/>
      <c r="L3792" s="337"/>
    </row>
    <row r="3793" spans="1:12" x14ac:dyDescent="0.3">
      <c r="A3793" s="334"/>
      <c r="B3793" s="304"/>
      <c r="C3793" s="304"/>
      <c r="D3793" s="304"/>
      <c r="E3793" s="304"/>
      <c r="F3793" s="304"/>
      <c r="G3793" s="304"/>
      <c r="H3793" s="305"/>
      <c r="I3793" s="306"/>
      <c r="J3793" s="335"/>
      <c r="K3793" s="336"/>
      <c r="L3793" s="337"/>
    </row>
    <row r="3794" spans="1:12" x14ac:dyDescent="0.3">
      <c r="A3794" s="334"/>
      <c r="B3794" s="304"/>
      <c r="C3794" s="304"/>
      <c r="D3794" s="304"/>
      <c r="E3794" s="304"/>
      <c r="F3794" s="304"/>
      <c r="G3794" s="304"/>
      <c r="H3794" s="305"/>
      <c r="I3794" s="306"/>
      <c r="J3794" s="335"/>
      <c r="K3794" s="336"/>
      <c r="L3794" s="337"/>
    </row>
    <row r="3795" spans="1:12" x14ac:dyDescent="0.3">
      <c r="A3795" s="334"/>
      <c r="B3795" s="304"/>
      <c r="C3795" s="304"/>
      <c r="D3795" s="304"/>
      <c r="E3795" s="304"/>
      <c r="F3795" s="304"/>
      <c r="G3795" s="304"/>
      <c r="H3795" s="305"/>
      <c r="I3795" s="306"/>
      <c r="J3795" s="335"/>
      <c r="K3795" s="336"/>
      <c r="L3795" s="337"/>
    </row>
    <row r="3796" spans="1:12" x14ac:dyDescent="0.3">
      <c r="A3796" s="334"/>
      <c r="B3796" s="304"/>
      <c r="C3796" s="304"/>
      <c r="D3796" s="304"/>
      <c r="E3796" s="304"/>
      <c r="F3796" s="304"/>
      <c r="G3796" s="304"/>
      <c r="H3796" s="305"/>
      <c r="I3796" s="306"/>
      <c r="J3796" s="335"/>
      <c r="K3796" s="336"/>
      <c r="L3796" s="337"/>
    </row>
    <row r="3797" spans="1:12" x14ac:dyDescent="0.3">
      <c r="A3797" s="334"/>
      <c r="B3797" s="304"/>
      <c r="C3797" s="304"/>
      <c r="D3797" s="304"/>
      <c r="E3797" s="304"/>
      <c r="F3797" s="304"/>
      <c r="G3797" s="304"/>
      <c r="H3797" s="305"/>
      <c r="I3797" s="306"/>
      <c r="J3797" s="335"/>
      <c r="K3797" s="336"/>
      <c r="L3797" s="337"/>
    </row>
    <row r="3798" spans="1:12" x14ac:dyDescent="0.3">
      <c r="A3798" s="334"/>
      <c r="B3798" s="304"/>
      <c r="C3798" s="304"/>
      <c r="D3798" s="304"/>
      <c r="E3798" s="304"/>
      <c r="F3798" s="304"/>
      <c r="G3798" s="304"/>
      <c r="H3798" s="305"/>
      <c r="I3798" s="306"/>
      <c r="J3798" s="335"/>
      <c r="K3798" s="336"/>
      <c r="L3798" s="337"/>
    </row>
    <row r="3799" spans="1:12" x14ac:dyDescent="0.3">
      <c r="A3799" s="334"/>
      <c r="B3799" s="304"/>
      <c r="C3799" s="304"/>
      <c r="D3799" s="304"/>
      <c r="E3799" s="304"/>
      <c r="F3799" s="304"/>
      <c r="G3799" s="304"/>
      <c r="H3799" s="305"/>
      <c r="I3799" s="306"/>
      <c r="J3799" s="335"/>
      <c r="K3799" s="336"/>
      <c r="L3799" s="337"/>
    </row>
    <row r="3800" spans="1:12" x14ac:dyDescent="0.3">
      <c r="A3800" s="334"/>
      <c r="B3800" s="304"/>
      <c r="C3800" s="304"/>
      <c r="D3800" s="304"/>
      <c r="E3800" s="304"/>
      <c r="F3800" s="304"/>
      <c r="G3800" s="304"/>
      <c r="H3800" s="305"/>
      <c r="I3800" s="306"/>
      <c r="J3800" s="335"/>
      <c r="K3800" s="336"/>
      <c r="L3800" s="337"/>
    </row>
    <row r="3801" spans="1:12" x14ac:dyDescent="0.3">
      <c r="A3801" s="334"/>
      <c r="B3801" s="304"/>
      <c r="C3801" s="304"/>
      <c r="D3801" s="304"/>
      <c r="E3801" s="304"/>
      <c r="F3801" s="304"/>
      <c r="G3801" s="304"/>
      <c r="H3801" s="305"/>
      <c r="I3801" s="306"/>
      <c r="J3801" s="335"/>
      <c r="K3801" s="336"/>
      <c r="L3801" s="337"/>
    </row>
    <row r="3802" spans="1:12" x14ac:dyDescent="0.3">
      <c r="A3802" s="334"/>
      <c r="B3802" s="304"/>
      <c r="C3802" s="304"/>
      <c r="D3802" s="304"/>
      <c r="E3802" s="304"/>
      <c r="F3802" s="304"/>
      <c r="G3802" s="304"/>
      <c r="H3802" s="305"/>
      <c r="I3802" s="306"/>
      <c r="J3802" s="335"/>
      <c r="K3802" s="336"/>
      <c r="L3802" s="337"/>
    </row>
    <row r="3803" spans="1:12" x14ac:dyDescent="0.3">
      <c r="A3803" s="334"/>
      <c r="B3803" s="304"/>
      <c r="C3803" s="304"/>
      <c r="D3803" s="304"/>
      <c r="E3803" s="304"/>
      <c r="F3803" s="304"/>
      <c r="G3803" s="304"/>
      <c r="H3803" s="305"/>
      <c r="I3803" s="306"/>
      <c r="J3803" s="335"/>
      <c r="K3803" s="336"/>
      <c r="L3803" s="337"/>
    </row>
    <row r="3804" spans="1:12" x14ac:dyDescent="0.3">
      <c r="A3804" s="334"/>
      <c r="B3804" s="304"/>
      <c r="C3804" s="304"/>
      <c r="D3804" s="304"/>
      <c r="E3804" s="304"/>
      <c r="F3804" s="304"/>
      <c r="G3804" s="304"/>
      <c r="H3804" s="305"/>
      <c r="I3804" s="306"/>
      <c r="J3804" s="335"/>
      <c r="K3804" s="336"/>
      <c r="L3804" s="337"/>
    </row>
    <row r="3805" spans="1:12" x14ac:dyDescent="0.3">
      <c r="A3805" s="334"/>
      <c r="B3805" s="304"/>
      <c r="C3805" s="304"/>
      <c r="D3805" s="304"/>
      <c r="E3805" s="304"/>
      <c r="F3805" s="304"/>
      <c r="G3805" s="304"/>
      <c r="H3805" s="305"/>
      <c r="I3805" s="306"/>
      <c r="J3805" s="335"/>
      <c r="K3805" s="336"/>
      <c r="L3805" s="337"/>
    </row>
    <row r="3806" spans="1:12" x14ac:dyDescent="0.3">
      <c r="A3806" s="334"/>
      <c r="B3806" s="304"/>
      <c r="C3806" s="304"/>
      <c r="D3806" s="304"/>
      <c r="E3806" s="304"/>
      <c r="F3806" s="304"/>
      <c r="G3806" s="304"/>
      <c r="H3806" s="305"/>
      <c r="I3806" s="306"/>
      <c r="J3806" s="335"/>
      <c r="K3806" s="336"/>
      <c r="L3806" s="337"/>
    </row>
    <row r="3807" spans="1:12" x14ac:dyDescent="0.3">
      <c r="A3807" s="334"/>
      <c r="B3807" s="304"/>
      <c r="C3807" s="304"/>
      <c r="D3807" s="304"/>
      <c r="E3807" s="304"/>
      <c r="F3807" s="304"/>
      <c r="G3807" s="304"/>
      <c r="H3807" s="305"/>
      <c r="I3807" s="306"/>
      <c r="J3807" s="335"/>
      <c r="K3807" s="336"/>
      <c r="L3807" s="337"/>
    </row>
    <row r="3808" spans="1:12" x14ac:dyDescent="0.3">
      <c r="A3808" s="334"/>
      <c r="B3808" s="304"/>
      <c r="C3808" s="304"/>
      <c r="D3808" s="304"/>
      <c r="E3808" s="304"/>
      <c r="F3808" s="304"/>
      <c r="G3808" s="304"/>
      <c r="H3808" s="305"/>
      <c r="I3808" s="306"/>
      <c r="J3808" s="335"/>
      <c r="K3808" s="336"/>
      <c r="L3808" s="337"/>
    </row>
    <row r="3809" spans="1:12" x14ac:dyDescent="0.3">
      <c r="A3809" s="334"/>
      <c r="B3809" s="304"/>
      <c r="C3809" s="304"/>
      <c r="D3809" s="304"/>
      <c r="E3809" s="304"/>
      <c r="F3809" s="304"/>
      <c r="G3809" s="304"/>
      <c r="H3809" s="305"/>
      <c r="I3809" s="306"/>
      <c r="J3809" s="335"/>
      <c r="K3809" s="336"/>
      <c r="L3809" s="337"/>
    </row>
    <row r="3810" spans="1:12" x14ac:dyDescent="0.3">
      <c r="A3810" s="334"/>
      <c r="B3810" s="304"/>
      <c r="C3810" s="304"/>
      <c r="D3810" s="304"/>
      <c r="E3810" s="304"/>
      <c r="F3810" s="304"/>
      <c r="G3810" s="304"/>
      <c r="H3810" s="305"/>
      <c r="I3810" s="306"/>
      <c r="J3810" s="335"/>
      <c r="K3810" s="336"/>
      <c r="L3810" s="337"/>
    </row>
    <row r="3811" spans="1:12" x14ac:dyDescent="0.3">
      <c r="A3811" s="334"/>
      <c r="B3811" s="304"/>
      <c r="C3811" s="304"/>
      <c r="D3811" s="304"/>
      <c r="E3811" s="304"/>
      <c r="F3811" s="304"/>
      <c r="G3811" s="304"/>
      <c r="H3811" s="305"/>
      <c r="I3811" s="306"/>
      <c r="J3811" s="335"/>
      <c r="K3811" s="336"/>
      <c r="L3811" s="337"/>
    </row>
    <row r="3812" spans="1:12" x14ac:dyDescent="0.3">
      <c r="A3812" s="334"/>
      <c r="B3812" s="304"/>
      <c r="C3812" s="304"/>
      <c r="D3812" s="304"/>
      <c r="E3812" s="304"/>
      <c r="F3812" s="304"/>
      <c r="G3812" s="304"/>
      <c r="H3812" s="305"/>
      <c r="I3812" s="306"/>
      <c r="J3812" s="335"/>
      <c r="K3812" s="336"/>
      <c r="L3812" s="337"/>
    </row>
    <row r="3813" spans="1:12" x14ac:dyDescent="0.3">
      <c r="A3813" s="334"/>
      <c r="B3813" s="304"/>
      <c r="C3813" s="304"/>
      <c r="D3813" s="304"/>
      <c r="E3813" s="304"/>
      <c r="F3813" s="304"/>
      <c r="G3813" s="304"/>
      <c r="H3813" s="305"/>
      <c r="I3813" s="306"/>
      <c r="J3813" s="335"/>
      <c r="K3813" s="336"/>
      <c r="L3813" s="337"/>
    </row>
    <row r="3814" spans="1:12" x14ac:dyDescent="0.3">
      <c r="A3814" s="334"/>
      <c r="B3814" s="304"/>
      <c r="C3814" s="304"/>
      <c r="D3814" s="304"/>
      <c r="E3814" s="304"/>
      <c r="F3814" s="304"/>
      <c r="G3814" s="304"/>
      <c r="H3814" s="305"/>
      <c r="I3814" s="306"/>
      <c r="J3814" s="335"/>
      <c r="K3814" s="336"/>
      <c r="L3814" s="337"/>
    </row>
    <row r="3815" spans="1:12" x14ac:dyDescent="0.3">
      <c r="A3815" s="334"/>
      <c r="B3815" s="304"/>
      <c r="C3815" s="304"/>
      <c r="D3815" s="304"/>
      <c r="E3815" s="304"/>
      <c r="F3815" s="304"/>
      <c r="G3815" s="304"/>
      <c r="H3815" s="305"/>
      <c r="I3815" s="306"/>
      <c r="J3815" s="335"/>
      <c r="K3815" s="336"/>
      <c r="L3815" s="337"/>
    </row>
    <row r="3816" spans="1:12" x14ac:dyDescent="0.3">
      <c r="A3816" s="334"/>
      <c r="B3816" s="304"/>
      <c r="C3816" s="304"/>
      <c r="D3816" s="304"/>
      <c r="E3816" s="304"/>
      <c r="F3816" s="304"/>
      <c r="G3816" s="304"/>
      <c r="H3816" s="305"/>
      <c r="I3816" s="306"/>
      <c r="J3816" s="335"/>
      <c r="K3816" s="336"/>
      <c r="L3816" s="337"/>
    </row>
    <row r="3817" spans="1:12" x14ac:dyDescent="0.3">
      <c r="A3817" s="334"/>
      <c r="B3817" s="304"/>
      <c r="C3817" s="304"/>
      <c r="D3817" s="304"/>
      <c r="E3817" s="304"/>
      <c r="F3817" s="304"/>
      <c r="G3817" s="304"/>
      <c r="H3817" s="305"/>
      <c r="I3817" s="306"/>
      <c r="J3817" s="335"/>
      <c r="K3817" s="336"/>
      <c r="L3817" s="337"/>
    </row>
    <row r="3818" spans="1:12" x14ac:dyDescent="0.3">
      <c r="A3818" s="334"/>
      <c r="B3818" s="304"/>
      <c r="C3818" s="304"/>
      <c r="D3818" s="304"/>
      <c r="E3818" s="304"/>
      <c r="F3818" s="304"/>
      <c r="G3818" s="304"/>
      <c r="H3818" s="305"/>
      <c r="I3818" s="306"/>
      <c r="J3818" s="335"/>
      <c r="K3818" s="336"/>
      <c r="L3818" s="337"/>
    </row>
    <row r="3819" spans="1:12" x14ac:dyDescent="0.3">
      <c r="A3819" s="334"/>
      <c r="B3819" s="304"/>
      <c r="C3819" s="304"/>
      <c r="D3819" s="304"/>
      <c r="E3819" s="304"/>
      <c r="F3819" s="304"/>
      <c r="G3819" s="304"/>
      <c r="H3819" s="305"/>
      <c r="I3819" s="306"/>
      <c r="J3819" s="335"/>
      <c r="K3819" s="336"/>
      <c r="L3819" s="337"/>
    </row>
    <row r="3820" spans="1:12" x14ac:dyDescent="0.3">
      <c r="A3820" s="334"/>
      <c r="B3820" s="304"/>
      <c r="C3820" s="304"/>
      <c r="D3820" s="304"/>
      <c r="E3820" s="304"/>
      <c r="F3820" s="304"/>
      <c r="G3820" s="304"/>
      <c r="H3820" s="305"/>
      <c r="I3820" s="306"/>
      <c r="J3820" s="335"/>
      <c r="K3820" s="336"/>
      <c r="L3820" s="337"/>
    </row>
    <row r="3821" spans="1:12" x14ac:dyDescent="0.3">
      <c r="A3821" s="334"/>
      <c r="B3821" s="304"/>
      <c r="C3821" s="304"/>
      <c r="D3821" s="304"/>
      <c r="E3821" s="304"/>
      <c r="F3821" s="304"/>
      <c r="G3821" s="304"/>
      <c r="H3821" s="305"/>
      <c r="I3821" s="306"/>
      <c r="J3821" s="335"/>
      <c r="K3821" s="336"/>
      <c r="L3821" s="337"/>
    </row>
    <row r="3822" spans="1:12" x14ac:dyDescent="0.3">
      <c r="A3822" s="334"/>
      <c r="B3822" s="304"/>
      <c r="C3822" s="304"/>
      <c r="D3822" s="304"/>
      <c r="E3822" s="304"/>
      <c r="F3822" s="304"/>
      <c r="G3822" s="304"/>
      <c r="H3822" s="305"/>
      <c r="I3822" s="306"/>
      <c r="J3822" s="335"/>
      <c r="K3822" s="336"/>
      <c r="L3822" s="337"/>
    </row>
    <row r="3823" spans="1:12" x14ac:dyDescent="0.3">
      <c r="A3823" s="334"/>
      <c r="B3823" s="304"/>
      <c r="C3823" s="304"/>
      <c r="D3823" s="304"/>
      <c r="E3823" s="304"/>
      <c r="F3823" s="304"/>
      <c r="G3823" s="304"/>
      <c r="H3823" s="305"/>
      <c r="I3823" s="306"/>
      <c r="J3823" s="335"/>
      <c r="K3823" s="336"/>
      <c r="L3823" s="337"/>
    </row>
    <row r="3824" spans="1:12" x14ac:dyDescent="0.3">
      <c r="A3824" s="334"/>
      <c r="B3824" s="304"/>
      <c r="C3824" s="304"/>
      <c r="D3824" s="304"/>
      <c r="E3824" s="304"/>
      <c r="F3824" s="304"/>
      <c r="G3824" s="304"/>
      <c r="H3824" s="305"/>
      <c r="I3824" s="306"/>
      <c r="J3824" s="335"/>
      <c r="K3824" s="336"/>
      <c r="L3824" s="337"/>
    </row>
    <row r="3825" spans="1:12" x14ac:dyDescent="0.3">
      <c r="A3825" s="334"/>
      <c r="B3825" s="304"/>
      <c r="C3825" s="304"/>
      <c r="D3825" s="304"/>
      <c r="E3825" s="304"/>
      <c r="F3825" s="304"/>
      <c r="G3825" s="304"/>
      <c r="H3825" s="305"/>
      <c r="I3825" s="306"/>
      <c r="J3825" s="335"/>
      <c r="K3825" s="336"/>
      <c r="L3825" s="337"/>
    </row>
    <row r="3826" spans="1:12" x14ac:dyDescent="0.3">
      <c r="A3826" s="334"/>
      <c r="B3826" s="304"/>
      <c r="C3826" s="304"/>
      <c r="D3826" s="304"/>
      <c r="E3826" s="304"/>
      <c r="F3826" s="304"/>
      <c r="G3826" s="304"/>
      <c r="H3826" s="305"/>
      <c r="I3826" s="306"/>
      <c r="J3826" s="335"/>
      <c r="K3826" s="336"/>
      <c r="L3826" s="337"/>
    </row>
    <row r="3827" spans="1:12" x14ac:dyDescent="0.3">
      <c r="A3827" s="334"/>
      <c r="B3827" s="304"/>
      <c r="C3827" s="304"/>
      <c r="D3827" s="304"/>
      <c r="E3827" s="304"/>
      <c r="F3827" s="304"/>
      <c r="G3827" s="304"/>
      <c r="H3827" s="305"/>
      <c r="I3827" s="306"/>
      <c r="J3827" s="335"/>
      <c r="K3827" s="336"/>
      <c r="L3827" s="337"/>
    </row>
    <row r="3828" spans="1:12" x14ac:dyDescent="0.3">
      <c r="A3828" s="334"/>
      <c r="B3828" s="304"/>
      <c r="C3828" s="304"/>
      <c r="D3828" s="304"/>
      <c r="E3828" s="304"/>
      <c r="F3828" s="304"/>
      <c r="G3828" s="304"/>
      <c r="H3828" s="305"/>
      <c r="I3828" s="306"/>
      <c r="J3828" s="335"/>
      <c r="K3828" s="336"/>
      <c r="L3828" s="337"/>
    </row>
    <row r="3829" spans="1:12" x14ac:dyDescent="0.3">
      <c r="A3829" s="334"/>
      <c r="B3829" s="304"/>
      <c r="C3829" s="304"/>
      <c r="D3829" s="304"/>
      <c r="E3829" s="304"/>
      <c r="F3829" s="304"/>
      <c r="G3829" s="304"/>
      <c r="H3829" s="305"/>
      <c r="I3829" s="306"/>
      <c r="J3829" s="335"/>
      <c r="K3829" s="336"/>
      <c r="L3829" s="337"/>
    </row>
    <row r="3830" spans="1:12" x14ac:dyDescent="0.3">
      <c r="A3830" s="334"/>
      <c r="B3830" s="304"/>
      <c r="C3830" s="304"/>
      <c r="D3830" s="304"/>
      <c r="E3830" s="304"/>
      <c r="F3830" s="304"/>
      <c r="G3830" s="304"/>
      <c r="H3830" s="305"/>
      <c r="I3830" s="306"/>
      <c r="J3830" s="335"/>
      <c r="K3830" s="336"/>
      <c r="L3830" s="337"/>
    </row>
    <row r="3831" spans="1:12" x14ac:dyDescent="0.3">
      <c r="A3831" s="334"/>
      <c r="B3831" s="304"/>
      <c r="C3831" s="304"/>
      <c r="D3831" s="304"/>
      <c r="E3831" s="304"/>
      <c r="F3831" s="304"/>
      <c r="G3831" s="304"/>
      <c r="H3831" s="305"/>
      <c r="I3831" s="306"/>
      <c r="J3831" s="335"/>
      <c r="K3831" s="336"/>
      <c r="L3831" s="337"/>
    </row>
    <row r="3832" spans="1:12" x14ac:dyDescent="0.3">
      <c r="A3832" s="334"/>
      <c r="B3832" s="304"/>
      <c r="C3832" s="304"/>
      <c r="D3832" s="304"/>
      <c r="E3832" s="304"/>
      <c r="F3832" s="304"/>
      <c r="G3832" s="304"/>
      <c r="H3832" s="305"/>
      <c r="I3832" s="306"/>
      <c r="J3832" s="335"/>
      <c r="K3832" s="336"/>
      <c r="L3832" s="337"/>
    </row>
    <row r="3833" spans="1:12" x14ac:dyDescent="0.3">
      <c r="A3833" s="334"/>
      <c r="B3833" s="304"/>
      <c r="C3833" s="304"/>
      <c r="D3833" s="304"/>
      <c r="E3833" s="304"/>
      <c r="F3833" s="304"/>
      <c r="G3833" s="304"/>
      <c r="H3833" s="305"/>
      <c r="I3833" s="306"/>
      <c r="J3833" s="335"/>
      <c r="K3833" s="336"/>
      <c r="L3833" s="337"/>
    </row>
    <row r="3834" spans="1:12" x14ac:dyDescent="0.3">
      <c r="A3834" s="334"/>
      <c r="B3834" s="304"/>
      <c r="C3834" s="304"/>
      <c r="D3834" s="304"/>
      <c r="E3834" s="304"/>
      <c r="F3834" s="304"/>
      <c r="G3834" s="304"/>
      <c r="H3834" s="305"/>
      <c r="I3834" s="306"/>
      <c r="J3834" s="335"/>
      <c r="K3834" s="336"/>
      <c r="L3834" s="337"/>
    </row>
    <row r="3835" spans="1:12" x14ac:dyDescent="0.3">
      <c r="A3835" s="334"/>
      <c r="B3835" s="304"/>
      <c r="C3835" s="304"/>
      <c r="D3835" s="304"/>
      <c r="E3835" s="304"/>
      <c r="F3835" s="304"/>
      <c r="G3835" s="304"/>
      <c r="H3835" s="305"/>
      <c r="I3835" s="306"/>
      <c r="J3835" s="335"/>
      <c r="K3835" s="336"/>
      <c r="L3835" s="337"/>
    </row>
    <row r="3836" spans="1:12" x14ac:dyDescent="0.3">
      <c r="A3836" s="334"/>
      <c r="B3836" s="304"/>
      <c r="C3836" s="304"/>
      <c r="D3836" s="304"/>
      <c r="E3836" s="304"/>
      <c r="F3836" s="304"/>
      <c r="G3836" s="304"/>
      <c r="H3836" s="305"/>
      <c r="I3836" s="306"/>
      <c r="J3836" s="335"/>
      <c r="K3836" s="336"/>
      <c r="L3836" s="337"/>
    </row>
    <row r="3837" spans="1:12" x14ac:dyDescent="0.3">
      <c r="A3837" s="334"/>
      <c r="B3837" s="304"/>
      <c r="C3837" s="304"/>
      <c r="D3837" s="304"/>
      <c r="E3837" s="304"/>
      <c r="F3837" s="304"/>
      <c r="G3837" s="304"/>
      <c r="H3837" s="305"/>
      <c r="I3837" s="306"/>
      <c r="J3837" s="335"/>
      <c r="K3837" s="336"/>
      <c r="L3837" s="337"/>
    </row>
    <row r="3838" spans="1:12" x14ac:dyDescent="0.3">
      <c r="A3838" s="334"/>
      <c r="B3838" s="304"/>
      <c r="C3838" s="304"/>
      <c r="D3838" s="304"/>
      <c r="E3838" s="304"/>
      <c r="F3838" s="304"/>
      <c r="G3838" s="304"/>
      <c r="H3838" s="305"/>
      <c r="I3838" s="306"/>
      <c r="J3838" s="335"/>
      <c r="K3838" s="336"/>
      <c r="L3838" s="337"/>
    </row>
    <row r="3839" spans="1:12" x14ac:dyDescent="0.3">
      <c r="A3839" s="334"/>
      <c r="B3839" s="304"/>
      <c r="C3839" s="304"/>
      <c r="D3839" s="304"/>
      <c r="E3839" s="304"/>
      <c r="F3839" s="304"/>
      <c r="G3839" s="304"/>
      <c r="H3839" s="305"/>
      <c r="I3839" s="306"/>
      <c r="J3839" s="335"/>
      <c r="K3839" s="336"/>
      <c r="L3839" s="337"/>
    </row>
    <row r="3840" spans="1:12" x14ac:dyDescent="0.3">
      <c r="A3840" s="334"/>
      <c r="B3840" s="304"/>
      <c r="C3840" s="304"/>
      <c r="D3840" s="304"/>
      <c r="E3840" s="304"/>
      <c r="F3840" s="304"/>
      <c r="G3840" s="304"/>
      <c r="H3840" s="305"/>
      <c r="I3840" s="306"/>
      <c r="J3840" s="335"/>
      <c r="K3840" s="336"/>
      <c r="L3840" s="337"/>
    </row>
    <row r="3841" spans="1:12" x14ac:dyDescent="0.3">
      <c r="A3841" s="334"/>
      <c r="B3841" s="304"/>
      <c r="C3841" s="304"/>
      <c r="D3841" s="304"/>
      <c r="E3841" s="304"/>
      <c r="F3841" s="304"/>
      <c r="G3841" s="304"/>
      <c r="H3841" s="305"/>
      <c r="I3841" s="306"/>
      <c r="J3841" s="335"/>
      <c r="K3841" s="336"/>
      <c r="L3841" s="337"/>
    </row>
    <row r="3842" spans="1:12" x14ac:dyDescent="0.3">
      <c r="A3842" s="334"/>
      <c r="B3842" s="304"/>
      <c r="C3842" s="304"/>
      <c r="D3842" s="304"/>
      <c r="E3842" s="304"/>
      <c r="F3842" s="304"/>
      <c r="G3842" s="304"/>
      <c r="H3842" s="305"/>
      <c r="I3842" s="306"/>
      <c r="J3842" s="335"/>
      <c r="K3842" s="336"/>
      <c r="L3842" s="337"/>
    </row>
    <row r="3843" spans="1:12" x14ac:dyDescent="0.3">
      <c r="A3843" s="334"/>
      <c r="B3843" s="304"/>
      <c r="C3843" s="304"/>
      <c r="D3843" s="304"/>
      <c r="E3843" s="304"/>
      <c r="F3843" s="304"/>
      <c r="G3843" s="304"/>
      <c r="H3843" s="305"/>
      <c r="I3843" s="306"/>
      <c r="J3843" s="335"/>
      <c r="K3843" s="336"/>
      <c r="L3843" s="337"/>
    </row>
    <row r="3844" spans="1:12" x14ac:dyDescent="0.3">
      <c r="A3844" s="334"/>
      <c r="B3844" s="304"/>
      <c r="C3844" s="304"/>
      <c r="D3844" s="304"/>
      <c r="E3844" s="304"/>
      <c r="F3844" s="304"/>
      <c r="G3844" s="304"/>
      <c r="H3844" s="305"/>
      <c r="I3844" s="306"/>
      <c r="J3844" s="335"/>
      <c r="K3844" s="336"/>
      <c r="L3844" s="337"/>
    </row>
    <row r="3845" spans="1:12" x14ac:dyDescent="0.3">
      <c r="A3845" s="334"/>
      <c r="B3845" s="304"/>
      <c r="C3845" s="304"/>
      <c r="D3845" s="304"/>
      <c r="E3845" s="304"/>
      <c r="F3845" s="304"/>
      <c r="G3845" s="304"/>
      <c r="H3845" s="305"/>
      <c r="I3845" s="306"/>
      <c r="J3845" s="335"/>
      <c r="K3845" s="336"/>
      <c r="L3845" s="337"/>
    </row>
    <row r="3846" spans="1:12" x14ac:dyDescent="0.3">
      <c r="A3846" s="334"/>
      <c r="B3846" s="304"/>
      <c r="C3846" s="304"/>
      <c r="D3846" s="304"/>
      <c r="E3846" s="304"/>
      <c r="F3846" s="304"/>
      <c r="G3846" s="304"/>
      <c r="H3846" s="305"/>
      <c r="I3846" s="306"/>
      <c r="J3846" s="335"/>
      <c r="K3846" s="336"/>
      <c r="L3846" s="337"/>
    </row>
    <row r="3847" spans="1:12" x14ac:dyDescent="0.3">
      <c r="A3847" s="334"/>
      <c r="B3847" s="304"/>
      <c r="C3847" s="304"/>
      <c r="D3847" s="304"/>
      <c r="E3847" s="304"/>
      <c r="F3847" s="304"/>
      <c r="G3847" s="304"/>
      <c r="H3847" s="305"/>
      <c r="I3847" s="306"/>
      <c r="J3847" s="335"/>
      <c r="K3847" s="336"/>
      <c r="L3847" s="337"/>
    </row>
    <row r="3848" spans="1:12" x14ac:dyDescent="0.3">
      <c r="A3848" s="334"/>
      <c r="B3848" s="304"/>
      <c r="C3848" s="304"/>
      <c r="D3848" s="304"/>
      <c r="E3848" s="304"/>
      <c r="F3848" s="304"/>
      <c r="G3848" s="304"/>
      <c r="H3848" s="305"/>
      <c r="I3848" s="306"/>
      <c r="J3848" s="335"/>
      <c r="K3848" s="336"/>
      <c r="L3848" s="337"/>
    </row>
    <row r="3849" spans="1:12" x14ac:dyDescent="0.3">
      <c r="A3849" s="334"/>
      <c r="B3849" s="304"/>
      <c r="C3849" s="304"/>
      <c r="D3849" s="304"/>
      <c r="E3849" s="304"/>
      <c r="F3849" s="304"/>
      <c r="G3849" s="304"/>
      <c r="H3849" s="305"/>
      <c r="I3849" s="306"/>
      <c r="J3849" s="335"/>
      <c r="K3849" s="336"/>
      <c r="L3849" s="337"/>
    </row>
    <row r="3850" spans="1:12" x14ac:dyDescent="0.3">
      <c r="A3850" s="334"/>
      <c r="B3850" s="304"/>
      <c r="C3850" s="304"/>
      <c r="D3850" s="304"/>
      <c r="E3850" s="304"/>
      <c r="F3850" s="304"/>
      <c r="G3850" s="304"/>
      <c r="H3850" s="305"/>
      <c r="I3850" s="306"/>
      <c r="J3850" s="335"/>
      <c r="K3850" s="336"/>
      <c r="L3850" s="337"/>
    </row>
    <row r="3851" spans="1:12" x14ac:dyDescent="0.3">
      <c r="A3851" s="334"/>
      <c r="B3851" s="304"/>
      <c r="C3851" s="304"/>
      <c r="D3851" s="304"/>
      <c r="E3851" s="304"/>
      <c r="F3851" s="304"/>
      <c r="G3851" s="304"/>
      <c r="H3851" s="305"/>
      <c r="I3851" s="306"/>
      <c r="J3851" s="335"/>
      <c r="K3851" s="336"/>
      <c r="L3851" s="337"/>
    </row>
    <row r="3852" spans="1:12" x14ac:dyDescent="0.3">
      <c r="A3852" s="334"/>
      <c r="B3852" s="304"/>
      <c r="C3852" s="304"/>
      <c r="D3852" s="304"/>
      <c r="E3852" s="304"/>
      <c r="F3852" s="304"/>
      <c r="G3852" s="304"/>
      <c r="H3852" s="305"/>
      <c r="I3852" s="306"/>
      <c r="J3852" s="335"/>
      <c r="K3852" s="336"/>
      <c r="L3852" s="337"/>
    </row>
    <row r="3853" spans="1:12" x14ac:dyDescent="0.3">
      <c r="A3853" s="334"/>
      <c r="B3853" s="304"/>
      <c r="C3853" s="304"/>
      <c r="D3853" s="304"/>
      <c r="E3853" s="304"/>
      <c r="F3853" s="304"/>
      <c r="G3853" s="304"/>
      <c r="H3853" s="305"/>
      <c r="I3853" s="306"/>
      <c r="J3853" s="335"/>
      <c r="K3853" s="336"/>
      <c r="L3853" s="337"/>
    </row>
    <row r="3854" spans="1:12" x14ac:dyDescent="0.3">
      <c r="A3854" s="334"/>
      <c r="B3854" s="304"/>
      <c r="C3854" s="304"/>
      <c r="D3854" s="304"/>
      <c r="E3854" s="304"/>
      <c r="F3854" s="304"/>
      <c r="G3854" s="304"/>
      <c r="H3854" s="305"/>
      <c r="I3854" s="306"/>
      <c r="J3854" s="335"/>
      <c r="K3854" s="336"/>
      <c r="L3854" s="337"/>
    </row>
    <row r="3855" spans="1:12" x14ac:dyDescent="0.3">
      <c r="A3855" s="334"/>
      <c r="B3855" s="304"/>
      <c r="C3855" s="304"/>
      <c r="D3855" s="304"/>
      <c r="E3855" s="304"/>
      <c r="F3855" s="304"/>
      <c r="G3855" s="304"/>
      <c r="H3855" s="305"/>
      <c r="I3855" s="306"/>
      <c r="J3855" s="335"/>
      <c r="K3855" s="336"/>
      <c r="L3855" s="337"/>
    </row>
    <row r="3856" spans="1:12" x14ac:dyDescent="0.3">
      <c r="A3856" s="334"/>
      <c r="B3856" s="304"/>
      <c r="C3856" s="304"/>
      <c r="D3856" s="304"/>
      <c r="E3856" s="304"/>
      <c r="F3856" s="304"/>
      <c r="G3856" s="304"/>
      <c r="H3856" s="305"/>
      <c r="I3856" s="306"/>
      <c r="J3856" s="335"/>
      <c r="K3856" s="336"/>
      <c r="L3856" s="337"/>
    </row>
    <row r="3857" spans="1:12" x14ac:dyDescent="0.3">
      <c r="A3857" s="334"/>
      <c r="B3857" s="304"/>
      <c r="C3857" s="304"/>
      <c r="D3857" s="304"/>
      <c r="E3857" s="304"/>
      <c r="F3857" s="304"/>
      <c r="G3857" s="304"/>
      <c r="H3857" s="305"/>
      <c r="I3857" s="306"/>
      <c r="J3857" s="335"/>
      <c r="K3857" s="336"/>
      <c r="L3857" s="337"/>
    </row>
    <row r="3858" spans="1:12" x14ac:dyDescent="0.3">
      <c r="A3858" s="334"/>
      <c r="B3858" s="304"/>
      <c r="C3858" s="304"/>
      <c r="D3858" s="304"/>
      <c r="E3858" s="304"/>
      <c r="F3858" s="304"/>
      <c r="G3858" s="304"/>
      <c r="H3858" s="305"/>
      <c r="I3858" s="306"/>
      <c r="J3858" s="335"/>
      <c r="K3858" s="336"/>
      <c r="L3858" s="337"/>
    </row>
    <row r="3859" spans="1:12" x14ac:dyDescent="0.3">
      <c r="A3859" s="334"/>
      <c r="B3859" s="304"/>
      <c r="C3859" s="304"/>
      <c r="D3859" s="304"/>
      <c r="E3859" s="304"/>
      <c r="F3859" s="304"/>
      <c r="G3859" s="304"/>
      <c r="H3859" s="305"/>
      <c r="I3859" s="306"/>
      <c r="J3859" s="335"/>
      <c r="K3859" s="336"/>
      <c r="L3859" s="337"/>
    </row>
    <row r="3860" spans="1:12" x14ac:dyDescent="0.3">
      <c r="A3860" s="334"/>
      <c r="B3860" s="304"/>
      <c r="C3860" s="304"/>
      <c r="D3860" s="304"/>
      <c r="E3860" s="304"/>
      <c r="F3860" s="304"/>
      <c r="G3860" s="304"/>
      <c r="H3860" s="305"/>
      <c r="I3860" s="306"/>
      <c r="J3860" s="335"/>
      <c r="K3860" s="336"/>
      <c r="L3860" s="337"/>
    </row>
    <row r="3861" spans="1:12" x14ac:dyDescent="0.3">
      <c r="A3861" s="334"/>
      <c r="B3861" s="304"/>
      <c r="C3861" s="304"/>
      <c r="D3861" s="304"/>
      <c r="E3861" s="304"/>
      <c r="F3861" s="304"/>
      <c r="G3861" s="304"/>
      <c r="H3861" s="305"/>
      <c r="I3861" s="306"/>
      <c r="J3861" s="335"/>
      <c r="K3861" s="336"/>
      <c r="L3861" s="337"/>
    </row>
    <row r="3862" spans="1:12" x14ac:dyDescent="0.3">
      <c r="A3862" s="334"/>
      <c r="B3862" s="304"/>
      <c r="C3862" s="304"/>
      <c r="D3862" s="304"/>
      <c r="E3862" s="304"/>
      <c r="F3862" s="304"/>
      <c r="G3862" s="304"/>
      <c r="H3862" s="305"/>
      <c r="I3862" s="306"/>
      <c r="J3862" s="335"/>
      <c r="K3862" s="336"/>
      <c r="L3862" s="337"/>
    </row>
    <row r="3863" spans="1:12" x14ac:dyDescent="0.3">
      <c r="A3863" s="334"/>
      <c r="B3863" s="304"/>
      <c r="C3863" s="304"/>
      <c r="D3863" s="304"/>
      <c r="E3863" s="304"/>
      <c r="F3863" s="304"/>
      <c r="G3863" s="304"/>
      <c r="H3863" s="305"/>
      <c r="I3863" s="306"/>
      <c r="J3863" s="335"/>
      <c r="K3863" s="336"/>
      <c r="L3863" s="337"/>
    </row>
    <row r="3864" spans="1:12" x14ac:dyDescent="0.3">
      <c r="A3864" s="334"/>
      <c r="B3864" s="304"/>
      <c r="C3864" s="304"/>
      <c r="D3864" s="304"/>
      <c r="E3864" s="304"/>
      <c r="F3864" s="304"/>
      <c r="G3864" s="304"/>
      <c r="H3864" s="305"/>
      <c r="I3864" s="306"/>
      <c r="J3864" s="335"/>
      <c r="K3864" s="336"/>
      <c r="L3864" s="337"/>
    </row>
    <row r="3865" spans="1:12" x14ac:dyDescent="0.3">
      <c r="A3865" s="334"/>
      <c r="B3865" s="304"/>
      <c r="C3865" s="304"/>
      <c r="D3865" s="304"/>
      <c r="E3865" s="304"/>
      <c r="F3865" s="304"/>
      <c r="G3865" s="304"/>
      <c r="H3865" s="305"/>
      <c r="I3865" s="306"/>
      <c r="J3865" s="335"/>
      <c r="K3865" s="336"/>
      <c r="L3865" s="337"/>
    </row>
    <row r="3866" spans="1:12" x14ac:dyDescent="0.3">
      <c r="A3866" s="334"/>
      <c r="B3866" s="304"/>
      <c r="C3866" s="304"/>
      <c r="D3866" s="304"/>
      <c r="E3866" s="304"/>
      <c r="F3866" s="304"/>
      <c r="G3866" s="304"/>
      <c r="H3866" s="305"/>
      <c r="I3866" s="306"/>
      <c r="J3866" s="335"/>
      <c r="K3866" s="336"/>
      <c r="L3866" s="337"/>
    </row>
    <row r="3867" spans="1:12" x14ac:dyDescent="0.3">
      <c r="A3867" s="334"/>
      <c r="B3867" s="304"/>
      <c r="C3867" s="304"/>
      <c r="D3867" s="304"/>
      <c r="E3867" s="304"/>
      <c r="F3867" s="304"/>
      <c r="G3867" s="304"/>
      <c r="H3867" s="305"/>
      <c r="I3867" s="306"/>
      <c r="J3867" s="335"/>
      <c r="K3867" s="336"/>
      <c r="L3867" s="337"/>
    </row>
    <row r="3868" spans="1:12" x14ac:dyDescent="0.3">
      <c r="A3868" s="334"/>
      <c r="B3868" s="304"/>
      <c r="C3868" s="304"/>
      <c r="D3868" s="304"/>
      <c r="E3868" s="304"/>
      <c r="F3868" s="304"/>
      <c r="G3868" s="304"/>
      <c r="H3868" s="305"/>
      <c r="I3868" s="306"/>
      <c r="J3868" s="335"/>
      <c r="K3868" s="336"/>
      <c r="L3868" s="337"/>
    </row>
    <row r="3869" spans="1:12" x14ac:dyDescent="0.3">
      <c r="A3869" s="334"/>
      <c r="B3869" s="304"/>
      <c r="C3869" s="304"/>
      <c r="D3869" s="304"/>
      <c r="E3869" s="304"/>
      <c r="F3869" s="304"/>
      <c r="G3869" s="304"/>
      <c r="H3869" s="305"/>
      <c r="I3869" s="306"/>
      <c r="J3869" s="335"/>
      <c r="K3869" s="336"/>
      <c r="L3869" s="337"/>
    </row>
    <row r="3870" spans="1:12" x14ac:dyDescent="0.3">
      <c r="A3870" s="334"/>
      <c r="B3870" s="304"/>
      <c r="C3870" s="304"/>
      <c r="D3870" s="304"/>
      <c r="E3870" s="304"/>
      <c r="F3870" s="304"/>
      <c r="G3870" s="304"/>
      <c r="H3870" s="305"/>
      <c r="I3870" s="306"/>
      <c r="J3870" s="335"/>
      <c r="K3870" s="336"/>
      <c r="L3870" s="337"/>
    </row>
    <row r="3871" spans="1:12" x14ac:dyDescent="0.3">
      <c r="A3871" s="334"/>
      <c r="B3871" s="304"/>
      <c r="C3871" s="304"/>
      <c r="D3871" s="304"/>
      <c r="E3871" s="304"/>
      <c r="F3871" s="304"/>
      <c r="G3871" s="304"/>
      <c r="H3871" s="305"/>
      <c r="I3871" s="306"/>
      <c r="J3871" s="335"/>
      <c r="K3871" s="336"/>
      <c r="L3871" s="337"/>
    </row>
    <row r="3872" spans="1:12" x14ac:dyDescent="0.3">
      <c r="A3872" s="334"/>
      <c r="B3872" s="304"/>
      <c r="C3872" s="304"/>
      <c r="D3872" s="304"/>
      <c r="E3872" s="304"/>
      <c r="F3872" s="304"/>
      <c r="G3872" s="304"/>
      <c r="H3872" s="305"/>
      <c r="I3872" s="306"/>
      <c r="J3872" s="335"/>
      <c r="K3872" s="336"/>
      <c r="L3872" s="337"/>
    </row>
    <row r="3873" spans="1:12" x14ac:dyDescent="0.3">
      <c r="A3873" s="334"/>
      <c r="B3873" s="304"/>
      <c r="C3873" s="304"/>
      <c r="D3873" s="304"/>
      <c r="E3873" s="304"/>
      <c r="F3873" s="304"/>
      <c r="G3873" s="304"/>
      <c r="H3873" s="305"/>
      <c r="I3873" s="306"/>
      <c r="J3873" s="335"/>
      <c r="K3873" s="336"/>
      <c r="L3873" s="337"/>
    </row>
    <row r="3874" spans="1:12" x14ac:dyDescent="0.3">
      <c r="A3874" s="334"/>
      <c r="B3874" s="304"/>
      <c r="C3874" s="304"/>
      <c r="D3874" s="304"/>
      <c r="E3874" s="304"/>
      <c r="F3874" s="304"/>
      <c r="G3874" s="304"/>
      <c r="H3874" s="305"/>
      <c r="I3874" s="306"/>
      <c r="J3874" s="335"/>
      <c r="K3874" s="336"/>
      <c r="L3874" s="337"/>
    </row>
    <row r="3875" spans="1:12" x14ac:dyDescent="0.3">
      <c r="A3875" s="334"/>
      <c r="B3875" s="304"/>
      <c r="C3875" s="304"/>
      <c r="D3875" s="304"/>
      <c r="E3875" s="304"/>
      <c r="F3875" s="304"/>
      <c r="G3875" s="304"/>
      <c r="H3875" s="305"/>
      <c r="I3875" s="306"/>
      <c r="J3875" s="335"/>
      <c r="K3875" s="336"/>
      <c r="L3875" s="337"/>
    </row>
    <row r="3876" spans="1:12" x14ac:dyDescent="0.3">
      <c r="A3876" s="334"/>
      <c r="B3876" s="304"/>
      <c r="C3876" s="304"/>
      <c r="D3876" s="304"/>
      <c r="E3876" s="304"/>
      <c r="F3876" s="304"/>
      <c r="G3876" s="304"/>
      <c r="H3876" s="305"/>
      <c r="I3876" s="306"/>
      <c r="J3876" s="335"/>
      <c r="K3876" s="336"/>
      <c r="L3876" s="337"/>
    </row>
    <row r="3877" spans="1:12" x14ac:dyDescent="0.3">
      <c r="A3877" s="334"/>
      <c r="B3877" s="304"/>
      <c r="C3877" s="304"/>
      <c r="D3877" s="304"/>
      <c r="E3877" s="304"/>
      <c r="F3877" s="304"/>
      <c r="G3877" s="304"/>
      <c r="H3877" s="305"/>
      <c r="I3877" s="306"/>
      <c r="J3877" s="335"/>
      <c r="K3877" s="336"/>
      <c r="L3877" s="337"/>
    </row>
    <row r="3878" spans="1:12" x14ac:dyDescent="0.3">
      <c r="A3878" s="334"/>
      <c r="B3878" s="304"/>
      <c r="C3878" s="304"/>
      <c r="D3878" s="304"/>
      <c r="E3878" s="304"/>
      <c r="F3878" s="304"/>
      <c r="G3878" s="304"/>
      <c r="H3878" s="305"/>
      <c r="I3878" s="306"/>
      <c r="J3878" s="335"/>
      <c r="K3878" s="336"/>
      <c r="L3878" s="337"/>
    </row>
    <row r="3879" spans="1:12" x14ac:dyDescent="0.3">
      <c r="A3879" s="334"/>
      <c r="B3879" s="304"/>
      <c r="C3879" s="304"/>
      <c r="D3879" s="304"/>
      <c r="E3879" s="304"/>
      <c r="F3879" s="304"/>
      <c r="G3879" s="304"/>
      <c r="H3879" s="305"/>
      <c r="I3879" s="306"/>
      <c r="J3879" s="335"/>
      <c r="K3879" s="336"/>
      <c r="L3879" s="337"/>
    </row>
    <row r="3880" spans="1:12" x14ac:dyDescent="0.3">
      <c r="A3880" s="334"/>
      <c r="B3880" s="304"/>
      <c r="C3880" s="304"/>
      <c r="D3880" s="304"/>
      <c r="E3880" s="304"/>
      <c r="F3880" s="304"/>
      <c r="G3880" s="304"/>
      <c r="H3880" s="305"/>
      <c r="I3880" s="306"/>
      <c r="J3880" s="335"/>
      <c r="K3880" s="336"/>
      <c r="L3880" s="337"/>
    </row>
    <row r="3881" spans="1:12" x14ac:dyDescent="0.3">
      <c r="A3881" s="334"/>
      <c r="B3881" s="304"/>
      <c r="C3881" s="304"/>
      <c r="D3881" s="304"/>
      <c r="E3881" s="304"/>
      <c r="F3881" s="304"/>
      <c r="G3881" s="304"/>
      <c r="H3881" s="305"/>
      <c r="I3881" s="306"/>
      <c r="J3881" s="335"/>
      <c r="K3881" s="336"/>
      <c r="L3881" s="337"/>
    </row>
    <row r="3882" spans="1:12" x14ac:dyDescent="0.3">
      <c r="A3882" s="334"/>
      <c r="B3882" s="304"/>
      <c r="C3882" s="304"/>
      <c r="D3882" s="304"/>
      <c r="E3882" s="304"/>
      <c r="F3882" s="304"/>
      <c r="G3882" s="304"/>
      <c r="H3882" s="305"/>
      <c r="I3882" s="306"/>
      <c r="J3882" s="335"/>
      <c r="K3882" s="336"/>
      <c r="L3882" s="337"/>
    </row>
    <row r="3883" spans="1:12" x14ac:dyDescent="0.3">
      <c r="A3883" s="334"/>
      <c r="B3883" s="304"/>
      <c r="C3883" s="304"/>
      <c r="D3883" s="304"/>
      <c r="E3883" s="304"/>
      <c r="F3883" s="304"/>
      <c r="G3883" s="304"/>
      <c r="H3883" s="305"/>
      <c r="I3883" s="306"/>
      <c r="J3883" s="335"/>
      <c r="K3883" s="336"/>
      <c r="L3883" s="337"/>
    </row>
    <row r="3884" spans="1:12" x14ac:dyDescent="0.3">
      <c r="A3884" s="334"/>
      <c r="B3884" s="304"/>
      <c r="C3884" s="304"/>
      <c r="D3884" s="304"/>
      <c r="E3884" s="304"/>
      <c r="F3884" s="304"/>
      <c r="G3884" s="304"/>
      <c r="H3884" s="305"/>
      <c r="I3884" s="306"/>
      <c r="J3884" s="335"/>
      <c r="K3884" s="336"/>
      <c r="L3884" s="337"/>
    </row>
    <row r="3885" spans="1:12" x14ac:dyDescent="0.3">
      <c r="A3885" s="334"/>
      <c r="B3885" s="304"/>
      <c r="C3885" s="304"/>
      <c r="D3885" s="304"/>
      <c r="E3885" s="304"/>
      <c r="F3885" s="304"/>
      <c r="G3885" s="304"/>
      <c r="H3885" s="305"/>
      <c r="I3885" s="306"/>
      <c r="J3885" s="335"/>
      <c r="K3885" s="336"/>
      <c r="L3885" s="337"/>
    </row>
    <row r="3886" spans="1:12" x14ac:dyDescent="0.3">
      <c r="A3886" s="334"/>
      <c r="B3886" s="304"/>
      <c r="C3886" s="304"/>
      <c r="D3886" s="304"/>
      <c r="E3886" s="304"/>
      <c r="F3886" s="304"/>
      <c r="G3886" s="304"/>
      <c r="H3886" s="305"/>
      <c r="I3886" s="306"/>
      <c r="J3886" s="335"/>
      <c r="K3886" s="336"/>
      <c r="L3886" s="337"/>
    </row>
    <row r="3887" spans="1:12" x14ac:dyDescent="0.3">
      <c r="A3887" s="334"/>
      <c r="B3887" s="304"/>
      <c r="C3887" s="304"/>
      <c r="D3887" s="304"/>
      <c r="E3887" s="304"/>
      <c r="F3887" s="304"/>
      <c r="G3887" s="304"/>
      <c r="H3887" s="305"/>
      <c r="I3887" s="306"/>
      <c r="J3887" s="335"/>
      <c r="K3887" s="336"/>
      <c r="L3887" s="337"/>
    </row>
    <row r="3888" spans="1:12" x14ac:dyDescent="0.3">
      <c r="A3888" s="334"/>
      <c r="B3888" s="304"/>
      <c r="C3888" s="304"/>
      <c r="D3888" s="304"/>
      <c r="E3888" s="304"/>
      <c r="F3888" s="304"/>
      <c r="G3888" s="304"/>
      <c r="H3888" s="305"/>
      <c r="I3888" s="306"/>
      <c r="J3888" s="335"/>
      <c r="K3888" s="336"/>
      <c r="L3888" s="337"/>
    </row>
    <row r="3889" spans="1:12" x14ac:dyDescent="0.3">
      <c r="A3889" s="334"/>
      <c r="B3889" s="304"/>
      <c r="C3889" s="304"/>
      <c r="D3889" s="304"/>
      <c r="E3889" s="304"/>
      <c r="F3889" s="304"/>
      <c r="G3889" s="304"/>
      <c r="H3889" s="305"/>
      <c r="I3889" s="306"/>
      <c r="J3889" s="335"/>
      <c r="K3889" s="336"/>
      <c r="L3889" s="337"/>
    </row>
    <row r="3890" spans="1:12" x14ac:dyDescent="0.3">
      <c r="A3890" s="334"/>
      <c r="B3890" s="304"/>
      <c r="C3890" s="304"/>
      <c r="D3890" s="304"/>
      <c r="E3890" s="304"/>
      <c r="F3890" s="304"/>
      <c r="G3890" s="304"/>
      <c r="H3890" s="305"/>
      <c r="I3890" s="306"/>
      <c r="J3890" s="335"/>
      <c r="K3890" s="336"/>
      <c r="L3890" s="337"/>
    </row>
    <row r="3891" spans="1:12" x14ac:dyDescent="0.3">
      <c r="A3891" s="334"/>
      <c r="B3891" s="304"/>
      <c r="C3891" s="304"/>
      <c r="D3891" s="304"/>
      <c r="E3891" s="304"/>
      <c r="F3891" s="304"/>
      <c r="G3891" s="304"/>
      <c r="H3891" s="305"/>
      <c r="I3891" s="306"/>
      <c r="J3891" s="335"/>
      <c r="K3891" s="336"/>
      <c r="L3891" s="337"/>
    </row>
    <row r="3892" spans="1:12" x14ac:dyDescent="0.3">
      <c r="A3892" s="334"/>
      <c r="B3892" s="304"/>
      <c r="C3892" s="304"/>
      <c r="D3892" s="304"/>
      <c r="E3892" s="304"/>
      <c r="F3892" s="304"/>
      <c r="G3892" s="304"/>
      <c r="H3892" s="305"/>
      <c r="I3892" s="306"/>
      <c r="J3892" s="335"/>
      <c r="K3892" s="336"/>
      <c r="L3892" s="337"/>
    </row>
    <row r="3893" spans="1:12" x14ac:dyDescent="0.3">
      <c r="A3893" s="334"/>
      <c r="B3893" s="304"/>
      <c r="C3893" s="304"/>
      <c r="D3893" s="304"/>
      <c r="E3893" s="304"/>
      <c r="F3893" s="304"/>
      <c r="G3893" s="304"/>
      <c r="H3893" s="305"/>
      <c r="I3893" s="306"/>
      <c r="J3893" s="335"/>
      <c r="K3893" s="336"/>
      <c r="L3893" s="337"/>
    </row>
    <row r="3894" spans="1:12" x14ac:dyDescent="0.3">
      <c r="A3894" s="334"/>
      <c r="B3894" s="304"/>
      <c r="C3894" s="304"/>
      <c r="D3894" s="304"/>
      <c r="E3894" s="304"/>
      <c r="F3894" s="304"/>
      <c r="G3894" s="304"/>
      <c r="H3894" s="305"/>
      <c r="I3894" s="306"/>
      <c r="J3894" s="335"/>
      <c r="K3894" s="336"/>
      <c r="L3894" s="337"/>
    </row>
    <row r="3895" spans="1:12" x14ac:dyDescent="0.3">
      <c r="A3895" s="334"/>
      <c r="B3895" s="304"/>
      <c r="C3895" s="304"/>
      <c r="D3895" s="304"/>
      <c r="E3895" s="304"/>
      <c r="F3895" s="304"/>
      <c r="G3895" s="304"/>
      <c r="H3895" s="305"/>
      <c r="I3895" s="306"/>
      <c r="J3895" s="335"/>
      <c r="K3895" s="336"/>
      <c r="L3895" s="337"/>
    </row>
    <row r="3896" spans="1:12" x14ac:dyDescent="0.3">
      <c r="A3896" s="334"/>
      <c r="B3896" s="304"/>
      <c r="C3896" s="304"/>
      <c r="D3896" s="304"/>
      <c r="E3896" s="304"/>
      <c r="F3896" s="304"/>
      <c r="G3896" s="304"/>
      <c r="H3896" s="305"/>
      <c r="I3896" s="306"/>
      <c r="J3896" s="335"/>
      <c r="K3896" s="336"/>
      <c r="L3896" s="337"/>
    </row>
    <row r="3897" spans="1:12" x14ac:dyDescent="0.3">
      <c r="A3897" s="334"/>
      <c r="B3897" s="304"/>
      <c r="C3897" s="304"/>
      <c r="D3897" s="304"/>
      <c r="E3897" s="304"/>
      <c r="F3897" s="304"/>
      <c r="G3897" s="304"/>
      <c r="H3897" s="305"/>
      <c r="I3897" s="306"/>
      <c r="J3897" s="335"/>
      <c r="K3897" s="336"/>
      <c r="L3897" s="337"/>
    </row>
    <row r="3898" spans="1:12" x14ac:dyDescent="0.3">
      <c r="A3898" s="334"/>
      <c r="B3898" s="304"/>
      <c r="C3898" s="304"/>
      <c r="D3898" s="304"/>
      <c r="E3898" s="304"/>
      <c r="F3898" s="304"/>
      <c r="G3898" s="304"/>
      <c r="H3898" s="305"/>
      <c r="I3898" s="306"/>
      <c r="J3898" s="335"/>
      <c r="K3898" s="336"/>
      <c r="L3898" s="337"/>
    </row>
    <row r="3899" spans="1:12" x14ac:dyDescent="0.3">
      <c r="A3899" s="334"/>
      <c r="B3899" s="304"/>
      <c r="C3899" s="304"/>
      <c r="D3899" s="304"/>
      <c r="E3899" s="304"/>
      <c r="F3899" s="304"/>
      <c r="G3899" s="304"/>
      <c r="H3899" s="305"/>
      <c r="I3899" s="306"/>
      <c r="J3899" s="335"/>
      <c r="K3899" s="336"/>
      <c r="L3899" s="337"/>
    </row>
    <row r="3900" spans="1:12" x14ac:dyDescent="0.3">
      <c r="A3900" s="334"/>
      <c r="B3900" s="304"/>
      <c r="C3900" s="304"/>
      <c r="D3900" s="304"/>
      <c r="E3900" s="304"/>
      <c r="F3900" s="304"/>
      <c r="G3900" s="304"/>
      <c r="H3900" s="305"/>
      <c r="I3900" s="306"/>
      <c r="J3900" s="335"/>
      <c r="K3900" s="336"/>
      <c r="L3900" s="337"/>
    </row>
    <row r="3901" spans="1:12" x14ac:dyDescent="0.3">
      <c r="A3901" s="334"/>
      <c r="B3901" s="304"/>
      <c r="C3901" s="304"/>
      <c r="D3901" s="304"/>
      <c r="E3901" s="304"/>
      <c r="F3901" s="304"/>
      <c r="G3901" s="304"/>
      <c r="H3901" s="305"/>
      <c r="I3901" s="306"/>
      <c r="J3901" s="335"/>
      <c r="K3901" s="336"/>
      <c r="L3901" s="337"/>
    </row>
    <row r="3902" spans="1:12" x14ac:dyDescent="0.3">
      <c r="A3902" s="334"/>
      <c r="B3902" s="304"/>
      <c r="C3902" s="304"/>
      <c r="D3902" s="304"/>
      <c r="E3902" s="304"/>
      <c r="F3902" s="304"/>
      <c r="G3902" s="304"/>
      <c r="H3902" s="305"/>
      <c r="I3902" s="306"/>
      <c r="J3902" s="335"/>
      <c r="K3902" s="336"/>
      <c r="L3902" s="337"/>
    </row>
    <row r="3903" spans="1:12" x14ac:dyDescent="0.3">
      <c r="A3903" s="334"/>
      <c r="B3903" s="304"/>
      <c r="C3903" s="304"/>
      <c r="D3903" s="304"/>
      <c r="E3903" s="304"/>
      <c r="F3903" s="304"/>
      <c r="G3903" s="304"/>
      <c r="H3903" s="305"/>
      <c r="I3903" s="306"/>
      <c r="J3903" s="335"/>
      <c r="K3903" s="336"/>
      <c r="L3903" s="337"/>
    </row>
    <row r="3904" spans="1:12" x14ac:dyDescent="0.3">
      <c r="A3904" s="334"/>
      <c r="B3904" s="304"/>
      <c r="C3904" s="304"/>
      <c r="D3904" s="304"/>
      <c r="E3904" s="304"/>
      <c r="F3904" s="304"/>
      <c r="G3904" s="304"/>
      <c r="H3904" s="305"/>
      <c r="I3904" s="306"/>
      <c r="J3904" s="335"/>
      <c r="K3904" s="336"/>
      <c r="L3904" s="337"/>
    </row>
    <row r="3905" spans="1:12" x14ac:dyDescent="0.3">
      <c r="A3905" s="334"/>
      <c r="B3905" s="304"/>
      <c r="C3905" s="304"/>
      <c r="D3905" s="304"/>
      <c r="E3905" s="304"/>
      <c r="F3905" s="304"/>
      <c r="G3905" s="304"/>
      <c r="H3905" s="305"/>
      <c r="I3905" s="306"/>
      <c r="J3905" s="335"/>
      <c r="K3905" s="336"/>
      <c r="L3905" s="337"/>
    </row>
    <row r="3906" spans="1:12" x14ac:dyDescent="0.3">
      <c r="A3906" s="334"/>
      <c r="B3906" s="304"/>
      <c r="C3906" s="304"/>
      <c r="D3906" s="304"/>
      <c r="E3906" s="304"/>
      <c r="F3906" s="304"/>
      <c r="G3906" s="304"/>
      <c r="H3906" s="305"/>
      <c r="I3906" s="306"/>
      <c r="J3906" s="335"/>
      <c r="K3906" s="336"/>
      <c r="L3906" s="337"/>
    </row>
    <row r="3907" spans="1:12" x14ac:dyDescent="0.3">
      <c r="A3907" s="334"/>
      <c r="B3907" s="304"/>
      <c r="C3907" s="304"/>
      <c r="D3907" s="304"/>
      <c r="E3907" s="304"/>
      <c r="F3907" s="304"/>
      <c r="G3907" s="304"/>
      <c r="H3907" s="305"/>
      <c r="I3907" s="306"/>
      <c r="J3907" s="335"/>
      <c r="K3907" s="336"/>
      <c r="L3907" s="337"/>
    </row>
    <row r="3908" spans="1:12" x14ac:dyDescent="0.3">
      <c r="A3908" s="334"/>
      <c r="B3908" s="304"/>
      <c r="C3908" s="304"/>
      <c r="D3908" s="304"/>
      <c r="E3908" s="304"/>
      <c r="F3908" s="304"/>
      <c r="G3908" s="304"/>
      <c r="H3908" s="305"/>
      <c r="I3908" s="306"/>
      <c r="J3908" s="335"/>
      <c r="K3908" s="336"/>
      <c r="L3908" s="337"/>
    </row>
    <row r="3909" spans="1:12" x14ac:dyDescent="0.3">
      <c r="A3909" s="334"/>
      <c r="B3909" s="304"/>
      <c r="C3909" s="304"/>
      <c r="D3909" s="304"/>
      <c r="E3909" s="304"/>
      <c r="F3909" s="304"/>
      <c r="G3909" s="304"/>
      <c r="H3909" s="305"/>
      <c r="I3909" s="306"/>
      <c r="J3909" s="335"/>
      <c r="K3909" s="336"/>
      <c r="L3909" s="337"/>
    </row>
    <row r="3910" spans="1:12" x14ac:dyDescent="0.3">
      <c r="A3910" s="334"/>
      <c r="B3910" s="304"/>
      <c r="C3910" s="304"/>
      <c r="D3910" s="304"/>
      <c r="E3910" s="304"/>
      <c r="F3910" s="304"/>
      <c r="G3910" s="304"/>
      <c r="H3910" s="305"/>
      <c r="I3910" s="306"/>
      <c r="J3910" s="335"/>
      <c r="K3910" s="336"/>
      <c r="L3910" s="337"/>
    </row>
    <row r="3911" spans="1:12" x14ac:dyDescent="0.3">
      <c r="A3911" s="334"/>
      <c r="B3911" s="304"/>
      <c r="C3911" s="304"/>
      <c r="D3911" s="304"/>
      <c r="E3911" s="304"/>
      <c r="F3911" s="304"/>
      <c r="G3911" s="304"/>
      <c r="H3911" s="305"/>
      <c r="I3911" s="306"/>
      <c r="J3911" s="335"/>
      <c r="K3911" s="336"/>
      <c r="L3911" s="337"/>
    </row>
    <row r="3912" spans="1:12" x14ac:dyDescent="0.3">
      <c r="A3912" s="334"/>
      <c r="B3912" s="304"/>
      <c r="C3912" s="304"/>
      <c r="D3912" s="304"/>
      <c r="E3912" s="304"/>
      <c r="F3912" s="304"/>
      <c r="G3912" s="304"/>
      <c r="H3912" s="305"/>
      <c r="I3912" s="306"/>
      <c r="J3912" s="335"/>
      <c r="K3912" s="336"/>
      <c r="L3912" s="337"/>
    </row>
    <row r="3913" spans="1:12" x14ac:dyDescent="0.3">
      <c r="A3913" s="334"/>
      <c r="B3913" s="304"/>
      <c r="C3913" s="304"/>
      <c r="D3913" s="304"/>
      <c r="E3913" s="304"/>
      <c r="F3913" s="304"/>
      <c r="G3913" s="304"/>
      <c r="H3913" s="305"/>
      <c r="I3913" s="306"/>
      <c r="J3913" s="335"/>
      <c r="K3913" s="336"/>
      <c r="L3913" s="337"/>
    </row>
    <row r="3914" spans="1:12" x14ac:dyDescent="0.3">
      <c r="A3914" s="334"/>
      <c r="B3914" s="304"/>
      <c r="C3914" s="304"/>
      <c r="D3914" s="304"/>
      <c r="E3914" s="304"/>
      <c r="F3914" s="304"/>
      <c r="G3914" s="304"/>
      <c r="H3914" s="305"/>
      <c r="I3914" s="306"/>
      <c r="J3914" s="335"/>
      <c r="K3914" s="336"/>
      <c r="L3914" s="337"/>
    </row>
    <row r="3915" spans="1:12" x14ac:dyDescent="0.3">
      <c r="A3915" s="334"/>
      <c r="B3915" s="304"/>
      <c r="C3915" s="304"/>
      <c r="D3915" s="304"/>
      <c r="E3915" s="304"/>
      <c r="F3915" s="304"/>
      <c r="G3915" s="304"/>
      <c r="H3915" s="305"/>
      <c r="I3915" s="306"/>
      <c r="J3915" s="335"/>
      <c r="K3915" s="336"/>
      <c r="L3915" s="337"/>
    </row>
    <row r="3916" spans="1:12" x14ac:dyDescent="0.3">
      <c r="A3916" s="334"/>
      <c r="B3916" s="304"/>
      <c r="C3916" s="304"/>
      <c r="D3916" s="304"/>
      <c r="E3916" s="304"/>
      <c r="F3916" s="304"/>
      <c r="G3916" s="304"/>
      <c r="H3916" s="305"/>
      <c r="I3916" s="306"/>
      <c r="J3916" s="335"/>
      <c r="K3916" s="336"/>
      <c r="L3916" s="337"/>
    </row>
    <row r="3917" spans="1:12" x14ac:dyDescent="0.3">
      <c r="A3917" s="334"/>
      <c r="B3917" s="304"/>
      <c r="C3917" s="304"/>
      <c r="D3917" s="304"/>
      <c r="E3917" s="304"/>
      <c r="F3917" s="304"/>
      <c r="G3917" s="304"/>
      <c r="H3917" s="305"/>
      <c r="I3917" s="306"/>
      <c r="J3917" s="335"/>
      <c r="K3917" s="336"/>
      <c r="L3917" s="337"/>
    </row>
    <row r="3918" spans="1:12" x14ac:dyDescent="0.3">
      <c r="A3918" s="334"/>
      <c r="B3918" s="304"/>
      <c r="C3918" s="304"/>
      <c r="D3918" s="304"/>
      <c r="E3918" s="304"/>
      <c r="F3918" s="304"/>
      <c r="G3918" s="304"/>
      <c r="H3918" s="305"/>
      <c r="I3918" s="306"/>
      <c r="J3918" s="335"/>
      <c r="K3918" s="336"/>
      <c r="L3918" s="337"/>
    </row>
    <row r="3919" spans="1:12" x14ac:dyDescent="0.3">
      <c r="A3919" s="334"/>
      <c r="B3919" s="304"/>
      <c r="C3919" s="304"/>
      <c r="D3919" s="304"/>
      <c r="E3919" s="304"/>
      <c r="F3919" s="304"/>
      <c r="G3919" s="304"/>
      <c r="H3919" s="305"/>
      <c r="I3919" s="306"/>
      <c r="J3919" s="335"/>
      <c r="K3919" s="336"/>
      <c r="L3919" s="337"/>
    </row>
    <row r="3920" spans="1:12" x14ac:dyDescent="0.3">
      <c r="A3920" s="334"/>
      <c r="B3920" s="304"/>
      <c r="C3920" s="304"/>
      <c r="D3920" s="304"/>
      <c r="E3920" s="304"/>
      <c r="F3920" s="304"/>
      <c r="G3920" s="304"/>
      <c r="H3920" s="305"/>
      <c r="I3920" s="306"/>
      <c r="J3920" s="335"/>
      <c r="K3920" s="336"/>
      <c r="L3920" s="337"/>
    </row>
    <row r="3921" spans="1:12" x14ac:dyDescent="0.3">
      <c r="A3921" s="334"/>
      <c r="B3921" s="304"/>
      <c r="C3921" s="304"/>
      <c r="D3921" s="304"/>
      <c r="E3921" s="304"/>
      <c r="F3921" s="304"/>
      <c r="G3921" s="304"/>
      <c r="H3921" s="305"/>
      <c r="I3921" s="306"/>
      <c r="J3921" s="335"/>
      <c r="K3921" s="336"/>
      <c r="L3921" s="337"/>
    </row>
    <row r="3922" spans="1:12" x14ac:dyDescent="0.3">
      <c r="A3922" s="334"/>
      <c r="B3922" s="304"/>
      <c r="C3922" s="304"/>
      <c r="D3922" s="304"/>
      <c r="E3922" s="304"/>
      <c r="F3922" s="304"/>
      <c r="G3922" s="304"/>
      <c r="H3922" s="305"/>
      <c r="I3922" s="306"/>
      <c r="J3922" s="335"/>
      <c r="K3922" s="336"/>
      <c r="L3922" s="337"/>
    </row>
    <row r="3923" spans="1:12" x14ac:dyDescent="0.3">
      <c r="A3923" s="334"/>
      <c r="B3923" s="304"/>
      <c r="C3923" s="304"/>
      <c r="D3923" s="304"/>
      <c r="E3923" s="304"/>
      <c r="F3923" s="304"/>
      <c r="G3923" s="304"/>
      <c r="H3923" s="305"/>
      <c r="I3923" s="306"/>
      <c r="J3923" s="335"/>
      <c r="K3923" s="336"/>
      <c r="L3923" s="337"/>
    </row>
    <row r="3924" spans="1:12" x14ac:dyDescent="0.3">
      <c r="A3924" s="334"/>
      <c r="B3924" s="304"/>
      <c r="C3924" s="304"/>
      <c r="D3924" s="304"/>
      <c r="E3924" s="304"/>
      <c r="F3924" s="304"/>
      <c r="G3924" s="304"/>
      <c r="H3924" s="305"/>
      <c r="I3924" s="306"/>
      <c r="J3924" s="335"/>
      <c r="K3924" s="336"/>
      <c r="L3924" s="337"/>
    </row>
    <row r="3925" spans="1:12" x14ac:dyDescent="0.3">
      <c r="A3925" s="334"/>
      <c r="B3925" s="304"/>
      <c r="C3925" s="304"/>
      <c r="D3925" s="304"/>
      <c r="E3925" s="304"/>
      <c r="F3925" s="304"/>
      <c r="G3925" s="304"/>
      <c r="H3925" s="305"/>
      <c r="I3925" s="306"/>
      <c r="J3925" s="335"/>
      <c r="K3925" s="336"/>
      <c r="L3925" s="337"/>
    </row>
    <row r="3926" spans="1:12" x14ac:dyDescent="0.3">
      <c r="A3926" s="334"/>
      <c r="B3926" s="304"/>
      <c r="C3926" s="304"/>
      <c r="D3926" s="304"/>
      <c r="E3926" s="304"/>
      <c r="F3926" s="304"/>
      <c r="G3926" s="304"/>
      <c r="H3926" s="305"/>
      <c r="I3926" s="306"/>
      <c r="J3926" s="335"/>
      <c r="K3926" s="336"/>
      <c r="L3926" s="337"/>
    </row>
    <row r="3927" spans="1:12" x14ac:dyDescent="0.3">
      <c r="A3927" s="334"/>
      <c r="B3927" s="304"/>
      <c r="C3927" s="304"/>
      <c r="D3927" s="304"/>
      <c r="E3927" s="304"/>
      <c r="F3927" s="304"/>
      <c r="G3927" s="304"/>
      <c r="H3927" s="305"/>
      <c r="I3927" s="306"/>
      <c r="J3927" s="335"/>
      <c r="K3927" s="336"/>
      <c r="L3927" s="337"/>
    </row>
    <row r="3928" spans="1:12" x14ac:dyDescent="0.3">
      <c r="A3928" s="334"/>
      <c r="B3928" s="304"/>
      <c r="C3928" s="304"/>
      <c r="D3928" s="304"/>
      <c r="E3928" s="304"/>
      <c r="F3928" s="304"/>
      <c r="G3928" s="304"/>
      <c r="H3928" s="305"/>
      <c r="I3928" s="306"/>
      <c r="J3928" s="335"/>
      <c r="K3928" s="336"/>
      <c r="L3928" s="337"/>
    </row>
    <row r="3929" spans="1:12" x14ac:dyDescent="0.3">
      <c r="A3929" s="334"/>
      <c r="B3929" s="304"/>
      <c r="C3929" s="304"/>
      <c r="D3929" s="304"/>
      <c r="E3929" s="304"/>
      <c r="F3929" s="304"/>
      <c r="G3929" s="304"/>
      <c r="H3929" s="305"/>
      <c r="I3929" s="306"/>
      <c r="J3929" s="335"/>
      <c r="K3929" s="336"/>
      <c r="L3929" s="337"/>
    </row>
    <row r="3930" spans="1:12" x14ac:dyDescent="0.3">
      <c r="A3930" s="334"/>
      <c r="B3930" s="304"/>
      <c r="C3930" s="304"/>
      <c r="D3930" s="304"/>
      <c r="E3930" s="304"/>
      <c r="F3930" s="304"/>
      <c r="G3930" s="304"/>
      <c r="H3930" s="305"/>
      <c r="I3930" s="306"/>
      <c r="J3930" s="335"/>
      <c r="K3930" s="336"/>
      <c r="L3930" s="337"/>
    </row>
    <row r="3931" spans="1:12" x14ac:dyDescent="0.3">
      <c r="A3931" s="334"/>
      <c r="B3931" s="304"/>
      <c r="C3931" s="304"/>
      <c r="D3931" s="304"/>
      <c r="E3931" s="304"/>
      <c r="F3931" s="304"/>
      <c r="G3931" s="304"/>
      <c r="H3931" s="305"/>
      <c r="I3931" s="306"/>
      <c r="J3931" s="335"/>
      <c r="K3931" s="336"/>
      <c r="L3931" s="337"/>
    </row>
    <row r="3932" spans="1:12" x14ac:dyDescent="0.3">
      <c r="A3932" s="334"/>
      <c r="B3932" s="304"/>
      <c r="C3932" s="304"/>
      <c r="D3932" s="304"/>
      <c r="E3932" s="304"/>
      <c r="F3932" s="304"/>
      <c r="G3932" s="304"/>
      <c r="H3932" s="305"/>
      <c r="I3932" s="306"/>
      <c r="J3932" s="335"/>
      <c r="K3932" s="336"/>
      <c r="L3932" s="337"/>
    </row>
    <row r="3933" spans="1:12" x14ac:dyDescent="0.3">
      <c r="A3933" s="334"/>
      <c r="B3933" s="304"/>
      <c r="C3933" s="304"/>
      <c r="D3933" s="304"/>
      <c r="E3933" s="304"/>
      <c r="F3933" s="304"/>
      <c r="G3933" s="304"/>
      <c r="H3933" s="305"/>
      <c r="I3933" s="306"/>
      <c r="J3933" s="335"/>
      <c r="K3933" s="336"/>
      <c r="L3933" s="337"/>
    </row>
    <row r="3934" spans="1:12" x14ac:dyDescent="0.3">
      <c r="A3934" s="334"/>
      <c r="B3934" s="304"/>
      <c r="C3934" s="304"/>
      <c r="D3934" s="304"/>
      <c r="E3934" s="304"/>
      <c r="F3934" s="304"/>
      <c r="G3934" s="304"/>
      <c r="H3934" s="305"/>
      <c r="I3934" s="306"/>
      <c r="J3934" s="335"/>
      <c r="K3934" s="336"/>
      <c r="L3934" s="337"/>
    </row>
    <row r="3935" spans="1:12" x14ac:dyDescent="0.3">
      <c r="A3935" s="334"/>
      <c r="B3935" s="304"/>
      <c r="C3935" s="304"/>
      <c r="D3935" s="304"/>
      <c r="E3935" s="304"/>
      <c r="F3935" s="304"/>
      <c r="G3935" s="304"/>
      <c r="H3935" s="305"/>
      <c r="I3935" s="306"/>
      <c r="J3935" s="335"/>
      <c r="K3935" s="336"/>
      <c r="L3935" s="337"/>
    </row>
    <row r="3936" spans="1:12" x14ac:dyDescent="0.3">
      <c r="A3936" s="334"/>
      <c r="B3936" s="304"/>
      <c r="C3936" s="304"/>
      <c r="D3936" s="304"/>
      <c r="E3936" s="304"/>
      <c r="F3936" s="304"/>
      <c r="G3936" s="304"/>
      <c r="H3936" s="305"/>
      <c r="I3936" s="306"/>
      <c r="J3936" s="335"/>
      <c r="K3936" s="336"/>
      <c r="L3936" s="337"/>
    </row>
    <row r="3937" spans="1:12" x14ac:dyDescent="0.3">
      <c r="A3937" s="334"/>
      <c r="B3937" s="304"/>
      <c r="C3937" s="304"/>
      <c r="D3937" s="304"/>
      <c r="E3937" s="304"/>
      <c r="F3937" s="304"/>
      <c r="G3937" s="304"/>
      <c r="H3937" s="305"/>
      <c r="I3937" s="306"/>
      <c r="J3937" s="335"/>
      <c r="K3937" s="336"/>
      <c r="L3937" s="337"/>
    </row>
    <row r="3938" spans="1:12" x14ac:dyDescent="0.3">
      <c r="A3938" s="334"/>
      <c r="B3938" s="304"/>
      <c r="C3938" s="304"/>
      <c r="D3938" s="304"/>
      <c r="E3938" s="304"/>
      <c r="F3938" s="304"/>
      <c r="G3938" s="304"/>
      <c r="H3938" s="305"/>
      <c r="I3938" s="306"/>
      <c r="J3938" s="335"/>
      <c r="K3938" s="336"/>
      <c r="L3938" s="337"/>
    </row>
    <row r="3939" spans="1:12" x14ac:dyDescent="0.3">
      <c r="A3939" s="334"/>
      <c r="B3939" s="304"/>
      <c r="C3939" s="304"/>
      <c r="D3939" s="304"/>
      <c r="E3939" s="304"/>
      <c r="F3939" s="304"/>
      <c r="G3939" s="304"/>
      <c r="H3939" s="305"/>
      <c r="I3939" s="306"/>
      <c r="J3939" s="335"/>
      <c r="K3939" s="336"/>
      <c r="L3939" s="337"/>
    </row>
    <row r="3940" spans="1:12" x14ac:dyDescent="0.3">
      <c r="A3940" s="334"/>
      <c r="B3940" s="304"/>
      <c r="C3940" s="304"/>
      <c r="D3940" s="304"/>
      <c r="E3940" s="304"/>
      <c r="F3940" s="304"/>
      <c r="G3940" s="304"/>
      <c r="H3940" s="305"/>
      <c r="I3940" s="306"/>
      <c r="J3940" s="335"/>
      <c r="K3940" s="336"/>
      <c r="L3940" s="337"/>
    </row>
    <row r="3941" spans="1:12" x14ac:dyDescent="0.3">
      <c r="A3941" s="334"/>
      <c r="B3941" s="304"/>
      <c r="C3941" s="304"/>
      <c r="D3941" s="304"/>
      <c r="E3941" s="304"/>
      <c r="F3941" s="304"/>
      <c r="G3941" s="304"/>
      <c r="H3941" s="305"/>
      <c r="I3941" s="306"/>
      <c r="J3941" s="335"/>
      <c r="K3941" s="336"/>
      <c r="L3941" s="337"/>
    </row>
    <row r="3942" spans="1:12" x14ac:dyDescent="0.3">
      <c r="A3942" s="334"/>
      <c r="B3942" s="304"/>
      <c r="C3942" s="304"/>
      <c r="D3942" s="304"/>
      <c r="E3942" s="304"/>
      <c r="F3942" s="304"/>
      <c r="G3942" s="304"/>
      <c r="H3942" s="305"/>
      <c r="I3942" s="306"/>
      <c r="J3942" s="335"/>
      <c r="K3942" s="336"/>
      <c r="L3942" s="337"/>
    </row>
    <row r="3943" spans="1:12" x14ac:dyDescent="0.3">
      <c r="A3943" s="334"/>
      <c r="B3943" s="304"/>
      <c r="C3943" s="304"/>
      <c r="D3943" s="304"/>
      <c r="E3943" s="304"/>
      <c r="F3943" s="304"/>
      <c r="G3943" s="304"/>
      <c r="H3943" s="305"/>
      <c r="I3943" s="306"/>
      <c r="J3943" s="335"/>
      <c r="K3943" s="336"/>
      <c r="L3943" s="337"/>
    </row>
    <row r="3944" spans="1:12" x14ac:dyDescent="0.3">
      <c r="A3944" s="334"/>
      <c r="B3944" s="304"/>
      <c r="C3944" s="304"/>
      <c r="D3944" s="304"/>
      <c r="E3944" s="304"/>
      <c r="F3944" s="304"/>
      <c r="G3944" s="304"/>
      <c r="H3944" s="305"/>
      <c r="I3944" s="306"/>
      <c r="J3944" s="335"/>
      <c r="K3944" s="336"/>
      <c r="L3944" s="337"/>
    </row>
    <row r="3945" spans="1:12" x14ac:dyDescent="0.3">
      <c r="A3945" s="334"/>
      <c r="B3945" s="304"/>
      <c r="C3945" s="304"/>
      <c r="D3945" s="304"/>
      <c r="E3945" s="304"/>
      <c r="F3945" s="304"/>
      <c r="G3945" s="304"/>
      <c r="H3945" s="305"/>
      <c r="I3945" s="306"/>
      <c r="J3945" s="335"/>
      <c r="K3945" s="336"/>
      <c r="L3945" s="337"/>
    </row>
    <row r="3946" spans="1:12" x14ac:dyDescent="0.3">
      <c r="A3946" s="334"/>
      <c r="B3946" s="304"/>
      <c r="C3946" s="304"/>
      <c r="D3946" s="304"/>
      <c r="E3946" s="304"/>
      <c r="F3946" s="304"/>
      <c r="G3946" s="304"/>
      <c r="H3946" s="305"/>
      <c r="I3946" s="306"/>
      <c r="J3946" s="335"/>
      <c r="K3946" s="336"/>
      <c r="L3946" s="337"/>
    </row>
    <row r="3947" spans="1:12" x14ac:dyDescent="0.3">
      <c r="A3947" s="334"/>
      <c r="B3947" s="304"/>
      <c r="C3947" s="304"/>
      <c r="D3947" s="304"/>
      <c r="E3947" s="304"/>
      <c r="F3947" s="304"/>
      <c r="G3947" s="304"/>
      <c r="H3947" s="305"/>
      <c r="I3947" s="306"/>
      <c r="J3947" s="335"/>
      <c r="K3947" s="336"/>
      <c r="L3947" s="337"/>
    </row>
    <row r="3948" spans="1:12" x14ac:dyDescent="0.3">
      <c r="A3948" s="334"/>
      <c r="B3948" s="304"/>
      <c r="C3948" s="304"/>
      <c r="D3948" s="304"/>
      <c r="E3948" s="304"/>
      <c r="F3948" s="304"/>
      <c r="G3948" s="304"/>
      <c r="H3948" s="305"/>
      <c r="I3948" s="306"/>
      <c r="J3948" s="335"/>
      <c r="K3948" s="336"/>
      <c r="L3948" s="337"/>
    </row>
    <row r="3949" spans="1:12" x14ac:dyDescent="0.3">
      <c r="A3949" s="334"/>
      <c r="B3949" s="304"/>
      <c r="C3949" s="304"/>
      <c r="D3949" s="304"/>
      <c r="E3949" s="304"/>
      <c r="F3949" s="304"/>
      <c r="G3949" s="304"/>
      <c r="H3949" s="305"/>
      <c r="I3949" s="306"/>
      <c r="J3949" s="335"/>
      <c r="K3949" s="336"/>
      <c r="L3949" s="337"/>
    </row>
    <row r="3950" spans="1:12" x14ac:dyDescent="0.3">
      <c r="A3950" s="334"/>
      <c r="B3950" s="304"/>
      <c r="C3950" s="304"/>
      <c r="D3950" s="304"/>
      <c r="E3950" s="304"/>
      <c r="F3950" s="304"/>
      <c r="G3950" s="304"/>
      <c r="H3950" s="305"/>
      <c r="I3950" s="306"/>
      <c r="J3950" s="335"/>
      <c r="K3950" s="336"/>
      <c r="L3950" s="337"/>
    </row>
    <row r="3951" spans="1:12" x14ac:dyDescent="0.3">
      <c r="A3951" s="334"/>
      <c r="B3951" s="304"/>
      <c r="C3951" s="304"/>
      <c r="D3951" s="304"/>
      <c r="E3951" s="304"/>
      <c r="F3951" s="304"/>
      <c r="G3951" s="304"/>
      <c r="H3951" s="305"/>
      <c r="I3951" s="306"/>
      <c r="J3951" s="335"/>
      <c r="K3951" s="336"/>
      <c r="L3951" s="337"/>
    </row>
    <row r="3952" spans="1:12" x14ac:dyDescent="0.3">
      <c r="A3952" s="334"/>
      <c r="B3952" s="304"/>
      <c r="C3952" s="304"/>
      <c r="D3952" s="304"/>
      <c r="E3952" s="304"/>
      <c r="F3952" s="304"/>
      <c r="G3952" s="304"/>
      <c r="H3952" s="305"/>
      <c r="I3952" s="306"/>
      <c r="J3952" s="335"/>
      <c r="K3952" s="336"/>
      <c r="L3952" s="337"/>
    </row>
    <row r="3953" spans="1:12" x14ac:dyDescent="0.3">
      <c r="A3953" s="334"/>
      <c r="B3953" s="304"/>
      <c r="C3953" s="304"/>
      <c r="D3953" s="304"/>
      <c r="E3953" s="304"/>
      <c r="F3953" s="304"/>
      <c r="G3953" s="304"/>
      <c r="H3953" s="305"/>
      <c r="I3953" s="306"/>
      <c r="J3953" s="335"/>
      <c r="K3953" s="336"/>
      <c r="L3953" s="337"/>
    </row>
    <row r="3954" spans="1:12" x14ac:dyDescent="0.3">
      <c r="A3954" s="334"/>
      <c r="B3954" s="304"/>
      <c r="C3954" s="304"/>
      <c r="D3954" s="304"/>
      <c r="E3954" s="304"/>
      <c r="F3954" s="304"/>
      <c r="G3954" s="304"/>
      <c r="H3954" s="305"/>
      <c r="I3954" s="306"/>
      <c r="J3954" s="335"/>
      <c r="K3954" s="336"/>
      <c r="L3954" s="337"/>
    </row>
    <row r="3955" spans="1:12" x14ac:dyDescent="0.3">
      <c r="A3955" s="334"/>
      <c r="B3955" s="304"/>
      <c r="C3955" s="304"/>
      <c r="D3955" s="304"/>
      <c r="E3955" s="304"/>
      <c r="F3955" s="304"/>
      <c r="G3955" s="304"/>
      <c r="H3955" s="305"/>
      <c r="I3955" s="306"/>
      <c r="J3955" s="335"/>
      <c r="K3955" s="336"/>
      <c r="L3955" s="337"/>
    </row>
    <row r="3956" spans="1:12" x14ac:dyDescent="0.3">
      <c r="A3956" s="334"/>
      <c r="B3956" s="304"/>
      <c r="C3956" s="304"/>
      <c r="D3956" s="304"/>
      <c r="E3956" s="304"/>
      <c r="F3956" s="304"/>
      <c r="G3956" s="304"/>
      <c r="H3956" s="305"/>
      <c r="I3956" s="306"/>
      <c r="J3956" s="335"/>
      <c r="K3956" s="336"/>
      <c r="L3956" s="337"/>
    </row>
    <row r="3957" spans="1:12" x14ac:dyDescent="0.3">
      <c r="A3957" s="334"/>
      <c r="B3957" s="304"/>
      <c r="C3957" s="304"/>
      <c r="D3957" s="304"/>
      <c r="E3957" s="304"/>
      <c r="F3957" s="304"/>
      <c r="G3957" s="304"/>
      <c r="H3957" s="305"/>
      <c r="I3957" s="306"/>
      <c r="J3957" s="335"/>
      <c r="K3957" s="336"/>
      <c r="L3957" s="337"/>
    </row>
    <row r="3958" spans="1:12" x14ac:dyDescent="0.3">
      <c r="A3958" s="334"/>
      <c r="B3958" s="304"/>
      <c r="C3958" s="304"/>
      <c r="D3958" s="304"/>
      <c r="E3958" s="304"/>
      <c r="F3958" s="304"/>
      <c r="G3958" s="304"/>
      <c r="H3958" s="305"/>
      <c r="I3958" s="306"/>
      <c r="J3958" s="335"/>
      <c r="K3958" s="336"/>
      <c r="L3958" s="337"/>
    </row>
    <row r="3959" spans="1:12" x14ac:dyDescent="0.3">
      <c r="A3959" s="334"/>
      <c r="B3959" s="304"/>
      <c r="C3959" s="304"/>
      <c r="D3959" s="304"/>
      <c r="E3959" s="304"/>
      <c r="F3959" s="304"/>
      <c r="G3959" s="304"/>
      <c r="H3959" s="305"/>
      <c r="I3959" s="306"/>
      <c r="J3959" s="335"/>
      <c r="K3959" s="336"/>
      <c r="L3959" s="337"/>
    </row>
    <row r="3960" spans="1:12" x14ac:dyDescent="0.3">
      <c r="A3960" s="334"/>
      <c r="B3960" s="304"/>
      <c r="C3960" s="304"/>
      <c r="D3960" s="304"/>
      <c r="E3960" s="304"/>
      <c r="F3960" s="304"/>
      <c r="G3960" s="304"/>
      <c r="H3960" s="305"/>
      <c r="I3960" s="306"/>
      <c r="J3960" s="335"/>
      <c r="K3960" s="336"/>
      <c r="L3960" s="337"/>
    </row>
    <row r="3961" spans="1:12" x14ac:dyDescent="0.3">
      <c r="A3961" s="334"/>
      <c r="B3961" s="304"/>
      <c r="C3961" s="304"/>
      <c r="D3961" s="304"/>
      <c r="E3961" s="304"/>
      <c r="F3961" s="304"/>
      <c r="G3961" s="304"/>
      <c r="H3961" s="305"/>
      <c r="I3961" s="306"/>
      <c r="J3961" s="335"/>
      <c r="K3961" s="336"/>
      <c r="L3961" s="337"/>
    </row>
    <row r="3962" spans="1:12" x14ac:dyDescent="0.3">
      <c r="A3962" s="334"/>
      <c r="B3962" s="304"/>
      <c r="C3962" s="304"/>
      <c r="D3962" s="304"/>
      <c r="E3962" s="304"/>
      <c r="F3962" s="304"/>
      <c r="G3962" s="304"/>
      <c r="H3962" s="305"/>
      <c r="I3962" s="306"/>
      <c r="J3962" s="335"/>
      <c r="K3962" s="336"/>
      <c r="L3962" s="337"/>
    </row>
    <row r="3963" spans="1:12" x14ac:dyDescent="0.3">
      <c r="A3963" s="334"/>
      <c r="B3963" s="304"/>
      <c r="C3963" s="304"/>
      <c r="D3963" s="304"/>
      <c r="E3963" s="304"/>
      <c r="F3963" s="304"/>
      <c r="G3963" s="304"/>
      <c r="H3963" s="305"/>
      <c r="I3963" s="306"/>
      <c r="J3963" s="335"/>
      <c r="K3963" s="336"/>
      <c r="L3963" s="337"/>
    </row>
    <row r="3964" spans="1:12" x14ac:dyDescent="0.3">
      <c r="A3964" s="334"/>
      <c r="B3964" s="304"/>
      <c r="C3964" s="304"/>
      <c r="D3964" s="304"/>
      <c r="E3964" s="304"/>
      <c r="F3964" s="304"/>
      <c r="G3964" s="304"/>
      <c r="H3964" s="305"/>
      <c r="I3964" s="306"/>
      <c r="J3964" s="335"/>
      <c r="K3964" s="336"/>
      <c r="L3964" s="337"/>
    </row>
    <row r="3965" spans="1:12" x14ac:dyDescent="0.3">
      <c r="A3965" s="334"/>
      <c r="B3965" s="304"/>
      <c r="C3965" s="304"/>
      <c r="D3965" s="304"/>
      <c r="E3965" s="304"/>
      <c r="F3965" s="304"/>
      <c r="G3965" s="304"/>
      <c r="H3965" s="305"/>
      <c r="I3965" s="306"/>
      <c r="J3965" s="335"/>
      <c r="K3965" s="336"/>
      <c r="L3965" s="337"/>
    </row>
    <row r="3966" spans="1:12" x14ac:dyDescent="0.3">
      <c r="A3966" s="334"/>
      <c r="B3966" s="304"/>
      <c r="C3966" s="304"/>
      <c r="D3966" s="304"/>
      <c r="E3966" s="304"/>
      <c r="F3966" s="304"/>
      <c r="G3966" s="304"/>
      <c r="H3966" s="305"/>
      <c r="I3966" s="306"/>
      <c r="J3966" s="335"/>
      <c r="K3966" s="336"/>
      <c r="L3966" s="337"/>
    </row>
    <row r="3967" spans="1:12" x14ac:dyDescent="0.3">
      <c r="A3967" s="334"/>
      <c r="B3967" s="304"/>
      <c r="C3967" s="304"/>
      <c r="D3967" s="304"/>
      <c r="E3967" s="304"/>
      <c r="F3967" s="304"/>
      <c r="G3967" s="304"/>
      <c r="H3967" s="305"/>
      <c r="I3967" s="306"/>
      <c r="J3967" s="335"/>
      <c r="K3967" s="336"/>
      <c r="L3967" s="337"/>
    </row>
    <row r="3968" spans="1:12" x14ac:dyDescent="0.3">
      <c r="A3968" s="334"/>
      <c r="B3968" s="304"/>
      <c r="C3968" s="304"/>
      <c r="D3968" s="304"/>
      <c r="E3968" s="304"/>
      <c r="F3968" s="304"/>
      <c r="G3968" s="304"/>
      <c r="H3968" s="305"/>
      <c r="I3968" s="306"/>
      <c r="J3968" s="335"/>
      <c r="K3968" s="336"/>
      <c r="L3968" s="337"/>
    </row>
    <row r="3969" spans="1:12" x14ac:dyDescent="0.3">
      <c r="A3969" s="334"/>
      <c r="B3969" s="304"/>
      <c r="C3969" s="304"/>
      <c r="D3969" s="304"/>
      <c r="E3969" s="304"/>
      <c r="F3969" s="304"/>
      <c r="G3969" s="304"/>
      <c r="H3969" s="305"/>
      <c r="I3969" s="306"/>
      <c r="J3969" s="335"/>
      <c r="K3969" s="336"/>
      <c r="L3969" s="337"/>
    </row>
    <row r="3970" spans="1:12" x14ac:dyDescent="0.3">
      <c r="A3970" s="334"/>
      <c r="B3970" s="304"/>
      <c r="C3970" s="304"/>
      <c r="D3970" s="304"/>
      <c r="E3970" s="304"/>
      <c r="F3970" s="304"/>
      <c r="G3970" s="304"/>
      <c r="H3970" s="305"/>
      <c r="I3970" s="306"/>
      <c r="J3970" s="335"/>
      <c r="K3970" s="336"/>
      <c r="L3970" s="337"/>
    </row>
    <row r="3971" spans="1:12" x14ac:dyDescent="0.3">
      <c r="A3971" s="334"/>
      <c r="B3971" s="304"/>
      <c r="C3971" s="304"/>
      <c r="D3971" s="304"/>
      <c r="E3971" s="304"/>
      <c r="F3971" s="304"/>
      <c r="G3971" s="304"/>
      <c r="H3971" s="305"/>
      <c r="I3971" s="306"/>
      <c r="J3971" s="335"/>
      <c r="K3971" s="336"/>
      <c r="L3971" s="337"/>
    </row>
    <row r="3972" spans="1:12" x14ac:dyDescent="0.3">
      <c r="A3972" s="334"/>
      <c r="B3972" s="304"/>
      <c r="C3972" s="304"/>
      <c r="D3972" s="304"/>
      <c r="E3972" s="304"/>
      <c r="F3972" s="304"/>
      <c r="G3972" s="304"/>
      <c r="H3972" s="305"/>
      <c r="I3972" s="306"/>
      <c r="J3972" s="335"/>
      <c r="K3972" s="336"/>
      <c r="L3972" s="337"/>
    </row>
    <row r="3973" spans="1:12" x14ac:dyDescent="0.3">
      <c r="A3973" s="334"/>
      <c r="B3973" s="304"/>
      <c r="C3973" s="304"/>
      <c r="D3973" s="304"/>
      <c r="E3973" s="304"/>
      <c r="F3973" s="304"/>
      <c r="G3973" s="304"/>
      <c r="H3973" s="305"/>
      <c r="I3973" s="306"/>
      <c r="J3973" s="335"/>
      <c r="K3973" s="336"/>
      <c r="L3973" s="337"/>
    </row>
    <row r="3974" spans="1:12" x14ac:dyDescent="0.3">
      <c r="A3974" s="334"/>
      <c r="B3974" s="304"/>
      <c r="C3974" s="304"/>
      <c r="D3974" s="304"/>
      <c r="E3974" s="304"/>
      <c r="F3974" s="304"/>
      <c r="G3974" s="304"/>
      <c r="H3974" s="305"/>
      <c r="I3974" s="306"/>
      <c r="J3974" s="335"/>
      <c r="K3974" s="336"/>
      <c r="L3974" s="337"/>
    </row>
    <row r="3975" spans="1:12" x14ac:dyDescent="0.3">
      <c r="A3975" s="334"/>
      <c r="B3975" s="304"/>
      <c r="C3975" s="304"/>
      <c r="D3975" s="304"/>
      <c r="E3975" s="304"/>
      <c r="F3975" s="304"/>
      <c r="G3975" s="304"/>
      <c r="H3975" s="305"/>
      <c r="I3975" s="306"/>
      <c r="J3975" s="335"/>
      <c r="K3975" s="336"/>
      <c r="L3975" s="337"/>
    </row>
    <row r="3976" spans="1:12" x14ac:dyDescent="0.3">
      <c r="A3976" s="334"/>
      <c r="B3976" s="304"/>
      <c r="C3976" s="304"/>
      <c r="D3976" s="304"/>
      <c r="E3976" s="304"/>
      <c r="F3976" s="304"/>
      <c r="G3976" s="304"/>
      <c r="H3976" s="305"/>
      <c r="I3976" s="306"/>
      <c r="J3976" s="335"/>
      <c r="K3976" s="336"/>
      <c r="L3976" s="337"/>
    </row>
    <row r="3977" spans="1:12" x14ac:dyDescent="0.3">
      <c r="A3977" s="334"/>
      <c r="B3977" s="304"/>
      <c r="C3977" s="304"/>
      <c r="D3977" s="304"/>
      <c r="E3977" s="304"/>
      <c r="F3977" s="304"/>
      <c r="G3977" s="304"/>
      <c r="H3977" s="305"/>
      <c r="I3977" s="306"/>
      <c r="J3977" s="335"/>
      <c r="K3977" s="336"/>
      <c r="L3977" s="337"/>
    </row>
    <row r="3978" spans="1:12" x14ac:dyDescent="0.3">
      <c r="A3978" s="334"/>
      <c r="B3978" s="304"/>
      <c r="C3978" s="304"/>
      <c r="D3978" s="304"/>
      <c r="E3978" s="304"/>
      <c r="F3978" s="304"/>
      <c r="G3978" s="304"/>
      <c r="H3978" s="305"/>
      <c r="I3978" s="306"/>
      <c r="J3978" s="335"/>
      <c r="K3978" s="336"/>
      <c r="L3978" s="337"/>
    </row>
    <row r="3979" spans="1:12" x14ac:dyDescent="0.3">
      <c r="A3979" s="334"/>
      <c r="B3979" s="304"/>
      <c r="C3979" s="304"/>
      <c r="D3979" s="304"/>
      <c r="E3979" s="304"/>
      <c r="F3979" s="304"/>
      <c r="G3979" s="304"/>
      <c r="H3979" s="305"/>
      <c r="I3979" s="306"/>
      <c r="J3979" s="335"/>
      <c r="K3979" s="336"/>
      <c r="L3979" s="337"/>
    </row>
    <row r="3980" spans="1:12" x14ac:dyDescent="0.3">
      <c r="A3980" s="334"/>
      <c r="B3980" s="304"/>
      <c r="C3980" s="304"/>
      <c r="D3980" s="304"/>
      <c r="E3980" s="304"/>
      <c r="F3980" s="304"/>
      <c r="G3980" s="304"/>
      <c r="H3980" s="305"/>
      <c r="I3980" s="306"/>
      <c r="J3980" s="335"/>
      <c r="K3980" s="336"/>
      <c r="L3980" s="337"/>
    </row>
    <row r="3981" spans="1:12" x14ac:dyDescent="0.3">
      <c r="A3981" s="334"/>
      <c r="B3981" s="304"/>
      <c r="C3981" s="304"/>
      <c r="D3981" s="304"/>
      <c r="E3981" s="304"/>
      <c r="F3981" s="304"/>
      <c r="G3981" s="304"/>
      <c r="H3981" s="305"/>
      <c r="I3981" s="306"/>
      <c r="J3981" s="335"/>
      <c r="K3981" s="336"/>
      <c r="L3981" s="337"/>
    </row>
    <row r="3982" spans="1:12" x14ac:dyDescent="0.3">
      <c r="A3982" s="334"/>
      <c r="B3982" s="304"/>
      <c r="C3982" s="304"/>
      <c r="D3982" s="304"/>
      <c r="E3982" s="304"/>
      <c r="F3982" s="304"/>
      <c r="G3982" s="304"/>
      <c r="H3982" s="305"/>
      <c r="I3982" s="306"/>
      <c r="J3982" s="335"/>
      <c r="K3982" s="336"/>
      <c r="L3982" s="337"/>
    </row>
    <row r="3983" spans="1:12" x14ac:dyDescent="0.3">
      <c r="A3983" s="334"/>
      <c r="B3983" s="304"/>
      <c r="C3983" s="304"/>
      <c r="D3983" s="304"/>
      <c r="E3983" s="304"/>
      <c r="F3983" s="304"/>
      <c r="G3983" s="304"/>
      <c r="H3983" s="305"/>
      <c r="I3983" s="306"/>
      <c r="J3983" s="335"/>
      <c r="K3983" s="336"/>
      <c r="L3983" s="337"/>
    </row>
    <row r="3984" spans="1:12" x14ac:dyDescent="0.3">
      <c r="A3984" s="334"/>
      <c r="B3984" s="304"/>
      <c r="C3984" s="304"/>
      <c r="D3984" s="304"/>
      <c r="E3984" s="304"/>
      <c r="F3984" s="304"/>
      <c r="G3984" s="304"/>
      <c r="H3984" s="305"/>
      <c r="I3984" s="306"/>
      <c r="J3984" s="335"/>
      <c r="K3984" s="336"/>
      <c r="L3984" s="337"/>
    </row>
    <row r="3985" spans="1:12" x14ac:dyDescent="0.3">
      <c r="A3985" s="334"/>
      <c r="B3985" s="304"/>
      <c r="C3985" s="304"/>
      <c r="D3985" s="304"/>
      <c r="E3985" s="304"/>
      <c r="F3985" s="304"/>
      <c r="G3985" s="304"/>
      <c r="H3985" s="305"/>
      <c r="I3985" s="306"/>
      <c r="J3985" s="335"/>
      <c r="K3985" s="336"/>
      <c r="L3985" s="337"/>
    </row>
    <row r="3986" spans="1:12" x14ac:dyDescent="0.3">
      <c r="A3986" s="334"/>
      <c r="B3986" s="304"/>
      <c r="C3986" s="304"/>
      <c r="D3986" s="304"/>
      <c r="E3986" s="304"/>
      <c r="F3986" s="304"/>
      <c r="G3986" s="304"/>
      <c r="H3986" s="305"/>
      <c r="I3986" s="306"/>
      <c r="J3986" s="335"/>
      <c r="K3986" s="336"/>
      <c r="L3986" s="337"/>
    </row>
    <row r="3987" spans="1:12" x14ac:dyDescent="0.3">
      <c r="A3987" s="334"/>
      <c r="B3987" s="304"/>
      <c r="C3987" s="304"/>
      <c r="D3987" s="304"/>
      <c r="E3987" s="304"/>
      <c r="F3987" s="304"/>
      <c r="G3987" s="304"/>
      <c r="H3987" s="305"/>
      <c r="I3987" s="306"/>
      <c r="J3987" s="335"/>
      <c r="K3987" s="336"/>
      <c r="L3987" s="337"/>
    </row>
    <row r="3988" spans="1:12" x14ac:dyDescent="0.3">
      <c r="A3988" s="334"/>
      <c r="B3988" s="304"/>
      <c r="C3988" s="304"/>
      <c r="D3988" s="304"/>
      <c r="E3988" s="304"/>
      <c r="F3988" s="304"/>
      <c r="G3988" s="304"/>
      <c r="H3988" s="305"/>
      <c r="I3988" s="306"/>
      <c r="J3988" s="335"/>
      <c r="K3988" s="336"/>
      <c r="L3988" s="337"/>
    </row>
    <row r="3989" spans="1:12" x14ac:dyDescent="0.3">
      <c r="A3989" s="334"/>
      <c r="B3989" s="304"/>
      <c r="C3989" s="304"/>
      <c r="D3989" s="304"/>
      <c r="E3989" s="304"/>
      <c r="F3989" s="304"/>
      <c r="G3989" s="304"/>
      <c r="H3989" s="305"/>
      <c r="I3989" s="306"/>
      <c r="J3989" s="335"/>
      <c r="K3989" s="336"/>
      <c r="L3989" s="337"/>
    </row>
    <row r="3990" spans="1:12" x14ac:dyDescent="0.3">
      <c r="A3990" s="334"/>
      <c r="B3990" s="304"/>
      <c r="C3990" s="304"/>
      <c r="D3990" s="304"/>
      <c r="E3990" s="304"/>
      <c r="F3990" s="304"/>
      <c r="G3990" s="304"/>
      <c r="H3990" s="305"/>
      <c r="I3990" s="306"/>
      <c r="J3990" s="335"/>
      <c r="K3990" s="336"/>
      <c r="L3990" s="337"/>
    </row>
    <row r="3991" spans="1:12" x14ac:dyDescent="0.3">
      <c r="A3991" s="334"/>
      <c r="B3991" s="304"/>
      <c r="C3991" s="304"/>
      <c r="D3991" s="304"/>
      <c r="E3991" s="304"/>
      <c r="F3991" s="304"/>
      <c r="G3991" s="304"/>
      <c r="H3991" s="305"/>
      <c r="I3991" s="306"/>
      <c r="J3991" s="335"/>
      <c r="K3991" s="336"/>
      <c r="L3991" s="337"/>
    </row>
    <row r="3992" spans="1:12" x14ac:dyDescent="0.3">
      <c r="A3992" s="334"/>
      <c r="B3992" s="304"/>
      <c r="C3992" s="304"/>
      <c r="D3992" s="304"/>
      <c r="E3992" s="304"/>
      <c r="F3992" s="304"/>
      <c r="G3992" s="304"/>
      <c r="H3992" s="305"/>
      <c r="I3992" s="306"/>
      <c r="J3992" s="335"/>
      <c r="K3992" s="336"/>
      <c r="L3992" s="337"/>
    </row>
    <row r="3993" spans="1:12" x14ac:dyDescent="0.3">
      <c r="A3993" s="334"/>
      <c r="B3993" s="304"/>
      <c r="C3993" s="304"/>
      <c r="D3993" s="304"/>
      <c r="E3993" s="304"/>
      <c r="F3993" s="304"/>
      <c r="G3993" s="304"/>
      <c r="H3993" s="305"/>
      <c r="I3993" s="306"/>
      <c r="J3993" s="335"/>
      <c r="K3993" s="336"/>
      <c r="L3993" s="337"/>
    </row>
    <row r="3994" spans="1:12" x14ac:dyDescent="0.3">
      <c r="A3994" s="334"/>
      <c r="B3994" s="304"/>
      <c r="C3994" s="304"/>
      <c r="D3994" s="304"/>
      <c r="E3994" s="304"/>
      <c r="F3994" s="304"/>
      <c r="G3994" s="304"/>
      <c r="H3994" s="305"/>
      <c r="I3994" s="306"/>
      <c r="J3994" s="335"/>
      <c r="K3994" s="336"/>
      <c r="L3994" s="337"/>
    </row>
    <row r="3995" spans="1:12" x14ac:dyDescent="0.3">
      <c r="A3995" s="334"/>
      <c r="B3995" s="304"/>
      <c r="C3995" s="304"/>
      <c r="D3995" s="304"/>
      <c r="E3995" s="304"/>
      <c r="F3995" s="304"/>
      <c r="G3995" s="304"/>
      <c r="H3995" s="305"/>
      <c r="I3995" s="306"/>
      <c r="J3995" s="335"/>
      <c r="K3995" s="336"/>
      <c r="L3995" s="337"/>
    </row>
    <row r="3996" spans="1:12" x14ac:dyDescent="0.3">
      <c r="A3996" s="334"/>
      <c r="B3996" s="304"/>
      <c r="C3996" s="304"/>
      <c r="D3996" s="304"/>
      <c r="E3996" s="304"/>
      <c r="F3996" s="304"/>
      <c r="G3996" s="304"/>
      <c r="H3996" s="305"/>
      <c r="I3996" s="306"/>
      <c r="J3996" s="335"/>
      <c r="K3996" s="336"/>
      <c r="L3996" s="337"/>
    </row>
    <row r="3997" spans="1:12" x14ac:dyDescent="0.3">
      <c r="A3997" s="334"/>
      <c r="B3997" s="304"/>
      <c r="C3997" s="304"/>
      <c r="D3997" s="304"/>
      <c r="E3997" s="304"/>
      <c r="F3997" s="304"/>
      <c r="G3997" s="304"/>
      <c r="H3997" s="305"/>
      <c r="I3997" s="306"/>
      <c r="J3997" s="335"/>
      <c r="K3997" s="336"/>
      <c r="L3997" s="337"/>
    </row>
    <row r="3998" spans="1:12" x14ac:dyDescent="0.3">
      <c r="A3998" s="334"/>
      <c r="B3998" s="304"/>
      <c r="C3998" s="304"/>
      <c r="D3998" s="304"/>
      <c r="E3998" s="304"/>
      <c r="F3998" s="304"/>
      <c r="G3998" s="304"/>
      <c r="H3998" s="305"/>
      <c r="I3998" s="306"/>
      <c r="J3998" s="335"/>
      <c r="K3998" s="336"/>
      <c r="L3998" s="337"/>
    </row>
    <row r="3999" spans="1:12" x14ac:dyDescent="0.3">
      <c r="A3999" s="334"/>
      <c r="B3999" s="304"/>
      <c r="C3999" s="304"/>
      <c r="D3999" s="304"/>
      <c r="E3999" s="304"/>
      <c r="F3999" s="304"/>
      <c r="G3999" s="304"/>
      <c r="H3999" s="305"/>
      <c r="I3999" s="306"/>
      <c r="J3999" s="335"/>
      <c r="K3999" s="336"/>
      <c r="L3999" s="337"/>
    </row>
    <row r="4000" spans="1:12" x14ac:dyDescent="0.3">
      <c r="A4000" s="334"/>
      <c r="B4000" s="304"/>
      <c r="C4000" s="304"/>
      <c r="D4000" s="304"/>
      <c r="E4000" s="304"/>
      <c r="F4000" s="304"/>
      <c r="G4000" s="304"/>
      <c r="H4000" s="305"/>
      <c r="I4000" s="306"/>
      <c r="J4000" s="335"/>
      <c r="K4000" s="336"/>
      <c r="L4000" s="337"/>
    </row>
    <row r="4001" spans="1:12" x14ac:dyDescent="0.3">
      <c r="A4001" s="334"/>
      <c r="B4001" s="304"/>
      <c r="C4001" s="304"/>
      <c r="D4001" s="304"/>
      <c r="E4001" s="304"/>
      <c r="F4001" s="304"/>
      <c r="G4001" s="304"/>
      <c r="H4001" s="305"/>
      <c r="I4001" s="306"/>
      <c r="J4001" s="335"/>
      <c r="K4001" s="336"/>
      <c r="L4001" s="337"/>
    </row>
    <row r="4002" spans="1:12" x14ac:dyDescent="0.3">
      <c r="A4002" s="334"/>
      <c r="B4002" s="304"/>
      <c r="C4002" s="304"/>
      <c r="D4002" s="304"/>
      <c r="E4002" s="304"/>
      <c r="F4002" s="304"/>
      <c r="G4002" s="304"/>
      <c r="H4002" s="305"/>
      <c r="I4002" s="306"/>
      <c r="J4002" s="335"/>
      <c r="K4002" s="336"/>
      <c r="L4002" s="337"/>
    </row>
    <row r="4003" spans="1:12" x14ac:dyDescent="0.3">
      <c r="A4003" s="334"/>
      <c r="B4003" s="304"/>
      <c r="C4003" s="304"/>
      <c r="D4003" s="304"/>
      <c r="E4003" s="304"/>
      <c r="F4003" s="304"/>
      <c r="G4003" s="304"/>
      <c r="H4003" s="305"/>
      <c r="I4003" s="306"/>
      <c r="J4003" s="335"/>
      <c r="K4003" s="336"/>
      <c r="L4003" s="337"/>
    </row>
    <row r="4004" spans="1:12" x14ac:dyDescent="0.3">
      <c r="A4004" s="334"/>
      <c r="B4004" s="304"/>
      <c r="C4004" s="304"/>
      <c r="D4004" s="304"/>
      <c r="E4004" s="304"/>
      <c r="F4004" s="304"/>
      <c r="G4004" s="304"/>
      <c r="H4004" s="305"/>
      <c r="I4004" s="306"/>
      <c r="J4004" s="335"/>
      <c r="K4004" s="336"/>
      <c r="L4004" s="337"/>
    </row>
    <row r="4005" spans="1:12" x14ac:dyDescent="0.3">
      <c r="A4005" s="334"/>
      <c r="B4005" s="304"/>
      <c r="C4005" s="304"/>
      <c r="D4005" s="304"/>
      <c r="E4005" s="304"/>
      <c r="F4005" s="304"/>
      <c r="G4005" s="304"/>
      <c r="H4005" s="305"/>
      <c r="I4005" s="306"/>
      <c r="J4005" s="335"/>
      <c r="K4005" s="336"/>
      <c r="L4005" s="337"/>
    </row>
    <row r="4006" spans="1:12" x14ac:dyDescent="0.3">
      <c r="A4006" s="334"/>
      <c r="B4006" s="304"/>
      <c r="C4006" s="304"/>
      <c r="D4006" s="304"/>
      <c r="E4006" s="304"/>
      <c r="F4006" s="304"/>
      <c r="G4006" s="304"/>
      <c r="H4006" s="305"/>
      <c r="I4006" s="306"/>
      <c r="J4006" s="335"/>
      <c r="K4006" s="336"/>
      <c r="L4006" s="337"/>
    </row>
    <row r="4007" spans="1:12" x14ac:dyDescent="0.3">
      <c r="A4007" s="334"/>
      <c r="B4007" s="304"/>
      <c r="C4007" s="304"/>
      <c r="D4007" s="304"/>
      <c r="E4007" s="304"/>
      <c r="F4007" s="304"/>
      <c r="G4007" s="304"/>
      <c r="H4007" s="305"/>
      <c r="I4007" s="306"/>
      <c r="J4007" s="335"/>
      <c r="K4007" s="336"/>
      <c r="L4007" s="337"/>
    </row>
    <row r="4008" spans="1:12" x14ac:dyDescent="0.3">
      <c r="A4008" s="334"/>
      <c r="B4008" s="304"/>
      <c r="C4008" s="304"/>
      <c r="D4008" s="304"/>
      <c r="E4008" s="304"/>
      <c r="F4008" s="304"/>
      <c r="G4008" s="304"/>
      <c r="H4008" s="305"/>
      <c r="I4008" s="306"/>
      <c r="J4008" s="335"/>
      <c r="K4008" s="336"/>
      <c r="L4008" s="337"/>
    </row>
    <row r="4009" spans="1:12" x14ac:dyDescent="0.3">
      <c r="A4009" s="334"/>
      <c r="B4009" s="304"/>
      <c r="C4009" s="304"/>
      <c r="D4009" s="304"/>
      <c r="E4009" s="304"/>
      <c r="F4009" s="304"/>
      <c r="G4009" s="304"/>
      <c r="H4009" s="305"/>
      <c r="I4009" s="306"/>
      <c r="J4009" s="335"/>
      <c r="K4009" s="336"/>
      <c r="L4009" s="337"/>
    </row>
    <row r="4010" spans="1:12" x14ac:dyDescent="0.3">
      <c r="A4010" s="334"/>
      <c r="B4010" s="304"/>
      <c r="C4010" s="304"/>
      <c r="D4010" s="304"/>
      <c r="E4010" s="304"/>
      <c r="F4010" s="304"/>
      <c r="G4010" s="304"/>
      <c r="H4010" s="305"/>
      <c r="I4010" s="306"/>
      <c r="J4010" s="335"/>
      <c r="K4010" s="336"/>
      <c r="L4010" s="337"/>
    </row>
    <row r="4011" spans="1:12" x14ac:dyDescent="0.3">
      <c r="A4011" s="334"/>
      <c r="B4011" s="304"/>
      <c r="C4011" s="304"/>
      <c r="D4011" s="304"/>
      <c r="E4011" s="304"/>
      <c r="F4011" s="304"/>
      <c r="G4011" s="304"/>
      <c r="H4011" s="305"/>
      <c r="I4011" s="306"/>
      <c r="J4011" s="335"/>
      <c r="K4011" s="336"/>
      <c r="L4011" s="337"/>
    </row>
    <row r="4012" spans="1:12" x14ac:dyDescent="0.3">
      <c r="A4012" s="334"/>
      <c r="B4012" s="304"/>
      <c r="C4012" s="304"/>
      <c r="D4012" s="304"/>
      <c r="E4012" s="304"/>
      <c r="F4012" s="304"/>
      <c r="G4012" s="304"/>
      <c r="H4012" s="305"/>
      <c r="I4012" s="306"/>
      <c r="J4012" s="335"/>
      <c r="K4012" s="336"/>
      <c r="L4012" s="337"/>
    </row>
    <row r="4013" spans="1:12" x14ac:dyDescent="0.3">
      <c r="A4013" s="334"/>
      <c r="B4013" s="304"/>
      <c r="C4013" s="304"/>
      <c r="D4013" s="304"/>
      <c r="E4013" s="304"/>
      <c r="F4013" s="304"/>
      <c r="G4013" s="304"/>
      <c r="H4013" s="305"/>
      <c r="I4013" s="306"/>
      <c r="J4013" s="335"/>
      <c r="K4013" s="336"/>
      <c r="L4013" s="337"/>
    </row>
    <row r="4014" spans="1:12" x14ac:dyDescent="0.3">
      <c r="A4014" s="334"/>
      <c r="B4014" s="304"/>
      <c r="C4014" s="304"/>
      <c r="D4014" s="304"/>
      <c r="E4014" s="304"/>
      <c r="F4014" s="304"/>
      <c r="G4014" s="304"/>
      <c r="H4014" s="305"/>
      <c r="I4014" s="306"/>
      <c r="J4014" s="335"/>
      <c r="K4014" s="336"/>
      <c r="L4014" s="337"/>
    </row>
    <row r="4015" spans="1:12" x14ac:dyDescent="0.3">
      <c r="A4015" s="334"/>
      <c r="B4015" s="304"/>
      <c r="C4015" s="304"/>
      <c r="D4015" s="304"/>
      <c r="E4015" s="304"/>
      <c r="F4015" s="304"/>
      <c r="G4015" s="304"/>
      <c r="H4015" s="305"/>
      <c r="I4015" s="306"/>
      <c r="J4015" s="335"/>
      <c r="K4015" s="336"/>
      <c r="L4015" s="337"/>
    </row>
    <row r="4016" spans="1:12" x14ac:dyDescent="0.3">
      <c r="A4016" s="334"/>
      <c r="B4016" s="304"/>
      <c r="C4016" s="304"/>
      <c r="D4016" s="304"/>
      <c r="E4016" s="304"/>
      <c r="F4016" s="304"/>
      <c r="G4016" s="304"/>
      <c r="H4016" s="305"/>
      <c r="I4016" s="306"/>
      <c r="J4016" s="335"/>
      <c r="K4016" s="336"/>
      <c r="L4016" s="337"/>
    </row>
    <row r="4017" spans="1:12" x14ac:dyDescent="0.3">
      <c r="A4017" s="334"/>
      <c r="B4017" s="304"/>
      <c r="C4017" s="304"/>
      <c r="D4017" s="304"/>
      <c r="E4017" s="304"/>
      <c r="F4017" s="304"/>
      <c r="G4017" s="304"/>
      <c r="H4017" s="305"/>
      <c r="I4017" s="306"/>
      <c r="J4017" s="335"/>
      <c r="K4017" s="336"/>
      <c r="L4017" s="337"/>
    </row>
    <row r="4018" spans="1:12" x14ac:dyDescent="0.3">
      <c r="A4018" s="334"/>
      <c r="B4018" s="304"/>
      <c r="C4018" s="304"/>
      <c r="D4018" s="304"/>
      <c r="E4018" s="304"/>
      <c r="F4018" s="304"/>
      <c r="G4018" s="304"/>
      <c r="H4018" s="305"/>
      <c r="I4018" s="306"/>
      <c r="J4018" s="335"/>
      <c r="K4018" s="336"/>
      <c r="L4018" s="337"/>
    </row>
    <row r="4019" spans="1:12" x14ac:dyDescent="0.3">
      <c r="A4019" s="334"/>
      <c r="B4019" s="304"/>
      <c r="C4019" s="304"/>
      <c r="D4019" s="304"/>
      <c r="E4019" s="304"/>
      <c r="F4019" s="304"/>
      <c r="G4019" s="304"/>
      <c r="H4019" s="305"/>
      <c r="I4019" s="306"/>
      <c r="J4019" s="335"/>
      <c r="K4019" s="336"/>
      <c r="L4019" s="337"/>
    </row>
    <row r="4020" spans="1:12" x14ac:dyDescent="0.3">
      <c r="A4020" s="334"/>
      <c r="B4020" s="304"/>
      <c r="C4020" s="304"/>
      <c r="D4020" s="304"/>
      <c r="E4020" s="304"/>
      <c r="F4020" s="304"/>
      <c r="G4020" s="304"/>
      <c r="H4020" s="305"/>
      <c r="I4020" s="306"/>
      <c r="J4020" s="335"/>
      <c r="K4020" s="336"/>
      <c r="L4020" s="337"/>
    </row>
    <row r="4021" spans="1:12" x14ac:dyDescent="0.3">
      <c r="A4021" s="334"/>
      <c r="B4021" s="304"/>
      <c r="C4021" s="304"/>
      <c r="D4021" s="304"/>
      <c r="E4021" s="304"/>
      <c r="F4021" s="304"/>
      <c r="G4021" s="304"/>
      <c r="H4021" s="305"/>
      <c r="I4021" s="306"/>
      <c r="J4021" s="335"/>
      <c r="K4021" s="336"/>
      <c r="L4021" s="337"/>
    </row>
    <row r="4022" spans="1:12" x14ac:dyDescent="0.3">
      <c r="A4022" s="334"/>
      <c r="B4022" s="304"/>
      <c r="C4022" s="304"/>
      <c r="D4022" s="304"/>
      <c r="E4022" s="304"/>
      <c r="F4022" s="304"/>
      <c r="G4022" s="304"/>
      <c r="H4022" s="305"/>
      <c r="I4022" s="306"/>
      <c r="J4022" s="335"/>
      <c r="K4022" s="336"/>
      <c r="L4022" s="337"/>
    </row>
    <row r="4023" spans="1:12" x14ac:dyDescent="0.3">
      <c r="A4023" s="334"/>
      <c r="B4023" s="304"/>
      <c r="C4023" s="304"/>
      <c r="D4023" s="304"/>
      <c r="E4023" s="304"/>
      <c r="F4023" s="304"/>
      <c r="G4023" s="304"/>
      <c r="H4023" s="305"/>
      <c r="I4023" s="306"/>
      <c r="J4023" s="335"/>
      <c r="K4023" s="336"/>
      <c r="L4023" s="337"/>
    </row>
    <row r="4024" spans="1:12" x14ac:dyDescent="0.3">
      <c r="A4024" s="334"/>
      <c r="B4024" s="304"/>
      <c r="C4024" s="304"/>
      <c r="D4024" s="304"/>
      <c r="E4024" s="304"/>
      <c r="F4024" s="304"/>
      <c r="G4024" s="304"/>
      <c r="H4024" s="305"/>
      <c r="I4024" s="306"/>
      <c r="J4024" s="335"/>
      <c r="K4024" s="336"/>
      <c r="L4024" s="337"/>
    </row>
    <row r="4025" spans="1:12" x14ac:dyDescent="0.3">
      <c r="A4025" s="334"/>
      <c r="B4025" s="304"/>
      <c r="C4025" s="304"/>
      <c r="D4025" s="304"/>
      <c r="E4025" s="304"/>
      <c r="F4025" s="304"/>
      <c r="G4025" s="304"/>
      <c r="H4025" s="305"/>
      <c r="I4025" s="306"/>
      <c r="J4025" s="335"/>
      <c r="K4025" s="336"/>
      <c r="L4025" s="337"/>
    </row>
    <row r="4026" spans="1:12" x14ac:dyDescent="0.3">
      <c r="A4026" s="334"/>
      <c r="B4026" s="304"/>
      <c r="C4026" s="304"/>
      <c r="D4026" s="304"/>
      <c r="E4026" s="304"/>
      <c r="F4026" s="304"/>
      <c r="G4026" s="304"/>
      <c r="H4026" s="305"/>
      <c r="I4026" s="306"/>
      <c r="J4026" s="335"/>
      <c r="K4026" s="336"/>
      <c r="L4026" s="337"/>
    </row>
    <row r="4027" spans="1:12" x14ac:dyDescent="0.3">
      <c r="A4027" s="334"/>
      <c r="B4027" s="304"/>
      <c r="C4027" s="304"/>
      <c r="D4027" s="304"/>
      <c r="E4027" s="304"/>
      <c r="F4027" s="304"/>
      <c r="G4027" s="304"/>
      <c r="H4027" s="305"/>
      <c r="I4027" s="306"/>
      <c r="J4027" s="335"/>
      <c r="K4027" s="336"/>
      <c r="L4027" s="337"/>
    </row>
    <row r="4028" spans="1:12" x14ac:dyDescent="0.3">
      <c r="A4028" s="334"/>
      <c r="B4028" s="304"/>
      <c r="C4028" s="304"/>
      <c r="D4028" s="304"/>
      <c r="E4028" s="304"/>
      <c r="F4028" s="304"/>
      <c r="G4028" s="304"/>
      <c r="H4028" s="305"/>
      <c r="I4028" s="306"/>
      <c r="J4028" s="335"/>
      <c r="K4028" s="336"/>
      <c r="L4028" s="337"/>
    </row>
    <row r="4029" spans="1:12" x14ac:dyDescent="0.3">
      <c r="A4029" s="334"/>
      <c r="B4029" s="304"/>
      <c r="C4029" s="304"/>
      <c r="D4029" s="304"/>
      <c r="E4029" s="304"/>
      <c r="F4029" s="304"/>
      <c r="G4029" s="304"/>
      <c r="H4029" s="305"/>
      <c r="I4029" s="306"/>
      <c r="J4029" s="335"/>
      <c r="K4029" s="336"/>
      <c r="L4029" s="337"/>
    </row>
    <row r="4030" spans="1:12" x14ac:dyDescent="0.3">
      <c r="A4030" s="334"/>
      <c r="B4030" s="304"/>
      <c r="C4030" s="304"/>
      <c r="D4030" s="304"/>
      <c r="E4030" s="304"/>
      <c r="F4030" s="304"/>
      <c r="G4030" s="304"/>
      <c r="H4030" s="305"/>
      <c r="I4030" s="306"/>
      <c r="J4030" s="335"/>
      <c r="K4030" s="336"/>
      <c r="L4030" s="337"/>
    </row>
    <row r="4031" spans="1:12" x14ac:dyDescent="0.3">
      <c r="A4031" s="334"/>
      <c r="B4031" s="304"/>
      <c r="C4031" s="304"/>
      <c r="D4031" s="304"/>
      <c r="E4031" s="304"/>
      <c r="F4031" s="304"/>
      <c r="G4031" s="304"/>
      <c r="H4031" s="305"/>
      <c r="I4031" s="306"/>
      <c r="J4031" s="335"/>
      <c r="K4031" s="336"/>
      <c r="L4031" s="337"/>
    </row>
    <row r="4032" spans="1:12" x14ac:dyDescent="0.3">
      <c r="A4032" s="334"/>
      <c r="B4032" s="304"/>
      <c r="C4032" s="304"/>
      <c r="D4032" s="304"/>
      <c r="E4032" s="304"/>
      <c r="F4032" s="304"/>
      <c r="G4032" s="304"/>
      <c r="H4032" s="305"/>
      <c r="I4032" s="306"/>
      <c r="J4032" s="335"/>
      <c r="K4032" s="336"/>
      <c r="L4032" s="337"/>
    </row>
    <row r="4033" spans="1:12" x14ac:dyDescent="0.3">
      <c r="A4033" s="334"/>
      <c r="B4033" s="304"/>
      <c r="C4033" s="304"/>
      <c r="D4033" s="304"/>
      <c r="E4033" s="304"/>
      <c r="F4033" s="304"/>
      <c r="G4033" s="304"/>
      <c r="H4033" s="305"/>
      <c r="I4033" s="306"/>
      <c r="J4033" s="335"/>
      <c r="K4033" s="336"/>
      <c r="L4033" s="337"/>
    </row>
    <row r="4034" spans="1:12" x14ac:dyDescent="0.3">
      <c r="A4034" s="334"/>
      <c r="B4034" s="304"/>
      <c r="C4034" s="304"/>
      <c r="D4034" s="304"/>
      <c r="E4034" s="304"/>
      <c r="F4034" s="304"/>
      <c r="G4034" s="304"/>
      <c r="H4034" s="305"/>
      <c r="I4034" s="306"/>
      <c r="J4034" s="335"/>
      <c r="K4034" s="336"/>
      <c r="L4034" s="337"/>
    </row>
    <row r="4035" spans="1:12" x14ac:dyDescent="0.3">
      <c r="A4035" s="334"/>
      <c r="B4035" s="304"/>
      <c r="C4035" s="304"/>
      <c r="D4035" s="304"/>
      <c r="E4035" s="304"/>
      <c r="F4035" s="304"/>
      <c r="G4035" s="304"/>
      <c r="H4035" s="305"/>
      <c r="I4035" s="306"/>
      <c r="J4035" s="335"/>
      <c r="K4035" s="336"/>
      <c r="L4035" s="337"/>
    </row>
    <row r="4036" spans="1:12" x14ac:dyDescent="0.3">
      <c r="A4036" s="334"/>
      <c r="B4036" s="304"/>
      <c r="C4036" s="304"/>
      <c r="D4036" s="304"/>
      <c r="E4036" s="304"/>
      <c r="F4036" s="304"/>
      <c r="G4036" s="304"/>
      <c r="H4036" s="305"/>
      <c r="I4036" s="306"/>
      <c r="J4036" s="335"/>
      <c r="K4036" s="336"/>
      <c r="L4036" s="337"/>
    </row>
    <row r="4037" spans="1:12" x14ac:dyDescent="0.3">
      <c r="A4037" s="334"/>
      <c r="B4037" s="304"/>
      <c r="C4037" s="304"/>
      <c r="D4037" s="304"/>
      <c r="E4037" s="304"/>
      <c r="F4037" s="304"/>
      <c r="G4037" s="304"/>
      <c r="H4037" s="305"/>
      <c r="I4037" s="306"/>
      <c r="J4037" s="335"/>
      <c r="K4037" s="336"/>
      <c r="L4037" s="337"/>
    </row>
    <row r="4038" spans="1:12" x14ac:dyDescent="0.3">
      <c r="A4038" s="334"/>
      <c r="B4038" s="304"/>
      <c r="C4038" s="304"/>
      <c r="D4038" s="304"/>
      <c r="E4038" s="304"/>
      <c r="F4038" s="304"/>
      <c r="G4038" s="304"/>
      <c r="H4038" s="305"/>
      <c r="I4038" s="306"/>
      <c r="J4038" s="335"/>
      <c r="K4038" s="336"/>
      <c r="L4038" s="337"/>
    </row>
    <row r="4039" spans="1:12" x14ac:dyDescent="0.3">
      <c r="A4039" s="334"/>
      <c r="B4039" s="304"/>
      <c r="C4039" s="304"/>
      <c r="D4039" s="304"/>
      <c r="E4039" s="304"/>
      <c r="F4039" s="304"/>
      <c r="G4039" s="304"/>
      <c r="H4039" s="305"/>
      <c r="I4039" s="306"/>
      <c r="J4039" s="335"/>
      <c r="K4039" s="336"/>
      <c r="L4039" s="337"/>
    </row>
    <row r="4040" spans="1:12" x14ac:dyDescent="0.3">
      <c r="A4040" s="334"/>
      <c r="B4040" s="304"/>
      <c r="C4040" s="304"/>
      <c r="D4040" s="304"/>
      <c r="E4040" s="304"/>
      <c r="F4040" s="304"/>
      <c r="G4040" s="304"/>
      <c r="H4040" s="305"/>
      <c r="I4040" s="306"/>
      <c r="J4040" s="335"/>
      <c r="K4040" s="336"/>
      <c r="L4040" s="337"/>
    </row>
    <row r="4041" spans="1:12" x14ac:dyDescent="0.3">
      <c r="A4041" s="334"/>
      <c r="B4041" s="304"/>
      <c r="C4041" s="304"/>
      <c r="D4041" s="304"/>
      <c r="E4041" s="304"/>
      <c r="F4041" s="304"/>
      <c r="G4041" s="304"/>
      <c r="H4041" s="305"/>
      <c r="I4041" s="306"/>
      <c r="J4041" s="335"/>
      <c r="K4041" s="336"/>
      <c r="L4041" s="337"/>
    </row>
    <row r="4042" spans="1:12" x14ac:dyDescent="0.3">
      <c r="A4042" s="334"/>
      <c r="B4042" s="304"/>
      <c r="C4042" s="304"/>
      <c r="D4042" s="304"/>
      <c r="E4042" s="304"/>
      <c r="F4042" s="304"/>
      <c r="G4042" s="304"/>
      <c r="H4042" s="305"/>
      <c r="I4042" s="306"/>
      <c r="J4042" s="335"/>
      <c r="K4042" s="336"/>
      <c r="L4042" s="337"/>
    </row>
    <row r="4043" spans="1:12" x14ac:dyDescent="0.3">
      <c r="A4043" s="334"/>
      <c r="B4043" s="304"/>
      <c r="C4043" s="304"/>
      <c r="D4043" s="304"/>
      <c r="E4043" s="304"/>
      <c r="F4043" s="304"/>
      <c r="G4043" s="304"/>
      <c r="H4043" s="305"/>
      <c r="I4043" s="306"/>
      <c r="J4043" s="335"/>
      <c r="K4043" s="336"/>
      <c r="L4043" s="337"/>
    </row>
    <row r="4044" spans="1:12" x14ac:dyDescent="0.3">
      <c r="A4044" s="334"/>
      <c r="B4044" s="304"/>
      <c r="C4044" s="304"/>
      <c r="D4044" s="304"/>
      <c r="E4044" s="304"/>
      <c r="F4044" s="304"/>
      <c r="G4044" s="304"/>
      <c r="H4044" s="305"/>
      <c r="I4044" s="306"/>
      <c r="J4044" s="335"/>
      <c r="K4044" s="336"/>
      <c r="L4044" s="337"/>
    </row>
    <row r="4045" spans="1:12" x14ac:dyDescent="0.3">
      <c r="A4045" s="334"/>
      <c r="B4045" s="304"/>
      <c r="C4045" s="304"/>
      <c r="D4045" s="304"/>
      <c r="E4045" s="304"/>
      <c r="F4045" s="304"/>
      <c r="G4045" s="304"/>
      <c r="H4045" s="305"/>
      <c r="I4045" s="306"/>
      <c r="J4045" s="335"/>
      <c r="K4045" s="336"/>
      <c r="L4045" s="337"/>
    </row>
    <row r="4046" spans="1:12" x14ac:dyDescent="0.3">
      <c r="A4046" s="334"/>
      <c r="B4046" s="304"/>
      <c r="C4046" s="304"/>
      <c r="D4046" s="304"/>
      <c r="E4046" s="304"/>
      <c r="F4046" s="304"/>
      <c r="G4046" s="304"/>
      <c r="H4046" s="305"/>
      <c r="I4046" s="306"/>
      <c r="J4046" s="335"/>
      <c r="K4046" s="336"/>
      <c r="L4046" s="337"/>
    </row>
    <row r="4047" spans="1:12" x14ac:dyDescent="0.3">
      <c r="A4047" s="334"/>
      <c r="B4047" s="304"/>
      <c r="C4047" s="304"/>
      <c r="D4047" s="304"/>
      <c r="E4047" s="304"/>
      <c r="F4047" s="304"/>
      <c r="G4047" s="304"/>
      <c r="H4047" s="305"/>
      <c r="I4047" s="306"/>
      <c r="J4047" s="335"/>
      <c r="K4047" s="336"/>
      <c r="L4047" s="337"/>
    </row>
    <row r="4048" spans="1:12" x14ac:dyDescent="0.3">
      <c r="A4048" s="334"/>
      <c r="B4048" s="304"/>
      <c r="C4048" s="304"/>
      <c r="D4048" s="304"/>
      <c r="E4048" s="304"/>
      <c r="F4048" s="304"/>
      <c r="G4048" s="304"/>
      <c r="H4048" s="305"/>
      <c r="I4048" s="306"/>
      <c r="J4048" s="335"/>
      <c r="K4048" s="336"/>
      <c r="L4048" s="337"/>
    </row>
    <row r="4049" spans="1:12" x14ac:dyDescent="0.3">
      <c r="A4049" s="334"/>
      <c r="B4049" s="304"/>
      <c r="C4049" s="304"/>
      <c r="D4049" s="304"/>
      <c r="E4049" s="304"/>
      <c r="F4049" s="304"/>
      <c r="G4049" s="304"/>
      <c r="H4049" s="305"/>
      <c r="I4049" s="306"/>
      <c r="J4049" s="335"/>
      <c r="K4049" s="336"/>
      <c r="L4049" s="337"/>
    </row>
    <row r="4050" spans="1:12" x14ac:dyDescent="0.3">
      <c r="A4050" s="334"/>
      <c r="B4050" s="304"/>
      <c r="C4050" s="304"/>
      <c r="D4050" s="304"/>
      <c r="E4050" s="304"/>
      <c r="F4050" s="304"/>
      <c r="G4050" s="304"/>
      <c r="H4050" s="305"/>
      <c r="I4050" s="306"/>
      <c r="J4050" s="335"/>
      <c r="K4050" s="336"/>
      <c r="L4050" s="337"/>
    </row>
    <row r="4051" spans="1:12" x14ac:dyDescent="0.3">
      <c r="A4051" s="334"/>
      <c r="B4051" s="304"/>
      <c r="C4051" s="304"/>
      <c r="D4051" s="304"/>
      <c r="E4051" s="304"/>
      <c r="F4051" s="304"/>
      <c r="G4051" s="304"/>
      <c r="H4051" s="305"/>
      <c r="I4051" s="306"/>
      <c r="J4051" s="335"/>
      <c r="K4051" s="336"/>
      <c r="L4051" s="337"/>
    </row>
    <row r="4052" spans="1:12" x14ac:dyDescent="0.3">
      <c r="A4052" s="334"/>
      <c r="B4052" s="304"/>
      <c r="C4052" s="304"/>
      <c r="D4052" s="304"/>
      <c r="E4052" s="304"/>
      <c r="F4052" s="304"/>
      <c r="G4052" s="304"/>
      <c r="H4052" s="305"/>
      <c r="I4052" s="306"/>
      <c r="J4052" s="335"/>
      <c r="K4052" s="336"/>
      <c r="L4052" s="337"/>
    </row>
    <row r="4053" spans="1:12" x14ac:dyDescent="0.3">
      <c r="A4053" s="334"/>
      <c r="B4053" s="304"/>
      <c r="C4053" s="304"/>
      <c r="D4053" s="304"/>
      <c r="E4053" s="304"/>
      <c r="F4053" s="304"/>
      <c r="G4053" s="304"/>
      <c r="H4053" s="305"/>
      <c r="I4053" s="306"/>
      <c r="J4053" s="335"/>
      <c r="K4053" s="336"/>
      <c r="L4053" s="337"/>
    </row>
    <row r="4054" spans="1:12" x14ac:dyDescent="0.3">
      <c r="A4054" s="334"/>
      <c r="B4054" s="304"/>
      <c r="C4054" s="304"/>
      <c r="D4054" s="304"/>
      <c r="E4054" s="304"/>
      <c r="F4054" s="304"/>
      <c r="G4054" s="304"/>
      <c r="H4054" s="305"/>
      <c r="I4054" s="306"/>
      <c r="J4054" s="335"/>
      <c r="K4054" s="336"/>
      <c r="L4054" s="337"/>
    </row>
    <row r="4055" spans="1:12" x14ac:dyDescent="0.3">
      <c r="A4055" s="334"/>
      <c r="B4055" s="304"/>
      <c r="C4055" s="304"/>
      <c r="D4055" s="304"/>
      <c r="E4055" s="304"/>
      <c r="F4055" s="304"/>
      <c r="G4055" s="304"/>
      <c r="H4055" s="305"/>
      <c r="I4055" s="306"/>
      <c r="J4055" s="335"/>
      <c r="K4055" s="336"/>
      <c r="L4055" s="337"/>
    </row>
    <row r="4056" spans="1:12" x14ac:dyDescent="0.3">
      <c r="A4056" s="334"/>
      <c r="B4056" s="304"/>
      <c r="C4056" s="304"/>
      <c r="D4056" s="304"/>
      <c r="E4056" s="304"/>
      <c r="F4056" s="304"/>
      <c r="G4056" s="304"/>
      <c r="H4056" s="305"/>
      <c r="I4056" s="306"/>
      <c r="J4056" s="335"/>
      <c r="K4056" s="336"/>
      <c r="L4056" s="337"/>
    </row>
    <row r="4057" spans="1:12" x14ac:dyDescent="0.3">
      <c r="A4057" s="334"/>
      <c r="B4057" s="304"/>
      <c r="C4057" s="304"/>
      <c r="D4057" s="304"/>
      <c r="E4057" s="304"/>
      <c r="F4057" s="304"/>
      <c r="G4057" s="304"/>
      <c r="H4057" s="305"/>
      <c r="I4057" s="306"/>
      <c r="J4057" s="335"/>
      <c r="K4057" s="336"/>
      <c r="L4057" s="337"/>
    </row>
    <row r="4058" spans="1:12" x14ac:dyDescent="0.3">
      <c r="A4058" s="334"/>
      <c r="B4058" s="304"/>
      <c r="C4058" s="304"/>
      <c r="D4058" s="304"/>
      <c r="E4058" s="304"/>
      <c r="F4058" s="304"/>
      <c r="G4058" s="304"/>
      <c r="H4058" s="305"/>
      <c r="I4058" s="306"/>
      <c r="J4058" s="335"/>
      <c r="K4058" s="336"/>
      <c r="L4058" s="337"/>
    </row>
    <row r="4059" spans="1:12" x14ac:dyDescent="0.3">
      <c r="A4059" s="334"/>
      <c r="B4059" s="304"/>
      <c r="C4059" s="304"/>
      <c r="D4059" s="304"/>
      <c r="E4059" s="304"/>
      <c r="F4059" s="304"/>
      <c r="G4059" s="304"/>
      <c r="H4059" s="305"/>
      <c r="I4059" s="306"/>
      <c r="J4059" s="335"/>
      <c r="K4059" s="336"/>
      <c r="L4059" s="337"/>
    </row>
    <row r="4060" spans="1:12" x14ac:dyDescent="0.3">
      <c r="A4060" s="334"/>
      <c r="B4060" s="304"/>
      <c r="C4060" s="304"/>
      <c r="D4060" s="304"/>
      <c r="E4060" s="304"/>
      <c r="F4060" s="304"/>
      <c r="G4060" s="304"/>
      <c r="H4060" s="305"/>
      <c r="I4060" s="306"/>
      <c r="J4060" s="335"/>
      <c r="K4060" s="336"/>
      <c r="L4060" s="337"/>
    </row>
    <row r="4061" spans="1:12" x14ac:dyDescent="0.3">
      <c r="A4061" s="334"/>
      <c r="B4061" s="304"/>
      <c r="C4061" s="304"/>
      <c r="D4061" s="304"/>
      <c r="E4061" s="304"/>
      <c r="F4061" s="304"/>
      <c r="G4061" s="304"/>
      <c r="H4061" s="305"/>
      <c r="I4061" s="306"/>
      <c r="J4061" s="335"/>
      <c r="K4061" s="336"/>
      <c r="L4061" s="337"/>
    </row>
    <row r="4062" spans="1:12" x14ac:dyDescent="0.3">
      <c r="A4062" s="334"/>
      <c r="B4062" s="304"/>
      <c r="C4062" s="304"/>
      <c r="D4062" s="304"/>
      <c r="E4062" s="304"/>
      <c r="F4062" s="304"/>
      <c r="G4062" s="304"/>
      <c r="H4062" s="305"/>
      <c r="I4062" s="306"/>
      <c r="J4062" s="335"/>
      <c r="K4062" s="336"/>
      <c r="L4062" s="337"/>
    </row>
    <row r="4063" spans="1:12" x14ac:dyDescent="0.3">
      <c r="A4063" s="334"/>
      <c r="B4063" s="304"/>
      <c r="C4063" s="304"/>
      <c r="D4063" s="304"/>
      <c r="E4063" s="304"/>
      <c r="F4063" s="304"/>
      <c r="G4063" s="304"/>
      <c r="H4063" s="305"/>
      <c r="I4063" s="306"/>
      <c r="J4063" s="335"/>
      <c r="K4063" s="336"/>
      <c r="L4063" s="337"/>
    </row>
    <row r="4064" spans="1:12" x14ac:dyDescent="0.3">
      <c r="A4064" s="334"/>
      <c r="B4064" s="304"/>
      <c r="C4064" s="304"/>
      <c r="D4064" s="304"/>
      <c r="E4064" s="304"/>
      <c r="F4064" s="304"/>
      <c r="G4064" s="304"/>
      <c r="H4064" s="305"/>
      <c r="I4064" s="306"/>
      <c r="J4064" s="335"/>
      <c r="K4064" s="336"/>
      <c r="L4064" s="337"/>
    </row>
    <row r="4065" spans="1:12" x14ac:dyDescent="0.3">
      <c r="A4065" s="334"/>
      <c r="B4065" s="304"/>
      <c r="C4065" s="304"/>
      <c r="D4065" s="304"/>
      <c r="E4065" s="304"/>
      <c r="F4065" s="304"/>
      <c r="G4065" s="304"/>
      <c r="H4065" s="305"/>
      <c r="I4065" s="306"/>
      <c r="J4065" s="335"/>
      <c r="K4065" s="336"/>
      <c r="L4065" s="337"/>
    </row>
    <row r="4066" spans="1:12" x14ac:dyDescent="0.3">
      <c r="A4066" s="334"/>
      <c r="B4066" s="304"/>
      <c r="C4066" s="304"/>
      <c r="D4066" s="304"/>
      <c r="E4066" s="304"/>
      <c r="F4066" s="304"/>
      <c r="G4066" s="304"/>
      <c r="H4066" s="305"/>
      <c r="I4066" s="306"/>
      <c r="J4066" s="335"/>
      <c r="K4066" s="336"/>
      <c r="L4066" s="337"/>
    </row>
    <row r="4067" spans="1:12" x14ac:dyDescent="0.3">
      <c r="A4067" s="334"/>
      <c r="B4067" s="304"/>
      <c r="C4067" s="304"/>
      <c r="D4067" s="304"/>
      <c r="E4067" s="304"/>
      <c r="F4067" s="304"/>
      <c r="G4067" s="304"/>
      <c r="H4067" s="305"/>
      <c r="I4067" s="306"/>
      <c r="J4067" s="335"/>
      <c r="K4067" s="336"/>
      <c r="L4067" s="337"/>
    </row>
    <row r="4068" spans="1:12" x14ac:dyDescent="0.3">
      <c r="A4068" s="334"/>
      <c r="B4068" s="304"/>
      <c r="C4068" s="304"/>
      <c r="D4068" s="304"/>
      <c r="E4068" s="304"/>
      <c r="F4068" s="304"/>
      <c r="G4068" s="304"/>
      <c r="H4068" s="305"/>
      <c r="I4068" s="306"/>
      <c r="J4068" s="335"/>
      <c r="K4068" s="336"/>
      <c r="L4068" s="337"/>
    </row>
    <row r="4069" spans="1:12" x14ac:dyDescent="0.3">
      <c r="A4069" s="334"/>
      <c r="B4069" s="304"/>
      <c r="C4069" s="304"/>
      <c r="D4069" s="304"/>
      <c r="E4069" s="304"/>
      <c r="F4069" s="304"/>
      <c r="G4069" s="304"/>
      <c r="H4069" s="305"/>
      <c r="I4069" s="306"/>
      <c r="J4069" s="335"/>
      <c r="K4069" s="336"/>
      <c r="L4069" s="337"/>
    </row>
    <row r="4070" spans="1:12" x14ac:dyDescent="0.3">
      <c r="A4070" s="334"/>
      <c r="B4070" s="304"/>
      <c r="C4070" s="304"/>
      <c r="D4070" s="304"/>
      <c r="E4070" s="304"/>
      <c r="F4070" s="304"/>
      <c r="G4070" s="304"/>
      <c r="H4070" s="305"/>
      <c r="I4070" s="306"/>
      <c r="J4070" s="335"/>
      <c r="K4070" s="336"/>
      <c r="L4070" s="337"/>
    </row>
    <row r="4071" spans="1:12" x14ac:dyDescent="0.3">
      <c r="A4071" s="334"/>
      <c r="B4071" s="304"/>
      <c r="C4071" s="304"/>
      <c r="D4071" s="304"/>
      <c r="E4071" s="304"/>
      <c r="F4071" s="304"/>
      <c r="G4071" s="304"/>
      <c r="H4071" s="305"/>
      <c r="I4071" s="306"/>
      <c r="J4071" s="335"/>
      <c r="K4071" s="336"/>
      <c r="L4071" s="337"/>
    </row>
    <row r="4072" spans="1:12" x14ac:dyDescent="0.3">
      <c r="A4072" s="334"/>
      <c r="B4072" s="304"/>
      <c r="C4072" s="304"/>
      <c r="D4072" s="304"/>
      <c r="E4072" s="304"/>
      <c r="F4072" s="304"/>
      <c r="G4072" s="304"/>
      <c r="H4072" s="305"/>
      <c r="I4072" s="306"/>
      <c r="J4072" s="335"/>
      <c r="K4072" s="336"/>
      <c r="L4072" s="337"/>
    </row>
    <row r="4073" spans="1:12" x14ac:dyDescent="0.3">
      <c r="A4073" s="334"/>
      <c r="B4073" s="304"/>
      <c r="C4073" s="304"/>
      <c r="D4073" s="304"/>
      <c r="E4073" s="304"/>
      <c r="F4073" s="304"/>
      <c r="G4073" s="304"/>
      <c r="H4073" s="305"/>
      <c r="I4073" s="306"/>
      <c r="J4073" s="335"/>
      <c r="K4073" s="336"/>
      <c r="L4073" s="337"/>
    </row>
    <row r="4074" spans="1:12" x14ac:dyDescent="0.3">
      <c r="A4074" s="334"/>
      <c r="B4074" s="304"/>
      <c r="C4074" s="304"/>
      <c r="D4074" s="304"/>
      <c r="E4074" s="304"/>
      <c r="F4074" s="304"/>
      <c r="G4074" s="304"/>
      <c r="H4074" s="305"/>
      <c r="I4074" s="306"/>
      <c r="J4074" s="335"/>
      <c r="K4074" s="336"/>
      <c r="L4074" s="337"/>
    </row>
    <row r="4075" spans="1:12" x14ac:dyDescent="0.3">
      <c r="A4075" s="334"/>
      <c r="B4075" s="304"/>
      <c r="C4075" s="304"/>
      <c r="D4075" s="304"/>
      <c r="E4075" s="304"/>
      <c r="F4075" s="304"/>
      <c r="G4075" s="304"/>
      <c r="H4075" s="305"/>
      <c r="I4075" s="306"/>
      <c r="J4075" s="335"/>
      <c r="K4075" s="336"/>
      <c r="L4075" s="337"/>
    </row>
    <row r="4076" spans="1:12" x14ac:dyDescent="0.3">
      <c r="A4076" s="334"/>
      <c r="B4076" s="304"/>
      <c r="C4076" s="304"/>
      <c r="D4076" s="304"/>
      <c r="E4076" s="304"/>
      <c r="F4076" s="304"/>
      <c r="G4076" s="304"/>
      <c r="H4076" s="305"/>
      <c r="I4076" s="306"/>
      <c r="J4076" s="335"/>
      <c r="K4076" s="336"/>
      <c r="L4076" s="337"/>
    </row>
    <row r="4077" spans="1:12" x14ac:dyDescent="0.3">
      <c r="A4077" s="334"/>
      <c r="B4077" s="304"/>
      <c r="C4077" s="304"/>
      <c r="D4077" s="304"/>
      <c r="E4077" s="304"/>
      <c r="F4077" s="304"/>
      <c r="G4077" s="304"/>
      <c r="H4077" s="305"/>
      <c r="I4077" s="306"/>
      <c r="J4077" s="335"/>
      <c r="K4077" s="336"/>
      <c r="L4077" s="337"/>
    </row>
    <row r="4078" spans="1:12" x14ac:dyDescent="0.3">
      <c r="A4078" s="334"/>
      <c r="B4078" s="304"/>
      <c r="C4078" s="304"/>
      <c r="D4078" s="304"/>
      <c r="E4078" s="304"/>
      <c r="F4078" s="304"/>
      <c r="G4078" s="304"/>
      <c r="H4078" s="305"/>
      <c r="I4078" s="306"/>
      <c r="J4078" s="335"/>
      <c r="K4078" s="336"/>
      <c r="L4078" s="337"/>
    </row>
    <row r="4079" spans="1:12" x14ac:dyDescent="0.3">
      <c r="A4079" s="334"/>
      <c r="B4079" s="304"/>
      <c r="C4079" s="304"/>
      <c r="D4079" s="304"/>
      <c r="E4079" s="304"/>
      <c r="F4079" s="304"/>
      <c r="G4079" s="304"/>
      <c r="H4079" s="305"/>
      <c r="I4079" s="306"/>
      <c r="J4079" s="335"/>
      <c r="K4079" s="336"/>
      <c r="L4079" s="337"/>
    </row>
    <row r="4080" spans="1:12" x14ac:dyDescent="0.3">
      <c r="A4080" s="334"/>
      <c r="B4080" s="304"/>
      <c r="C4080" s="304"/>
      <c r="D4080" s="304"/>
      <c r="E4080" s="304"/>
      <c r="F4080" s="304"/>
      <c r="G4080" s="304"/>
      <c r="H4080" s="305"/>
      <c r="I4080" s="306"/>
      <c r="J4080" s="335"/>
      <c r="K4080" s="336"/>
      <c r="L4080" s="337"/>
    </row>
    <row r="4081" spans="1:12" x14ac:dyDescent="0.3">
      <c r="A4081" s="334"/>
      <c r="B4081" s="304"/>
      <c r="C4081" s="304"/>
      <c r="D4081" s="304"/>
      <c r="E4081" s="304"/>
      <c r="F4081" s="304"/>
      <c r="G4081" s="304"/>
      <c r="H4081" s="305"/>
      <c r="I4081" s="306"/>
      <c r="J4081" s="335"/>
      <c r="K4081" s="336"/>
      <c r="L4081" s="337"/>
    </row>
    <row r="4082" spans="1:12" x14ac:dyDescent="0.3">
      <c r="A4082" s="334"/>
      <c r="B4082" s="304"/>
      <c r="C4082" s="304"/>
      <c r="D4082" s="304"/>
      <c r="E4082" s="304"/>
      <c r="F4082" s="304"/>
      <c r="G4082" s="304"/>
      <c r="H4082" s="305"/>
      <c r="I4082" s="306"/>
      <c r="J4082" s="335"/>
      <c r="K4082" s="336"/>
      <c r="L4082" s="337"/>
    </row>
    <row r="4083" spans="1:12" x14ac:dyDescent="0.3">
      <c r="A4083" s="334"/>
      <c r="B4083" s="304"/>
      <c r="C4083" s="304"/>
      <c r="D4083" s="304"/>
      <c r="E4083" s="304"/>
      <c r="F4083" s="304"/>
      <c r="G4083" s="304"/>
      <c r="H4083" s="305"/>
      <c r="I4083" s="306"/>
      <c r="J4083" s="335"/>
      <c r="K4083" s="336"/>
      <c r="L4083" s="337"/>
    </row>
    <row r="4084" spans="1:12" x14ac:dyDescent="0.3">
      <c r="A4084" s="334"/>
      <c r="B4084" s="304"/>
      <c r="C4084" s="304"/>
      <c r="D4084" s="304"/>
      <c r="E4084" s="304"/>
      <c r="F4084" s="304"/>
      <c r="G4084" s="304"/>
      <c r="H4084" s="305"/>
      <c r="I4084" s="306"/>
      <c r="J4084" s="335"/>
      <c r="K4084" s="336"/>
      <c r="L4084" s="337"/>
    </row>
    <row r="4085" spans="1:12" x14ac:dyDescent="0.3">
      <c r="A4085" s="334"/>
      <c r="B4085" s="304"/>
      <c r="C4085" s="304"/>
      <c r="D4085" s="304"/>
      <c r="E4085" s="304"/>
      <c r="F4085" s="304"/>
      <c r="G4085" s="304"/>
      <c r="H4085" s="305"/>
      <c r="I4085" s="306"/>
      <c r="J4085" s="335"/>
      <c r="K4085" s="336"/>
      <c r="L4085" s="337"/>
    </row>
    <row r="4086" spans="1:12" x14ac:dyDescent="0.3">
      <c r="A4086" s="334"/>
      <c r="B4086" s="304"/>
      <c r="C4086" s="304"/>
      <c r="D4086" s="304"/>
      <c r="E4086" s="304"/>
      <c r="F4086" s="304"/>
      <c r="G4086" s="304"/>
      <c r="H4086" s="305"/>
      <c r="I4086" s="306"/>
      <c r="J4086" s="335"/>
      <c r="K4086" s="336"/>
      <c r="L4086" s="337"/>
    </row>
    <row r="4087" spans="1:12" x14ac:dyDescent="0.3">
      <c r="A4087" s="334"/>
      <c r="B4087" s="304"/>
      <c r="C4087" s="304"/>
      <c r="D4087" s="304"/>
      <c r="E4087" s="304"/>
      <c r="F4087" s="304"/>
      <c r="G4087" s="304"/>
      <c r="H4087" s="305"/>
      <c r="I4087" s="306"/>
      <c r="J4087" s="335"/>
      <c r="K4087" s="336"/>
      <c r="L4087" s="337"/>
    </row>
    <row r="4088" spans="1:12" x14ac:dyDescent="0.3">
      <c r="A4088" s="334"/>
      <c r="B4088" s="304"/>
      <c r="C4088" s="304"/>
      <c r="D4088" s="304"/>
      <c r="E4088" s="304"/>
      <c r="F4088" s="304"/>
      <c r="G4088" s="304"/>
      <c r="H4088" s="305"/>
      <c r="I4088" s="306"/>
      <c r="J4088" s="335"/>
      <c r="K4088" s="336"/>
      <c r="L4088" s="337"/>
    </row>
    <row r="4089" spans="1:12" x14ac:dyDescent="0.3">
      <c r="A4089" s="334"/>
      <c r="B4089" s="304"/>
      <c r="C4089" s="304"/>
      <c r="D4089" s="304"/>
      <c r="E4089" s="304"/>
      <c r="F4089" s="304"/>
      <c r="G4089" s="304"/>
      <c r="H4089" s="305"/>
      <c r="I4089" s="306"/>
      <c r="J4089" s="335"/>
      <c r="K4089" s="336"/>
      <c r="L4089" s="337"/>
    </row>
    <row r="4090" spans="1:12" x14ac:dyDescent="0.3">
      <c r="A4090" s="334"/>
      <c r="B4090" s="304"/>
      <c r="C4090" s="304"/>
      <c r="D4090" s="304"/>
      <c r="E4090" s="304"/>
      <c r="F4090" s="304"/>
      <c r="G4090" s="304"/>
      <c r="H4090" s="305"/>
      <c r="I4090" s="306"/>
      <c r="J4090" s="335"/>
      <c r="K4090" s="336"/>
      <c r="L4090" s="337"/>
    </row>
    <row r="4091" spans="1:12" x14ac:dyDescent="0.3">
      <c r="A4091" s="334"/>
      <c r="B4091" s="304"/>
      <c r="C4091" s="304"/>
      <c r="D4091" s="304"/>
      <c r="E4091" s="304"/>
      <c r="F4091" s="304"/>
      <c r="G4091" s="304"/>
      <c r="H4091" s="305"/>
      <c r="I4091" s="306"/>
      <c r="J4091" s="335"/>
      <c r="K4091" s="336"/>
      <c r="L4091" s="337"/>
    </row>
    <row r="4092" spans="1:12" x14ac:dyDescent="0.3">
      <c r="A4092" s="334"/>
      <c r="B4092" s="304"/>
      <c r="C4092" s="304"/>
      <c r="D4092" s="304"/>
      <c r="E4092" s="304"/>
      <c r="F4092" s="304"/>
      <c r="G4092" s="304"/>
      <c r="H4092" s="305"/>
      <c r="I4092" s="306"/>
      <c r="J4092" s="335"/>
      <c r="K4092" s="336"/>
      <c r="L4092" s="337"/>
    </row>
    <row r="4093" spans="1:12" x14ac:dyDescent="0.3">
      <c r="A4093" s="334"/>
      <c r="B4093" s="304"/>
      <c r="C4093" s="304"/>
      <c r="D4093" s="304"/>
      <c r="E4093" s="304"/>
      <c r="F4093" s="304"/>
      <c r="G4093" s="304"/>
      <c r="H4093" s="305"/>
      <c r="I4093" s="306"/>
      <c r="J4093" s="335"/>
      <c r="K4093" s="336"/>
      <c r="L4093" s="337"/>
    </row>
    <row r="4094" spans="1:12" x14ac:dyDescent="0.3">
      <c r="A4094" s="334"/>
      <c r="B4094" s="304"/>
      <c r="C4094" s="304"/>
      <c r="D4094" s="304"/>
      <c r="E4094" s="304"/>
      <c r="F4094" s="304"/>
      <c r="G4094" s="304"/>
      <c r="H4094" s="305"/>
      <c r="I4094" s="306"/>
      <c r="J4094" s="335"/>
      <c r="K4094" s="336"/>
      <c r="L4094" s="337"/>
    </row>
    <row r="4095" spans="1:12" x14ac:dyDescent="0.3">
      <c r="A4095" s="334"/>
      <c r="B4095" s="304"/>
      <c r="C4095" s="304"/>
      <c r="D4095" s="304"/>
      <c r="E4095" s="304"/>
      <c r="F4095" s="304"/>
      <c r="G4095" s="304"/>
      <c r="H4095" s="305"/>
      <c r="I4095" s="306"/>
      <c r="J4095" s="335"/>
      <c r="K4095" s="336"/>
      <c r="L4095" s="337"/>
    </row>
    <row r="4096" spans="1:12" x14ac:dyDescent="0.3">
      <c r="A4096" s="334"/>
      <c r="B4096" s="304"/>
      <c r="C4096" s="304"/>
      <c r="D4096" s="304"/>
      <c r="E4096" s="304"/>
      <c r="F4096" s="304"/>
      <c r="G4096" s="304"/>
      <c r="H4096" s="305"/>
      <c r="I4096" s="306"/>
      <c r="J4096" s="335"/>
      <c r="K4096" s="336"/>
      <c r="L4096" s="337"/>
    </row>
    <row r="4097" spans="1:12" x14ac:dyDescent="0.3">
      <c r="A4097" s="334"/>
      <c r="B4097" s="304"/>
      <c r="C4097" s="304"/>
      <c r="D4097" s="304"/>
      <c r="E4097" s="304"/>
      <c r="F4097" s="304"/>
      <c r="G4097" s="304"/>
      <c r="H4097" s="305"/>
      <c r="I4097" s="306"/>
      <c r="J4097" s="335"/>
      <c r="K4097" s="336"/>
      <c r="L4097" s="337"/>
    </row>
    <row r="4098" spans="1:12" x14ac:dyDescent="0.3">
      <c r="A4098" s="334"/>
      <c r="B4098" s="304"/>
      <c r="C4098" s="304"/>
      <c r="D4098" s="304"/>
      <c r="E4098" s="304"/>
      <c r="F4098" s="304"/>
      <c r="G4098" s="304"/>
      <c r="H4098" s="305"/>
      <c r="I4098" s="306"/>
      <c r="J4098" s="335"/>
      <c r="K4098" s="336"/>
      <c r="L4098" s="337"/>
    </row>
    <row r="4099" spans="1:12" x14ac:dyDescent="0.3">
      <c r="A4099" s="334"/>
      <c r="B4099" s="304"/>
      <c r="C4099" s="304"/>
      <c r="D4099" s="304"/>
      <c r="E4099" s="304"/>
      <c r="F4099" s="304"/>
      <c r="G4099" s="304"/>
      <c r="H4099" s="305"/>
      <c r="I4099" s="306"/>
      <c r="J4099" s="335"/>
      <c r="K4099" s="336"/>
      <c r="L4099" s="337"/>
    </row>
    <row r="4100" spans="1:12" x14ac:dyDescent="0.3">
      <c r="A4100" s="334"/>
      <c r="B4100" s="304"/>
      <c r="C4100" s="304"/>
      <c r="D4100" s="304"/>
      <c r="E4100" s="304"/>
      <c r="F4100" s="304"/>
      <c r="G4100" s="304"/>
      <c r="H4100" s="305"/>
      <c r="I4100" s="306"/>
      <c r="J4100" s="335"/>
      <c r="K4100" s="336"/>
      <c r="L4100" s="337"/>
    </row>
    <row r="4101" spans="1:12" x14ac:dyDescent="0.3">
      <c r="A4101" s="334"/>
      <c r="B4101" s="304"/>
      <c r="C4101" s="304"/>
      <c r="D4101" s="304"/>
      <c r="E4101" s="304"/>
      <c r="F4101" s="304"/>
      <c r="G4101" s="304"/>
      <c r="H4101" s="305"/>
      <c r="I4101" s="306"/>
      <c r="J4101" s="335"/>
      <c r="K4101" s="336"/>
      <c r="L4101" s="337"/>
    </row>
    <row r="4102" spans="1:12" x14ac:dyDescent="0.3">
      <c r="A4102" s="334"/>
      <c r="B4102" s="304"/>
      <c r="C4102" s="304"/>
      <c r="D4102" s="304"/>
      <c r="E4102" s="304"/>
      <c r="F4102" s="304"/>
      <c r="G4102" s="304"/>
      <c r="H4102" s="305"/>
      <c r="I4102" s="306"/>
      <c r="J4102" s="335"/>
      <c r="K4102" s="336"/>
      <c r="L4102" s="337"/>
    </row>
    <row r="4103" spans="1:12" x14ac:dyDescent="0.3">
      <c r="A4103" s="334"/>
      <c r="B4103" s="304"/>
      <c r="C4103" s="304"/>
      <c r="D4103" s="304"/>
      <c r="E4103" s="304"/>
      <c r="F4103" s="304"/>
      <c r="G4103" s="304"/>
      <c r="H4103" s="305"/>
      <c r="I4103" s="306"/>
      <c r="J4103" s="335"/>
      <c r="K4103" s="336"/>
      <c r="L4103" s="337"/>
    </row>
    <row r="4104" spans="1:12" x14ac:dyDescent="0.3">
      <c r="A4104" s="334"/>
      <c r="B4104" s="304"/>
      <c r="C4104" s="304"/>
      <c r="D4104" s="304"/>
      <c r="E4104" s="304"/>
      <c r="F4104" s="304"/>
      <c r="G4104" s="304"/>
      <c r="H4104" s="305"/>
      <c r="I4104" s="306"/>
      <c r="J4104" s="335"/>
      <c r="K4104" s="336"/>
      <c r="L4104" s="337"/>
    </row>
    <row r="4105" spans="1:12" x14ac:dyDescent="0.3">
      <c r="A4105" s="334"/>
      <c r="B4105" s="304"/>
      <c r="C4105" s="304"/>
      <c r="D4105" s="304"/>
      <c r="E4105" s="304"/>
      <c r="F4105" s="304"/>
      <c r="G4105" s="304"/>
      <c r="H4105" s="305"/>
      <c r="I4105" s="306"/>
      <c r="J4105" s="335"/>
      <c r="K4105" s="336"/>
      <c r="L4105" s="337"/>
    </row>
    <row r="4106" spans="1:12" x14ac:dyDescent="0.3">
      <c r="A4106" s="334"/>
      <c r="B4106" s="304"/>
      <c r="C4106" s="304"/>
      <c r="D4106" s="304"/>
      <c r="E4106" s="304"/>
      <c r="F4106" s="304"/>
      <c r="G4106" s="304"/>
      <c r="H4106" s="305"/>
      <c r="I4106" s="306"/>
      <c r="J4106" s="335"/>
      <c r="K4106" s="336"/>
      <c r="L4106" s="337"/>
    </row>
    <row r="4107" spans="1:12" x14ac:dyDescent="0.3">
      <c r="A4107" s="334"/>
      <c r="B4107" s="304"/>
      <c r="C4107" s="304"/>
      <c r="D4107" s="304"/>
      <c r="E4107" s="304"/>
      <c r="F4107" s="304"/>
      <c r="G4107" s="304"/>
      <c r="H4107" s="305"/>
      <c r="I4107" s="306"/>
      <c r="J4107" s="335"/>
      <c r="K4107" s="336"/>
      <c r="L4107" s="337"/>
    </row>
    <row r="4108" spans="1:12" x14ac:dyDescent="0.3">
      <c r="A4108" s="334"/>
      <c r="B4108" s="304"/>
      <c r="C4108" s="304"/>
      <c r="D4108" s="304"/>
      <c r="E4108" s="304"/>
      <c r="F4108" s="304"/>
      <c r="G4108" s="304"/>
      <c r="H4108" s="305"/>
      <c r="I4108" s="306"/>
      <c r="J4108" s="335"/>
      <c r="K4108" s="336"/>
      <c r="L4108" s="337"/>
    </row>
    <row r="4109" spans="1:12" x14ac:dyDescent="0.3">
      <c r="A4109" s="334"/>
      <c r="B4109" s="304"/>
      <c r="C4109" s="304"/>
      <c r="D4109" s="304"/>
      <c r="E4109" s="304"/>
      <c r="F4109" s="304"/>
      <c r="G4109" s="304"/>
      <c r="H4109" s="305"/>
      <c r="I4109" s="306"/>
      <c r="J4109" s="335"/>
      <c r="K4109" s="336"/>
      <c r="L4109" s="337"/>
    </row>
    <row r="4110" spans="1:12" x14ac:dyDescent="0.3">
      <c r="A4110" s="334"/>
      <c r="B4110" s="304"/>
      <c r="C4110" s="304"/>
      <c r="D4110" s="304"/>
      <c r="E4110" s="304"/>
      <c r="F4110" s="304"/>
      <c r="G4110" s="304"/>
      <c r="H4110" s="305"/>
      <c r="I4110" s="306"/>
      <c r="J4110" s="335"/>
      <c r="K4110" s="336"/>
      <c r="L4110" s="337"/>
    </row>
    <row r="4111" spans="1:12" x14ac:dyDescent="0.3">
      <c r="A4111" s="334"/>
      <c r="B4111" s="304"/>
      <c r="C4111" s="304"/>
      <c r="D4111" s="304"/>
      <c r="E4111" s="304"/>
      <c r="F4111" s="304"/>
      <c r="G4111" s="304"/>
      <c r="H4111" s="305"/>
      <c r="I4111" s="306"/>
      <c r="J4111" s="335"/>
      <c r="K4111" s="336"/>
      <c r="L4111" s="337"/>
    </row>
    <row r="4112" spans="1:12" x14ac:dyDescent="0.3">
      <c r="A4112" s="334"/>
      <c r="B4112" s="304"/>
      <c r="C4112" s="304"/>
      <c r="D4112" s="304"/>
      <c r="E4112" s="304"/>
      <c r="F4112" s="304"/>
      <c r="G4112" s="304"/>
      <c r="H4112" s="305"/>
      <c r="I4112" s="306"/>
      <c r="J4112" s="335"/>
      <c r="K4112" s="336"/>
      <c r="L4112" s="337"/>
    </row>
    <row r="4113" spans="1:12" x14ac:dyDescent="0.3">
      <c r="A4113" s="334"/>
      <c r="B4113" s="304"/>
      <c r="C4113" s="304"/>
      <c r="D4113" s="304"/>
      <c r="E4113" s="304"/>
      <c r="F4113" s="304"/>
      <c r="G4113" s="304"/>
      <c r="H4113" s="305"/>
      <c r="I4113" s="306"/>
      <c r="J4113" s="335"/>
      <c r="K4113" s="336"/>
      <c r="L4113" s="337"/>
    </row>
    <row r="4114" spans="1:12" x14ac:dyDescent="0.3">
      <c r="A4114" s="334"/>
      <c r="B4114" s="304"/>
      <c r="C4114" s="304"/>
      <c r="D4114" s="304"/>
      <c r="E4114" s="304"/>
      <c r="F4114" s="304"/>
      <c r="G4114" s="304"/>
      <c r="H4114" s="305"/>
      <c r="I4114" s="306"/>
      <c r="J4114" s="335"/>
      <c r="K4114" s="336"/>
      <c r="L4114" s="337"/>
    </row>
    <row r="4115" spans="1:12" x14ac:dyDescent="0.3">
      <c r="A4115" s="334"/>
      <c r="B4115" s="304"/>
      <c r="C4115" s="304"/>
      <c r="D4115" s="304"/>
      <c r="E4115" s="304"/>
      <c r="F4115" s="304"/>
      <c r="G4115" s="304"/>
      <c r="H4115" s="305"/>
      <c r="I4115" s="306"/>
      <c r="J4115" s="335"/>
      <c r="K4115" s="336"/>
      <c r="L4115" s="337"/>
    </row>
    <row r="4116" spans="1:12" x14ac:dyDescent="0.3">
      <c r="A4116" s="334"/>
      <c r="B4116" s="304"/>
      <c r="C4116" s="304"/>
      <c r="D4116" s="304"/>
      <c r="E4116" s="304"/>
      <c r="F4116" s="304"/>
      <c r="G4116" s="304"/>
      <c r="H4116" s="305"/>
      <c r="I4116" s="306"/>
      <c r="J4116" s="335"/>
      <c r="K4116" s="336"/>
      <c r="L4116" s="337"/>
    </row>
    <row r="4117" spans="1:12" x14ac:dyDescent="0.3">
      <c r="A4117" s="334"/>
      <c r="B4117" s="304"/>
      <c r="C4117" s="304"/>
      <c r="D4117" s="304"/>
      <c r="E4117" s="304"/>
      <c r="F4117" s="304"/>
      <c r="G4117" s="304"/>
      <c r="H4117" s="305"/>
      <c r="I4117" s="306"/>
      <c r="J4117" s="335"/>
      <c r="K4117" s="336"/>
      <c r="L4117" s="337"/>
    </row>
    <row r="4118" spans="1:12" x14ac:dyDescent="0.3">
      <c r="A4118" s="334"/>
      <c r="B4118" s="304"/>
      <c r="C4118" s="304"/>
      <c r="D4118" s="304"/>
      <c r="E4118" s="304"/>
      <c r="F4118" s="304"/>
      <c r="G4118" s="304"/>
      <c r="H4118" s="305"/>
      <c r="I4118" s="306"/>
      <c r="J4118" s="335"/>
      <c r="K4118" s="336"/>
      <c r="L4118" s="337"/>
    </row>
    <row r="4119" spans="1:12" x14ac:dyDescent="0.3">
      <c r="A4119" s="334"/>
      <c r="B4119" s="304"/>
      <c r="C4119" s="304"/>
      <c r="D4119" s="304"/>
      <c r="E4119" s="304"/>
      <c r="F4119" s="304"/>
      <c r="G4119" s="304"/>
      <c r="H4119" s="305"/>
      <c r="I4119" s="306"/>
      <c r="J4119" s="335"/>
      <c r="K4119" s="336"/>
      <c r="L4119" s="337"/>
    </row>
    <row r="4120" spans="1:12" x14ac:dyDescent="0.3">
      <c r="A4120" s="334"/>
      <c r="B4120" s="304"/>
      <c r="C4120" s="304"/>
      <c r="D4120" s="304"/>
      <c r="E4120" s="304"/>
      <c r="F4120" s="304"/>
      <c r="G4120" s="304"/>
      <c r="H4120" s="305"/>
      <c r="I4120" s="306"/>
      <c r="J4120" s="335"/>
      <c r="K4120" s="336"/>
      <c r="L4120" s="337"/>
    </row>
    <row r="4121" spans="1:12" x14ac:dyDescent="0.3">
      <c r="A4121" s="334"/>
      <c r="B4121" s="304"/>
      <c r="C4121" s="304"/>
      <c r="D4121" s="304"/>
      <c r="E4121" s="304"/>
      <c r="F4121" s="304"/>
      <c r="G4121" s="304"/>
      <c r="H4121" s="305"/>
      <c r="I4121" s="306"/>
      <c r="J4121" s="335"/>
      <c r="K4121" s="336"/>
      <c r="L4121" s="337"/>
    </row>
    <row r="4122" spans="1:12" x14ac:dyDescent="0.3">
      <c r="A4122" s="334"/>
      <c r="B4122" s="304"/>
      <c r="C4122" s="304"/>
      <c r="D4122" s="304"/>
      <c r="E4122" s="304"/>
      <c r="F4122" s="304"/>
      <c r="G4122" s="304"/>
      <c r="H4122" s="305"/>
      <c r="I4122" s="306"/>
      <c r="J4122" s="335"/>
      <c r="K4122" s="336"/>
      <c r="L4122" s="337"/>
    </row>
    <row r="4123" spans="1:12" x14ac:dyDescent="0.3">
      <c r="A4123" s="334"/>
      <c r="B4123" s="304"/>
      <c r="C4123" s="304"/>
      <c r="D4123" s="304"/>
      <c r="E4123" s="304"/>
      <c r="F4123" s="304"/>
      <c r="G4123" s="304"/>
      <c r="H4123" s="305"/>
      <c r="I4123" s="306"/>
      <c r="J4123" s="335"/>
      <c r="K4123" s="336"/>
      <c r="L4123" s="337"/>
    </row>
    <row r="4124" spans="1:12" x14ac:dyDescent="0.3">
      <c r="A4124" s="334"/>
      <c r="B4124" s="304"/>
      <c r="C4124" s="304"/>
      <c r="D4124" s="304"/>
      <c r="E4124" s="304"/>
      <c r="F4124" s="304"/>
      <c r="G4124" s="304"/>
      <c r="H4124" s="305"/>
      <c r="I4124" s="306"/>
      <c r="J4124" s="335"/>
      <c r="K4124" s="336"/>
      <c r="L4124" s="337"/>
    </row>
    <row r="4125" spans="1:12" x14ac:dyDescent="0.3">
      <c r="A4125" s="334"/>
      <c r="B4125" s="304"/>
      <c r="C4125" s="304"/>
      <c r="D4125" s="304"/>
      <c r="E4125" s="304"/>
      <c r="F4125" s="304"/>
      <c r="G4125" s="304"/>
      <c r="H4125" s="305"/>
      <c r="I4125" s="306"/>
      <c r="J4125" s="335"/>
      <c r="K4125" s="336"/>
      <c r="L4125" s="337"/>
    </row>
    <row r="4126" spans="1:12" x14ac:dyDescent="0.3">
      <c r="A4126" s="334"/>
      <c r="B4126" s="304"/>
      <c r="C4126" s="304"/>
      <c r="D4126" s="304"/>
      <c r="E4126" s="304"/>
      <c r="F4126" s="304"/>
      <c r="G4126" s="304"/>
      <c r="H4126" s="305"/>
      <c r="I4126" s="306"/>
      <c r="J4126" s="335"/>
      <c r="K4126" s="336"/>
      <c r="L4126" s="337"/>
    </row>
    <row r="4127" spans="1:12" x14ac:dyDescent="0.3">
      <c r="A4127" s="334"/>
      <c r="B4127" s="304"/>
      <c r="C4127" s="304"/>
      <c r="D4127" s="304"/>
      <c r="E4127" s="304"/>
      <c r="F4127" s="304"/>
      <c r="G4127" s="304"/>
      <c r="H4127" s="305"/>
      <c r="I4127" s="306"/>
      <c r="J4127" s="335"/>
      <c r="K4127" s="336"/>
      <c r="L4127" s="337"/>
    </row>
    <row r="4128" spans="1:12" x14ac:dyDescent="0.3">
      <c r="A4128" s="334"/>
      <c r="B4128" s="304"/>
      <c r="C4128" s="304"/>
      <c r="D4128" s="304"/>
      <c r="E4128" s="304"/>
      <c r="F4128" s="304"/>
      <c r="G4128" s="304"/>
      <c r="H4128" s="305"/>
      <c r="I4128" s="306"/>
      <c r="J4128" s="335"/>
      <c r="K4128" s="336"/>
      <c r="L4128" s="337"/>
    </row>
    <row r="4129" spans="1:12" x14ac:dyDescent="0.3">
      <c r="A4129" s="334"/>
      <c r="B4129" s="304"/>
      <c r="C4129" s="304"/>
      <c r="D4129" s="304"/>
      <c r="E4129" s="304"/>
      <c r="F4129" s="304"/>
      <c r="G4129" s="304"/>
      <c r="H4129" s="305"/>
      <c r="I4129" s="306"/>
      <c r="J4129" s="335"/>
      <c r="K4129" s="336"/>
      <c r="L4129" s="337"/>
    </row>
    <row r="4130" spans="1:12" x14ac:dyDescent="0.3">
      <c r="A4130" s="334"/>
      <c r="B4130" s="304"/>
      <c r="C4130" s="304"/>
      <c r="D4130" s="304"/>
      <c r="E4130" s="304"/>
      <c r="F4130" s="304"/>
      <c r="G4130" s="304"/>
      <c r="H4130" s="305"/>
      <c r="I4130" s="306"/>
      <c r="J4130" s="335"/>
      <c r="K4130" s="336"/>
      <c r="L4130" s="337"/>
    </row>
    <row r="4131" spans="1:12" x14ac:dyDescent="0.3">
      <c r="A4131" s="334"/>
      <c r="B4131" s="304"/>
      <c r="C4131" s="304"/>
      <c r="D4131" s="304"/>
      <c r="E4131" s="304"/>
      <c r="F4131" s="304"/>
      <c r="G4131" s="304"/>
      <c r="H4131" s="305"/>
      <c r="I4131" s="306"/>
      <c r="J4131" s="335"/>
      <c r="K4131" s="336"/>
      <c r="L4131" s="337"/>
    </row>
    <row r="4132" spans="1:12" x14ac:dyDescent="0.3">
      <c r="A4132" s="334"/>
      <c r="B4132" s="304"/>
      <c r="C4132" s="304"/>
      <c r="D4132" s="304"/>
      <c r="E4132" s="304"/>
      <c r="F4132" s="304"/>
      <c r="G4132" s="304"/>
      <c r="H4132" s="305"/>
      <c r="I4132" s="306"/>
      <c r="J4132" s="335"/>
      <c r="K4132" s="336"/>
      <c r="L4132" s="337"/>
    </row>
    <row r="4133" spans="1:12" x14ac:dyDescent="0.3">
      <c r="A4133" s="334"/>
      <c r="B4133" s="304"/>
      <c r="C4133" s="304"/>
      <c r="D4133" s="304"/>
      <c r="E4133" s="304"/>
      <c r="F4133" s="304"/>
      <c r="G4133" s="304"/>
      <c r="H4133" s="305"/>
      <c r="I4133" s="306"/>
      <c r="J4133" s="335"/>
      <c r="K4133" s="336"/>
      <c r="L4133" s="337"/>
    </row>
    <row r="4134" spans="1:12" x14ac:dyDescent="0.3">
      <c r="A4134" s="334"/>
      <c r="B4134" s="304"/>
      <c r="C4134" s="304"/>
      <c r="D4134" s="304"/>
      <c r="E4134" s="304"/>
      <c r="F4134" s="304"/>
      <c r="G4134" s="304"/>
      <c r="H4134" s="305"/>
      <c r="I4134" s="306"/>
      <c r="J4134" s="335"/>
      <c r="K4134" s="336"/>
      <c r="L4134" s="337"/>
    </row>
    <row r="4135" spans="1:12" x14ac:dyDescent="0.3">
      <c r="A4135" s="334"/>
      <c r="B4135" s="304"/>
      <c r="C4135" s="304"/>
      <c r="D4135" s="304"/>
      <c r="E4135" s="304"/>
      <c r="F4135" s="304"/>
      <c r="G4135" s="304"/>
      <c r="H4135" s="305"/>
      <c r="I4135" s="306"/>
      <c r="J4135" s="335"/>
      <c r="K4135" s="336"/>
      <c r="L4135" s="337"/>
    </row>
    <row r="4136" spans="1:12" x14ac:dyDescent="0.3">
      <c r="A4136" s="334"/>
      <c r="B4136" s="304"/>
      <c r="C4136" s="304"/>
      <c r="D4136" s="304"/>
      <c r="E4136" s="304"/>
      <c r="F4136" s="304"/>
      <c r="G4136" s="304"/>
      <c r="H4136" s="305"/>
      <c r="I4136" s="306"/>
      <c r="J4136" s="335"/>
      <c r="K4136" s="336"/>
      <c r="L4136" s="337"/>
    </row>
    <row r="4137" spans="1:12" x14ac:dyDescent="0.3">
      <c r="A4137" s="334"/>
      <c r="B4137" s="304"/>
      <c r="C4137" s="304"/>
      <c r="D4137" s="304"/>
      <c r="E4137" s="304"/>
      <c r="F4137" s="304"/>
      <c r="G4137" s="304"/>
      <c r="H4137" s="305"/>
      <c r="I4137" s="306"/>
      <c r="J4137" s="335"/>
      <c r="K4137" s="336"/>
      <c r="L4137" s="337"/>
    </row>
    <row r="4138" spans="1:12" x14ac:dyDescent="0.3">
      <c r="A4138" s="334"/>
      <c r="B4138" s="304"/>
      <c r="C4138" s="304"/>
      <c r="D4138" s="304"/>
      <c r="E4138" s="304"/>
      <c r="F4138" s="304"/>
      <c r="G4138" s="304"/>
      <c r="H4138" s="305"/>
      <c r="I4138" s="306"/>
      <c r="J4138" s="335"/>
      <c r="K4138" s="336"/>
      <c r="L4138" s="337"/>
    </row>
    <row r="4139" spans="1:12" x14ac:dyDescent="0.3">
      <c r="A4139" s="334"/>
      <c r="B4139" s="304"/>
      <c r="C4139" s="304"/>
      <c r="D4139" s="304"/>
      <c r="E4139" s="304"/>
      <c r="F4139" s="304"/>
      <c r="G4139" s="304"/>
      <c r="H4139" s="305"/>
      <c r="I4139" s="306"/>
      <c r="J4139" s="335"/>
      <c r="K4139" s="336"/>
      <c r="L4139" s="337"/>
    </row>
    <row r="4140" spans="1:12" x14ac:dyDescent="0.3">
      <c r="A4140" s="334"/>
      <c r="B4140" s="304"/>
      <c r="C4140" s="304"/>
      <c r="D4140" s="304"/>
      <c r="E4140" s="304"/>
      <c r="F4140" s="304"/>
      <c r="G4140" s="304"/>
      <c r="H4140" s="305"/>
      <c r="I4140" s="306"/>
      <c r="J4140" s="335"/>
      <c r="K4140" s="336"/>
      <c r="L4140" s="337"/>
    </row>
    <row r="4141" spans="1:12" x14ac:dyDescent="0.3">
      <c r="A4141" s="334"/>
      <c r="B4141" s="304"/>
      <c r="C4141" s="304"/>
      <c r="D4141" s="304"/>
      <c r="E4141" s="304"/>
      <c r="F4141" s="304"/>
      <c r="G4141" s="304"/>
      <c r="H4141" s="305"/>
      <c r="I4141" s="306"/>
      <c r="J4141" s="335"/>
      <c r="K4141" s="336"/>
      <c r="L4141" s="337"/>
    </row>
    <row r="4142" spans="1:12" x14ac:dyDescent="0.3">
      <c r="A4142" s="334"/>
      <c r="B4142" s="304"/>
      <c r="C4142" s="304"/>
      <c r="D4142" s="304"/>
      <c r="E4142" s="304"/>
      <c r="F4142" s="304"/>
      <c r="G4142" s="304"/>
      <c r="H4142" s="305"/>
      <c r="I4142" s="306"/>
      <c r="J4142" s="335"/>
      <c r="K4142" s="336"/>
      <c r="L4142" s="337"/>
    </row>
    <row r="4143" spans="1:12" x14ac:dyDescent="0.3">
      <c r="A4143" s="334"/>
      <c r="B4143" s="304"/>
      <c r="C4143" s="304"/>
      <c r="D4143" s="304"/>
      <c r="E4143" s="304"/>
      <c r="F4143" s="304"/>
      <c r="G4143" s="304"/>
      <c r="H4143" s="305"/>
      <c r="I4143" s="306"/>
      <c r="J4143" s="335"/>
      <c r="K4143" s="336"/>
      <c r="L4143" s="337"/>
    </row>
    <row r="4144" spans="1:12" x14ac:dyDescent="0.3">
      <c r="A4144" s="334"/>
      <c r="B4144" s="304"/>
      <c r="C4144" s="304"/>
      <c r="D4144" s="304"/>
      <c r="E4144" s="304"/>
      <c r="F4144" s="304"/>
      <c r="G4144" s="304"/>
      <c r="H4144" s="305"/>
      <c r="I4144" s="306"/>
      <c r="J4144" s="335"/>
      <c r="K4144" s="336"/>
      <c r="L4144" s="337"/>
    </row>
    <row r="4145" spans="1:12" x14ac:dyDescent="0.3">
      <c r="A4145" s="334"/>
      <c r="B4145" s="304"/>
      <c r="C4145" s="304"/>
      <c r="D4145" s="304"/>
      <c r="E4145" s="304"/>
      <c r="F4145" s="304"/>
      <c r="G4145" s="304"/>
      <c r="H4145" s="305"/>
      <c r="I4145" s="306"/>
      <c r="J4145" s="335"/>
      <c r="K4145" s="336"/>
      <c r="L4145" s="337"/>
    </row>
    <row r="4146" spans="1:12" x14ac:dyDescent="0.3">
      <c r="A4146" s="334"/>
      <c r="B4146" s="304"/>
      <c r="C4146" s="304"/>
      <c r="D4146" s="304"/>
      <c r="E4146" s="304"/>
      <c r="F4146" s="304"/>
      <c r="G4146" s="304"/>
      <c r="H4146" s="305"/>
      <c r="I4146" s="306"/>
      <c r="J4146" s="335"/>
      <c r="K4146" s="336"/>
      <c r="L4146" s="337"/>
    </row>
    <row r="4147" spans="1:12" x14ac:dyDescent="0.3">
      <c r="A4147" s="334"/>
      <c r="B4147" s="304"/>
      <c r="C4147" s="304"/>
      <c r="D4147" s="304"/>
      <c r="E4147" s="304"/>
      <c r="F4147" s="304"/>
      <c r="G4147" s="304"/>
      <c r="H4147" s="305"/>
      <c r="I4147" s="306"/>
      <c r="J4147" s="335"/>
      <c r="K4147" s="336"/>
      <c r="L4147" s="337"/>
    </row>
    <row r="4148" spans="1:12" x14ac:dyDescent="0.3">
      <c r="A4148" s="334"/>
      <c r="B4148" s="304"/>
      <c r="C4148" s="304"/>
      <c r="D4148" s="304"/>
      <c r="E4148" s="304"/>
      <c r="F4148" s="304"/>
      <c r="G4148" s="304"/>
      <c r="H4148" s="305"/>
      <c r="I4148" s="306"/>
      <c r="J4148" s="335"/>
      <c r="K4148" s="336"/>
      <c r="L4148" s="337"/>
    </row>
    <row r="4149" spans="1:12" x14ac:dyDescent="0.3">
      <c r="A4149" s="334"/>
      <c r="B4149" s="304"/>
      <c r="C4149" s="304"/>
      <c r="D4149" s="304"/>
      <c r="E4149" s="304"/>
      <c r="F4149" s="304"/>
      <c r="G4149" s="304"/>
      <c r="H4149" s="305"/>
      <c r="I4149" s="306"/>
      <c r="J4149" s="335"/>
      <c r="K4149" s="336"/>
      <c r="L4149" s="337"/>
    </row>
    <row r="4150" spans="1:12" x14ac:dyDescent="0.3">
      <c r="A4150" s="334"/>
      <c r="B4150" s="304"/>
      <c r="C4150" s="304"/>
      <c r="D4150" s="304"/>
      <c r="E4150" s="304"/>
      <c r="F4150" s="304"/>
      <c r="G4150" s="304"/>
      <c r="H4150" s="305"/>
      <c r="I4150" s="306"/>
      <c r="J4150" s="335"/>
      <c r="K4150" s="336"/>
      <c r="L4150" s="337"/>
    </row>
    <row r="4151" spans="1:12" x14ac:dyDescent="0.3">
      <c r="A4151" s="334"/>
      <c r="B4151" s="304"/>
      <c r="C4151" s="304"/>
      <c r="D4151" s="304"/>
      <c r="E4151" s="304"/>
      <c r="F4151" s="304"/>
      <c r="G4151" s="304"/>
      <c r="H4151" s="305"/>
      <c r="I4151" s="306"/>
      <c r="J4151" s="335"/>
      <c r="K4151" s="336"/>
      <c r="L4151" s="337"/>
    </row>
    <row r="4152" spans="1:12" x14ac:dyDescent="0.3">
      <c r="A4152" s="334"/>
      <c r="B4152" s="304"/>
      <c r="C4152" s="304"/>
      <c r="D4152" s="304"/>
      <c r="E4152" s="304"/>
      <c r="F4152" s="304"/>
      <c r="G4152" s="304"/>
      <c r="H4152" s="305"/>
      <c r="I4152" s="306"/>
      <c r="J4152" s="335"/>
      <c r="K4152" s="336"/>
      <c r="L4152" s="337"/>
    </row>
    <row r="4153" spans="1:12" x14ac:dyDescent="0.3">
      <c r="A4153" s="334"/>
      <c r="B4153" s="304"/>
      <c r="C4153" s="304"/>
      <c r="D4153" s="304"/>
      <c r="E4153" s="304"/>
      <c r="F4153" s="304"/>
      <c r="G4153" s="304"/>
      <c r="H4153" s="305"/>
      <c r="I4153" s="306"/>
      <c r="J4153" s="335"/>
      <c r="K4153" s="336"/>
      <c r="L4153" s="337"/>
    </row>
    <row r="4154" spans="1:12" x14ac:dyDescent="0.3">
      <c r="A4154" s="334"/>
      <c r="B4154" s="304"/>
      <c r="C4154" s="304"/>
      <c r="D4154" s="304"/>
      <c r="E4154" s="304"/>
      <c r="F4154" s="304"/>
      <c r="G4154" s="304"/>
      <c r="H4154" s="305"/>
      <c r="I4154" s="306"/>
      <c r="J4154" s="335"/>
      <c r="K4154" s="336"/>
      <c r="L4154" s="337"/>
    </row>
    <row r="4155" spans="1:12" x14ac:dyDescent="0.3">
      <c r="A4155" s="334"/>
      <c r="B4155" s="304"/>
      <c r="C4155" s="304"/>
      <c r="D4155" s="304"/>
      <c r="E4155" s="304"/>
      <c r="F4155" s="304"/>
      <c r="G4155" s="304"/>
      <c r="H4155" s="305"/>
      <c r="I4155" s="306"/>
      <c r="J4155" s="335"/>
      <c r="K4155" s="336"/>
      <c r="L4155" s="337"/>
    </row>
    <row r="4156" spans="1:12" x14ac:dyDescent="0.3">
      <c r="A4156" s="334"/>
      <c r="B4156" s="304"/>
      <c r="C4156" s="304"/>
      <c r="D4156" s="304"/>
      <c r="E4156" s="304"/>
      <c r="F4156" s="304"/>
      <c r="G4156" s="304"/>
      <c r="H4156" s="305"/>
      <c r="I4156" s="306"/>
      <c r="J4156" s="335"/>
      <c r="K4156" s="336"/>
      <c r="L4156" s="337"/>
    </row>
    <row r="4157" spans="1:12" x14ac:dyDescent="0.3">
      <c r="A4157" s="334"/>
      <c r="B4157" s="304"/>
      <c r="C4157" s="304"/>
      <c r="D4157" s="304"/>
      <c r="E4157" s="304"/>
      <c r="F4157" s="304"/>
      <c r="G4157" s="304"/>
      <c r="H4157" s="305"/>
      <c r="I4157" s="306"/>
      <c r="J4157" s="335"/>
      <c r="K4157" s="336"/>
      <c r="L4157" s="337"/>
    </row>
    <row r="4158" spans="1:12" x14ac:dyDescent="0.3">
      <c r="A4158" s="334"/>
      <c r="B4158" s="304"/>
      <c r="C4158" s="304"/>
      <c r="D4158" s="304"/>
      <c r="E4158" s="304"/>
      <c r="F4158" s="304"/>
      <c r="G4158" s="304"/>
      <c r="H4158" s="305"/>
      <c r="I4158" s="306"/>
      <c r="J4158" s="335"/>
      <c r="K4158" s="336"/>
      <c r="L4158" s="337"/>
    </row>
    <row r="4159" spans="1:12" x14ac:dyDescent="0.3">
      <c r="A4159" s="334"/>
      <c r="B4159" s="304"/>
      <c r="C4159" s="304"/>
      <c r="D4159" s="304"/>
      <c r="E4159" s="304"/>
      <c r="F4159" s="304"/>
      <c r="G4159" s="304"/>
      <c r="H4159" s="305"/>
      <c r="I4159" s="306"/>
      <c r="J4159" s="335"/>
      <c r="K4159" s="336"/>
      <c r="L4159" s="337"/>
    </row>
    <row r="4160" spans="1:12" x14ac:dyDescent="0.3">
      <c r="A4160" s="334"/>
      <c r="B4160" s="304"/>
      <c r="C4160" s="304"/>
      <c r="D4160" s="304"/>
      <c r="E4160" s="304"/>
      <c r="F4160" s="304"/>
      <c r="G4160" s="304"/>
      <c r="H4160" s="305"/>
      <c r="I4160" s="306"/>
      <c r="J4160" s="335"/>
      <c r="K4160" s="336"/>
      <c r="L4160" s="337"/>
    </row>
    <row r="4161" spans="1:12" x14ac:dyDescent="0.3">
      <c r="A4161" s="334"/>
      <c r="B4161" s="304"/>
      <c r="C4161" s="304"/>
      <c r="D4161" s="304"/>
      <c r="E4161" s="304"/>
      <c r="F4161" s="304"/>
      <c r="G4161" s="304"/>
      <c r="H4161" s="305"/>
      <c r="I4161" s="306"/>
      <c r="J4161" s="335"/>
      <c r="K4161" s="336"/>
      <c r="L4161" s="337"/>
    </row>
    <row r="4162" spans="1:12" x14ac:dyDescent="0.3">
      <c r="A4162" s="334"/>
      <c r="B4162" s="304"/>
      <c r="C4162" s="304"/>
      <c r="D4162" s="304"/>
      <c r="E4162" s="304"/>
      <c r="F4162" s="304"/>
      <c r="G4162" s="304"/>
      <c r="H4162" s="305"/>
      <c r="I4162" s="306"/>
      <c r="J4162" s="335"/>
      <c r="K4162" s="336"/>
      <c r="L4162" s="337"/>
    </row>
    <row r="4163" spans="1:12" x14ac:dyDescent="0.3">
      <c r="A4163" s="334"/>
      <c r="B4163" s="304"/>
      <c r="C4163" s="304"/>
      <c r="D4163" s="304"/>
      <c r="E4163" s="304"/>
      <c r="F4163" s="304"/>
      <c r="G4163" s="304"/>
      <c r="H4163" s="305"/>
      <c r="I4163" s="306"/>
      <c r="J4163" s="335"/>
      <c r="K4163" s="336"/>
      <c r="L4163" s="337"/>
    </row>
    <row r="4164" spans="1:12" x14ac:dyDescent="0.3">
      <c r="A4164" s="334"/>
      <c r="B4164" s="304"/>
      <c r="C4164" s="304"/>
      <c r="D4164" s="304"/>
      <c r="E4164" s="304"/>
      <c r="F4164" s="304"/>
      <c r="G4164" s="304"/>
      <c r="H4164" s="305"/>
      <c r="I4164" s="306"/>
      <c r="J4164" s="335"/>
      <c r="K4164" s="336"/>
      <c r="L4164" s="337"/>
    </row>
    <row r="4165" spans="1:12" x14ac:dyDescent="0.3">
      <c r="A4165" s="334"/>
      <c r="B4165" s="304"/>
      <c r="C4165" s="304"/>
      <c r="D4165" s="304"/>
      <c r="E4165" s="304"/>
      <c r="F4165" s="304"/>
      <c r="G4165" s="304"/>
      <c r="H4165" s="305"/>
      <c r="I4165" s="306"/>
      <c r="J4165" s="335"/>
      <c r="K4165" s="336"/>
      <c r="L4165" s="337"/>
    </row>
    <row r="4166" spans="1:12" x14ac:dyDescent="0.3">
      <c r="A4166" s="334"/>
      <c r="B4166" s="304"/>
      <c r="C4166" s="304"/>
      <c r="D4166" s="304"/>
      <c r="E4166" s="304"/>
      <c r="F4166" s="304"/>
      <c r="G4166" s="304"/>
      <c r="H4166" s="305"/>
      <c r="I4166" s="306"/>
      <c r="J4166" s="335"/>
      <c r="K4166" s="336"/>
      <c r="L4166" s="337"/>
    </row>
    <row r="4167" spans="1:12" x14ac:dyDescent="0.3">
      <c r="A4167" s="334"/>
      <c r="B4167" s="304"/>
      <c r="C4167" s="304"/>
      <c r="D4167" s="304"/>
      <c r="E4167" s="304"/>
      <c r="F4167" s="304"/>
      <c r="G4167" s="304"/>
      <c r="H4167" s="305"/>
      <c r="I4167" s="306"/>
      <c r="J4167" s="335"/>
      <c r="K4167" s="336"/>
      <c r="L4167" s="337"/>
    </row>
    <row r="4168" spans="1:12" x14ac:dyDescent="0.3">
      <c r="A4168" s="334"/>
      <c r="B4168" s="304"/>
      <c r="C4168" s="304"/>
      <c r="D4168" s="304"/>
      <c r="E4168" s="304"/>
      <c r="F4168" s="304"/>
      <c r="G4168" s="304"/>
      <c r="H4168" s="305"/>
      <c r="I4168" s="306"/>
      <c r="J4168" s="335"/>
      <c r="K4168" s="336"/>
      <c r="L4168" s="337"/>
    </row>
    <row r="4169" spans="1:12" x14ac:dyDescent="0.3">
      <c r="A4169" s="334"/>
      <c r="B4169" s="304"/>
      <c r="C4169" s="304"/>
      <c r="D4169" s="304"/>
      <c r="E4169" s="304"/>
      <c r="F4169" s="304"/>
      <c r="G4169" s="304"/>
      <c r="H4169" s="305"/>
      <c r="I4169" s="306"/>
      <c r="J4169" s="335"/>
      <c r="K4169" s="336"/>
      <c r="L4169" s="337"/>
    </row>
    <row r="4170" spans="1:12" x14ac:dyDescent="0.3">
      <c r="A4170" s="334"/>
      <c r="B4170" s="304"/>
      <c r="C4170" s="304"/>
      <c r="D4170" s="304"/>
      <c r="E4170" s="304"/>
      <c r="F4170" s="304"/>
      <c r="G4170" s="304"/>
      <c r="H4170" s="305"/>
      <c r="I4170" s="306"/>
      <c r="J4170" s="335"/>
      <c r="K4170" s="336"/>
      <c r="L4170" s="337"/>
    </row>
    <row r="4171" spans="1:12" x14ac:dyDescent="0.3">
      <c r="A4171" s="334"/>
      <c r="B4171" s="304"/>
      <c r="C4171" s="304"/>
      <c r="D4171" s="304"/>
      <c r="E4171" s="304"/>
      <c r="F4171" s="304"/>
      <c r="G4171" s="304"/>
      <c r="H4171" s="305"/>
      <c r="I4171" s="306"/>
      <c r="J4171" s="335"/>
      <c r="K4171" s="336"/>
      <c r="L4171" s="337"/>
    </row>
    <row r="4172" spans="1:12" x14ac:dyDescent="0.3">
      <c r="A4172" s="334"/>
      <c r="B4172" s="304"/>
      <c r="C4172" s="304"/>
      <c r="D4172" s="304"/>
      <c r="E4172" s="304"/>
      <c r="F4172" s="304"/>
      <c r="G4172" s="304"/>
      <c r="H4172" s="305"/>
      <c r="I4172" s="306"/>
      <c r="J4172" s="335"/>
      <c r="K4172" s="336"/>
      <c r="L4172" s="337"/>
    </row>
    <row r="4173" spans="1:12" x14ac:dyDescent="0.3">
      <c r="A4173" s="334"/>
      <c r="B4173" s="304"/>
      <c r="C4173" s="304"/>
      <c r="D4173" s="304"/>
      <c r="E4173" s="304"/>
      <c r="F4173" s="304"/>
      <c r="G4173" s="304"/>
      <c r="H4173" s="305"/>
      <c r="I4173" s="306"/>
      <c r="J4173" s="335"/>
      <c r="K4173" s="336"/>
      <c r="L4173" s="337"/>
    </row>
    <row r="4174" spans="1:12" x14ac:dyDescent="0.3">
      <c r="A4174" s="334"/>
      <c r="B4174" s="304"/>
      <c r="C4174" s="304"/>
      <c r="D4174" s="304"/>
      <c r="E4174" s="304"/>
      <c r="F4174" s="304"/>
      <c r="G4174" s="304"/>
      <c r="H4174" s="305"/>
      <c r="I4174" s="306"/>
      <c r="J4174" s="335"/>
      <c r="K4174" s="336"/>
      <c r="L4174" s="337"/>
    </row>
    <row r="4175" spans="1:12" x14ac:dyDescent="0.3">
      <c r="A4175" s="334"/>
      <c r="B4175" s="304"/>
      <c r="C4175" s="304"/>
      <c r="D4175" s="304"/>
      <c r="E4175" s="304"/>
      <c r="F4175" s="304"/>
      <c r="G4175" s="304"/>
      <c r="H4175" s="305"/>
      <c r="I4175" s="306"/>
      <c r="J4175" s="335"/>
      <c r="K4175" s="336"/>
      <c r="L4175" s="337"/>
    </row>
    <row r="4176" spans="1:12" x14ac:dyDescent="0.3">
      <c r="A4176" s="334"/>
      <c r="B4176" s="304"/>
      <c r="C4176" s="304"/>
      <c r="D4176" s="304"/>
      <c r="E4176" s="304"/>
      <c r="F4176" s="304"/>
      <c r="G4176" s="304"/>
      <c r="H4176" s="305"/>
      <c r="I4176" s="306"/>
      <c r="J4176" s="335"/>
      <c r="K4176" s="336"/>
      <c r="L4176" s="337"/>
    </row>
    <row r="4177" spans="1:12" x14ac:dyDescent="0.3">
      <c r="A4177" s="334"/>
      <c r="B4177" s="304"/>
      <c r="C4177" s="304"/>
      <c r="D4177" s="304"/>
      <c r="E4177" s="304"/>
      <c r="F4177" s="304"/>
      <c r="G4177" s="304"/>
      <c r="H4177" s="305"/>
      <c r="I4177" s="306"/>
      <c r="J4177" s="335"/>
      <c r="K4177" s="336"/>
      <c r="L4177" s="337"/>
    </row>
    <row r="4178" spans="1:12" x14ac:dyDescent="0.3">
      <c r="A4178" s="334"/>
      <c r="B4178" s="304"/>
      <c r="C4178" s="304"/>
      <c r="D4178" s="304"/>
      <c r="E4178" s="304"/>
      <c r="F4178" s="304"/>
      <c r="G4178" s="304"/>
      <c r="H4178" s="305"/>
      <c r="I4178" s="306"/>
      <c r="J4178" s="335"/>
      <c r="K4178" s="336"/>
      <c r="L4178" s="337"/>
    </row>
    <row r="4179" spans="1:12" x14ac:dyDescent="0.3">
      <c r="A4179" s="334"/>
      <c r="B4179" s="304"/>
      <c r="C4179" s="304"/>
      <c r="D4179" s="304"/>
      <c r="E4179" s="304"/>
      <c r="F4179" s="304"/>
      <c r="G4179" s="304"/>
      <c r="H4179" s="305"/>
      <c r="I4179" s="306"/>
      <c r="J4179" s="335"/>
      <c r="K4179" s="336"/>
      <c r="L4179" s="337"/>
    </row>
    <row r="4180" spans="1:12" x14ac:dyDescent="0.3">
      <c r="A4180" s="334"/>
      <c r="B4180" s="304"/>
      <c r="C4180" s="304"/>
      <c r="D4180" s="304"/>
      <c r="E4180" s="304"/>
      <c r="F4180" s="304"/>
      <c r="G4180" s="304"/>
      <c r="H4180" s="305"/>
      <c r="I4180" s="306"/>
      <c r="J4180" s="335"/>
      <c r="K4180" s="336"/>
      <c r="L4180" s="337"/>
    </row>
    <row r="4181" spans="1:12" x14ac:dyDescent="0.3">
      <c r="A4181" s="334"/>
      <c r="B4181" s="304"/>
      <c r="C4181" s="304"/>
      <c r="D4181" s="304"/>
      <c r="E4181" s="304"/>
      <c r="F4181" s="304"/>
      <c r="G4181" s="304"/>
      <c r="H4181" s="305"/>
      <c r="I4181" s="306"/>
      <c r="J4181" s="335"/>
      <c r="K4181" s="336"/>
      <c r="L4181" s="337"/>
    </row>
    <row r="4182" spans="1:12" x14ac:dyDescent="0.3">
      <c r="A4182" s="334"/>
      <c r="B4182" s="304"/>
      <c r="C4182" s="304"/>
      <c r="D4182" s="304"/>
      <c r="E4182" s="304"/>
      <c r="F4182" s="304"/>
      <c r="G4182" s="304"/>
      <c r="H4182" s="305"/>
      <c r="I4182" s="306"/>
      <c r="J4182" s="335"/>
      <c r="K4182" s="336"/>
      <c r="L4182" s="337"/>
    </row>
    <row r="4183" spans="1:12" x14ac:dyDescent="0.3">
      <c r="A4183" s="334"/>
      <c r="B4183" s="304"/>
      <c r="C4183" s="304"/>
      <c r="D4183" s="304"/>
      <c r="E4183" s="304"/>
      <c r="F4183" s="304"/>
      <c r="G4183" s="304"/>
      <c r="H4183" s="305"/>
      <c r="I4183" s="306"/>
      <c r="J4183" s="335"/>
      <c r="K4183" s="336"/>
      <c r="L4183" s="337"/>
    </row>
    <row r="4184" spans="1:12" x14ac:dyDescent="0.3">
      <c r="A4184" s="334"/>
      <c r="B4184" s="304"/>
      <c r="C4184" s="304"/>
      <c r="D4184" s="304"/>
      <c r="E4184" s="304"/>
      <c r="F4184" s="304"/>
      <c r="G4184" s="304"/>
      <c r="H4184" s="305"/>
      <c r="I4184" s="306"/>
      <c r="J4184" s="335"/>
      <c r="K4184" s="336"/>
      <c r="L4184" s="337"/>
    </row>
    <row r="4185" spans="1:12" x14ac:dyDescent="0.3">
      <c r="A4185" s="334"/>
      <c r="B4185" s="304"/>
      <c r="C4185" s="304"/>
      <c r="D4185" s="304"/>
      <c r="E4185" s="304"/>
      <c r="F4185" s="304"/>
      <c r="G4185" s="304"/>
      <c r="H4185" s="305"/>
      <c r="I4185" s="306"/>
      <c r="J4185" s="335"/>
      <c r="K4185" s="336"/>
      <c r="L4185" s="337"/>
    </row>
    <row r="4186" spans="1:12" x14ac:dyDescent="0.3">
      <c r="A4186" s="334"/>
      <c r="B4186" s="304"/>
      <c r="C4186" s="304"/>
      <c r="D4186" s="304"/>
      <c r="E4186" s="304"/>
      <c r="F4186" s="304"/>
      <c r="G4186" s="304"/>
      <c r="H4186" s="305"/>
      <c r="I4186" s="306"/>
      <c r="J4186" s="335"/>
      <c r="K4186" s="336"/>
      <c r="L4186" s="337"/>
    </row>
    <row r="4187" spans="1:12" x14ac:dyDescent="0.3">
      <c r="A4187" s="334"/>
      <c r="B4187" s="304"/>
      <c r="C4187" s="304"/>
      <c r="D4187" s="304"/>
      <c r="E4187" s="304"/>
      <c r="F4187" s="304"/>
      <c r="G4187" s="304"/>
      <c r="H4187" s="305"/>
      <c r="I4187" s="306"/>
      <c r="J4187" s="335"/>
      <c r="K4187" s="336"/>
      <c r="L4187" s="337"/>
    </row>
    <row r="4188" spans="1:12" x14ac:dyDescent="0.3">
      <c r="A4188" s="334"/>
      <c r="B4188" s="304"/>
      <c r="C4188" s="304"/>
      <c r="D4188" s="304"/>
      <c r="E4188" s="304"/>
      <c r="F4188" s="304"/>
      <c r="G4188" s="304"/>
      <c r="H4188" s="305"/>
      <c r="I4188" s="306"/>
      <c r="J4188" s="335"/>
      <c r="K4188" s="336"/>
      <c r="L4188" s="337"/>
    </row>
    <row r="4189" spans="1:12" x14ac:dyDescent="0.3">
      <c r="A4189" s="334"/>
      <c r="B4189" s="304"/>
      <c r="C4189" s="304"/>
      <c r="D4189" s="304"/>
      <c r="E4189" s="304"/>
      <c r="F4189" s="304"/>
      <c r="G4189" s="304"/>
      <c r="H4189" s="305"/>
      <c r="I4189" s="306"/>
      <c r="J4189" s="335"/>
      <c r="K4189" s="336"/>
      <c r="L4189" s="337"/>
    </row>
    <row r="4190" spans="1:12" x14ac:dyDescent="0.3">
      <c r="A4190" s="334"/>
      <c r="B4190" s="304"/>
      <c r="C4190" s="304"/>
      <c r="D4190" s="304"/>
      <c r="E4190" s="304"/>
      <c r="F4190" s="304"/>
      <c r="G4190" s="304"/>
      <c r="H4190" s="305"/>
      <c r="I4190" s="306"/>
      <c r="J4190" s="335"/>
      <c r="K4190" s="336"/>
      <c r="L4190" s="337"/>
    </row>
    <row r="4191" spans="1:12" x14ac:dyDescent="0.3">
      <c r="A4191" s="334"/>
      <c r="B4191" s="304"/>
      <c r="C4191" s="304"/>
      <c r="D4191" s="304"/>
      <c r="E4191" s="304"/>
      <c r="F4191" s="304"/>
      <c r="G4191" s="304"/>
      <c r="H4191" s="305"/>
      <c r="I4191" s="306"/>
      <c r="J4191" s="335"/>
      <c r="K4191" s="336"/>
      <c r="L4191" s="337"/>
    </row>
    <row r="4192" spans="1:12" x14ac:dyDescent="0.3">
      <c r="A4192" s="334"/>
      <c r="B4192" s="304"/>
      <c r="C4192" s="304"/>
      <c r="D4192" s="304"/>
      <c r="E4192" s="304"/>
      <c r="F4192" s="304"/>
      <c r="G4192" s="304"/>
      <c r="H4192" s="305"/>
      <c r="I4192" s="306"/>
      <c r="J4192" s="335"/>
      <c r="K4192" s="336"/>
      <c r="L4192" s="337"/>
    </row>
    <row r="4193" spans="1:12" x14ac:dyDescent="0.3">
      <c r="A4193" s="334"/>
      <c r="B4193" s="304"/>
      <c r="C4193" s="304"/>
      <c r="D4193" s="304"/>
      <c r="E4193" s="304"/>
      <c r="F4193" s="304"/>
      <c r="G4193" s="304"/>
      <c r="H4193" s="305"/>
      <c r="I4193" s="306"/>
      <c r="J4193" s="335"/>
      <c r="K4193" s="336"/>
      <c r="L4193" s="337"/>
    </row>
    <row r="4194" spans="1:12" x14ac:dyDescent="0.3">
      <c r="A4194" s="334"/>
      <c r="B4194" s="304"/>
      <c r="C4194" s="304"/>
      <c r="D4194" s="304"/>
      <c r="E4194" s="304"/>
      <c r="F4194" s="304"/>
      <c r="G4194" s="304"/>
      <c r="H4194" s="305"/>
      <c r="I4194" s="306"/>
      <c r="J4194" s="335"/>
      <c r="K4194" s="336"/>
      <c r="L4194" s="337"/>
    </row>
    <row r="4195" spans="1:12" x14ac:dyDescent="0.3">
      <c r="A4195" s="334"/>
      <c r="B4195" s="304"/>
      <c r="C4195" s="304"/>
      <c r="D4195" s="304"/>
      <c r="E4195" s="304"/>
      <c r="F4195" s="304"/>
      <c r="G4195" s="304"/>
      <c r="H4195" s="305"/>
      <c r="I4195" s="306"/>
      <c r="J4195" s="335"/>
      <c r="K4195" s="336"/>
      <c r="L4195" s="337"/>
    </row>
    <row r="4196" spans="1:12" x14ac:dyDescent="0.3">
      <c r="A4196" s="334"/>
      <c r="B4196" s="304"/>
      <c r="C4196" s="304"/>
      <c r="D4196" s="304"/>
      <c r="E4196" s="304"/>
      <c r="F4196" s="304"/>
      <c r="G4196" s="304"/>
      <c r="H4196" s="305"/>
      <c r="I4196" s="306"/>
      <c r="J4196" s="335"/>
      <c r="K4196" s="336"/>
      <c r="L4196" s="337"/>
    </row>
    <row r="4197" spans="1:12" x14ac:dyDescent="0.3">
      <c r="A4197" s="334"/>
      <c r="B4197" s="304"/>
      <c r="C4197" s="304"/>
      <c r="D4197" s="304"/>
      <c r="E4197" s="304"/>
      <c r="F4197" s="304"/>
      <c r="G4197" s="304"/>
      <c r="H4197" s="305"/>
      <c r="I4197" s="306"/>
      <c r="J4197" s="335"/>
      <c r="K4197" s="336"/>
      <c r="L4197" s="337"/>
    </row>
    <row r="4198" spans="1:12" x14ac:dyDescent="0.3">
      <c r="A4198" s="334"/>
      <c r="B4198" s="304"/>
      <c r="C4198" s="304"/>
      <c r="D4198" s="304"/>
      <c r="E4198" s="304"/>
      <c r="F4198" s="304"/>
      <c r="G4198" s="304"/>
      <c r="H4198" s="305"/>
      <c r="I4198" s="306"/>
      <c r="J4198" s="335"/>
      <c r="K4198" s="336"/>
      <c r="L4198" s="337"/>
    </row>
    <row r="4199" spans="1:12" x14ac:dyDescent="0.3">
      <c r="A4199" s="334"/>
      <c r="B4199" s="304"/>
      <c r="C4199" s="304"/>
      <c r="D4199" s="304"/>
      <c r="E4199" s="304"/>
      <c r="F4199" s="304"/>
      <c r="G4199" s="304"/>
      <c r="H4199" s="305"/>
      <c r="I4199" s="306"/>
      <c r="J4199" s="335"/>
      <c r="K4199" s="336"/>
      <c r="L4199" s="337"/>
    </row>
    <row r="4200" spans="1:12" x14ac:dyDescent="0.3">
      <c r="A4200" s="334"/>
      <c r="B4200" s="304"/>
      <c r="C4200" s="304"/>
      <c r="D4200" s="304"/>
      <c r="E4200" s="304"/>
      <c r="F4200" s="304"/>
      <c r="G4200" s="304"/>
      <c r="H4200" s="305"/>
      <c r="I4200" s="306"/>
      <c r="J4200" s="335"/>
      <c r="K4200" s="336"/>
      <c r="L4200" s="337"/>
    </row>
    <row r="4201" spans="1:12" x14ac:dyDescent="0.3">
      <c r="A4201" s="334"/>
      <c r="B4201" s="304"/>
      <c r="C4201" s="304"/>
      <c r="D4201" s="304"/>
      <c r="E4201" s="304"/>
      <c r="F4201" s="304"/>
      <c r="G4201" s="304"/>
      <c r="H4201" s="305"/>
      <c r="I4201" s="306"/>
      <c r="J4201" s="335"/>
      <c r="K4201" s="336"/>
      <c r="L4201" s="337"/>
    </row>
    <row r="4202" spans="1:12" x14ac:dyDescent="0.3">
      <c r="A4202" s="334"/>
      <c r="B4202" s="304"/>
      <c r="C4202" s="304"/>
      <c r="D4202" s="304"/>
      <c r="E4202" s="304"/>
      <c r="F4202" s="304"/>
      <c r="G4202" s="304"/>
      <c r="H4202" s="305"/>
      <c r="I4202" s="306"/>
      <c r="J4202" s="335"/>
      <c r="K4202" s="336"/>
      <c r="L4202" s="337"/>
    </row>
    <row r="4203" spans="1:12" x14ac:dyDescent="0.3">
      <c r="A4203" s="334"/>
      <c r="B4203" s="304"/>
      <c r="C4203" s="304"/>
      <c r="D4203" s="304"/>
      <c r="E4203" s="304"/>
      <c r="F4203" s="304"/>
      <c r="G4203" s="304"/>
      <c r="H4203" s="305"/>
      <c r="I4203" s="306"/>
      <c r="J4203" s="335"/>
      <c r="K4203" s="336"/>
      <c r="L4203" s="337"/>
    </row>
    <row r="4204" spans="1:12" x14ac:dyDescent="0.3">
      <c r="A4204" s="334"/>
      <c r="B4204" s="304"/>
      <c r="C4204" s="304"/>
      <c r="D4204" s="304"/>
      <c r="E4204" s="304"/>
      <c r="F4204" s="304"/>
      <c r="G4204" s="304"/>
      <c r="H4204" s="305"/>
      <c r="I4204" s="306"/>
      <c r="J4204" s="335"/>
      <c r="K4204" s="336"/>
      <c r="L4204" s="337"/>
    </row>
    <row r="4205" spans="1:12" x14ac:dyDescent="0.3">
      <c r="A4205" s="334"/>
      <c r="B4205" s="304"/>
      <c r="C4205" s="304"/>
      <c r="D4205" s="304"/>
      <c r="E4205" s="304"/>
      <c r="F4205" s="304"/>
      <c r="G4205" s="304"/>
      <c r="H4205" s="305"/>
      <c r="I4205" s="306"/>
      <c r="J4205" s="335"/>
      <c r="K4205" s="336"/>
      <c r="L4205" s="337"/>
    </row>
    <row r="4206" spans="1:12" x14ac:dyDescent="0.3">
      <c r="A4206" s="334"/>
      <c r="B4206" s="304"/>
      <c r="C4206" s="304"/>
      <c r="D4206" s="304"/>
      <c r="E4206" s="304"/>
      <c r="F4206" s="304"/>
      <c r="G4206" s="304"/>
      <c r="H4206" s="305"/>
      <c r="I4206" s="306"/>
      <c r="J4206" s="335"/>
      <c r="K4206" s="336"/>
      <c r="L4206" s="337"/>
    </row>
    <row r="4207" spans="1:12" x14ac:dyDescent="0.3">
      <c r="A4207" s="334"/>
      <c r="B4207" s="304"/>
      <c r="C4207" s="304"/>
      <c r="D4207" s="304"/>
      <c r="E4207" s="304"/>
      <c r="F4207" s="304"/>
      <c r="G4207" s="304"/>
      <c r="H4207" s="305"/>
      <c r="I4207" s="306"/>
      <c r="J4207" s="335"/>
      <c r="K4207" s="336"/>
      <c r="L4207" s="337"/>
    </row>
    <row r="4208" spans="1:12" x14ac:dyDescent="0.3">
      <c r="A4208" s="334"/>
      <c r="B4208" s="304"/>
      <c r="C4208" s="304"/>
      <c r="D4208" s="304"/>
      <c r="E4208" s="304"/>
      <c r="F4208" s="304"/>
      <c r="G4208" s="304"/>
      <c r="H4208" s="305"/>
      <c r="I4208" s="306"/>
      <c r="J4208" s="335"/>
      <c r="K4208" s="336"/>
      <c r="L4208" s="337"/>
    </row>
    <row r="4209" spans="1:12" x14ac:dyDescent="0.3">
      <c r="A4209" s="334"/>
      <c r="B4209" s="304"/>
      <c r="C4209" s="304"/>
      <c r="D4209" s="304"/>
      <c r="E4209" s="304"/>
      <c r="F4209" s="304"/>
      <c r="G4209" s="304"/>
      <c r="H4209" s="305"/>
      <c r="I4209" s="306"/>
      <c r="J4209" s="335"/>
      <c r="K4209" s="336"/>
      <c r="L4209" s="337"/>
    </row>
    <row r="4210" spans="1:12" x14ac:dyDescent="0.3">
      <c r="A4210" s="334"/>
      <c r="B4210" s="304"/>
      <c r="C4210" s="304"/>
      <c r="D4210" s="304"/>
      <c r="E4210" s="304"/>
      <c r="F4210" s="304"/>
      <c r="G4210" s="304"/>
      <c r="H4210" s="305"/>
      <c r="I4210" s="306"/>
      <c r="J4210" s="335"/>
      <c r="K4210" s="336"/>
      <c r="L4210" s="337"/>
    </row>
    <row r="4211" spans="1:12" x14ac:dyDescent="0.3">
      <c r="A4211" s="334"/>
      <c r="B4211" s="304"/>
      <c r="C4211" s="304"/>
      <c r="D4211" s="304"/>
      <c r="E4211" s="304"/>
      <c r="F4211" s="304"/>
      <c r="G4211" s="304"/>
      <c r="H4211" s="305"/>
      <c r="I4211" s="306"/>
      <c r="J4211" s="335"/>
      <c r="K4211" s="336"/>
      <c r="L4211" s="337"/>
    </row>
    <row r="4212" spans="1:12" x14ac:dyDescent="0.3">
      <c r="A4212" s="334"/>
      <c r="B4212" s="304"/>
      <c r="C4212" s="304"/>
      <c r="D4212" s="304"/>
      <c r="E4212" s="304"/>
      <c r="F4212" s="304"/>
      <c r="G4212" s="304"/>
      <c r="H4212" s="305"/>
      <c r="I4212" s="306"/>
      <c r="J4212" s="335"/>
      <c r="K4212" s="336"/>
      <c r="L4212" s="337"/>
    </row>
    <row r="4213" spans="1:12" x14ac:dyDescent="0.3">
      <c r="A4213" s="334"/>
      <c r="B4213" s="304"/>
      <c r="C4213" s="304"/>
      <c r="D4213" s="304"/>
      <c r="E4213" s="304"/>
      <c r="F4213" s="304"/>
      <c r="G4213" s="304"/>
      <c r="H4213" s="305"/>
      <c r="I4213" s="306"/>
      <c r="J4213" s="335"/>
      <c r="K4213" s="336"/>
      <c r="L4213" s="337"/>
    </row>
    <row r="4214" spans="1:12" x14ac:dyDescent="0.3">
      <c r="A4214" s="334"/>
      <c r="B4214" s="304"/>
      <c r="C4214" s="304"/>
      <c r="D4214" s="304"/>
      <c r="E4214" s="304"/>
      <c r="F4214" s="304"/>
      <c r="G4214" s="304"/>
      <c r="H4214" s="305"/>
      <c r="I4214" s="306"/>
      <c r="J4214" s="335"/>
      <c r="K4214" s="336"/>
      <c r="L4214" s="337"/>
    </row>
    <row r="4215" spans="1:12" x14ac:dyDescent="0.3">
      <c r="A4215" s="334"/>
      <c r="B4215" s="304"/>
      <c r="C4215" s="304"/>
      <c r="D4215" s="304"/>
      <c r="E4215" s="304"/>
      <c r="F4215" s="304"/>
      <c r="G4215" s="304"/>
      <c r="H4215" s="305"/>
      <c r="I4215" s="306"/>
      <c r="J4215" s="335"/>
      <c r="K4215" s="336"/>
      <c r="L4215" s="337"/>
    </row>
    <row r="4216" spans="1:12" x14ac:dyDescent="0.3">
      <c r="A4216" s="334"/>
      <c r="B4216" s="304"/>
      <c r="C4216" s="304"/>
      <c r="D4216" s="304"/>
      <c r="E4216" s="304"/>
      <c r="F4216" s="304"/>
      <c r="G4216" s="304"/>
      <c r="H4216" s="305"/>
      <c r="I4216" s="306"/>
      <c r="J4216" s="335"/>
      <c r="K4216" s="336"/>
      <c r="L4216" s="337"/>
    </row>
    <row r="4217" spans="1:12" x14ac:dyDescent="0.3">
      <c r="A4217" s="334"/>
      <c r="B4217" s="304"/>
      <c r="C4217" s="304"/>
      <c r="D4217" s="304"/>
      <c r="E4217" s="304"/>
      <c r="F4217" s="304"/>
      <c r="G4217" s="304"/>
      <c r="H4217" s="305"/>
      <c r="I4217" s="306"/>
      <c r="J4217" s="335"/>
      <c r="K4217" s="336"/>
      <c r="L4217" s="337"/>
    </row>
    <row r="4218" spans="1:12" x14ac:dyDescent="0.3">
      <c r="A4218" s="334"/>
      <c r="B4218" s="304"/>
      <c r="C4218" s="304"/>
      <c r="D4218" s="304"/>
      <c r="E4218" s="304"/>
      <c r="F4218" s="304"/>
      <c r="G4218" s="304"/>
      <c r="H4218" s="305"/>
      <c r="I4218" s="306"/>
      <c r="J4218" s="335"/>
      <c r="K4218" s="336"/>
      <c r="L4218" s="337"/>
    </row>
    <row r="4219" spans="1:12" x14ac:dyDescent="0.3">
      <c r="A4219" s="334"/>
      <c r="B4219" s="304"/>
      <c r="C4219" s="304"/>
      <c r="D4219" s="304"/>
      <c r="E4219" s="304"/>
      <c r="F4219" s="304"/>
      <c r="G4219" s="304"/>
      <c r="H4219" s="305"/>
      <c r="I4219" s="306"/>
      <c r="J4219" s="335"/>
      <c r="K4219" s="336"/>
      <c r="L4219" s="337"/>
    </row>
    <row r="4220" spans="1:12" x14ac:dyDescent="0.3">
      <c r="A4220" s="334"/>
      <c r="B4220" s="304"/>
      <c r="C4220" s="304"/>
      <c r="D4220" s="304"/>
      <c r="E4220" s="304"/>
      <c r="F4220" s="304"/>
      <c r="G4220" s="304"/>
      <c r="H4220" s="305"/>
      <c r="I4220" s="306"/>
      <c r="J4220" s="335"/>
      <c r="K4220" s="336"/>
      <c r="L4220" s="337"/>
    </row>
    <row r="4221" spans="1:12" x14ac:dyDescent="0.3">
      <c r="A4221" s="334"/>
      <c r="B4221" s="304"/>
      <c r="C4221" s="304"/>
      <c r="D4221" s="304"/>
      <c r="E4221" s="304"/>
      <c r="F4221" s="304"/>
      <c r="G4221" s="304"/>
      <c r="H4221" s="305"/>
      <c r="I4221" s="306"/>
      <c r="J4221" s="335"/>
      <c r="K4221" s="336"/>
      <c r="L4221" s="337"/>
    </row>
    <row r="4222" spans="1:12" x14ac:dyDescent="0.3">
      <c r="A4222" s="334"/>
      <c r="B4222" s="304"/>
      <c r="C4222" s="304"/>
      <c r="D4222" s="304"/>
      <c r="E4222" s="304"/>
      <c r="F4222" s="304"/>
      <c r="G4222" s="304"/>
      <c r="H4222" s="305"/>
      <c r="I4222" s="306"/>
      <c r="J4222" s="335"/>
      <c r="K4222" s="336"/>
      <c r="L4222" s="337"/>
    </row>
    <row r="4223" spans="1:12" x14ac:dyDescent="0.3">
      <c r="A4223" s="334"/>
      <c r="B4223" s="304"/>
      <c r="C4223" s="304"/>
      <c r="D4223" s="304"/>
      <c r="E4223" s="304"/>
      <c r="F4223" s="304"/>
      <c r="G4223" s="304"/>
      <c r="H4223" s="305"/>
      <c r="I4223" s="306"/>
      <c r="J4223" s="335"/>
      <c r="K4223" s="336"/>
      <c r="L4223" s="337"/>
    </row>
    <row r="4224" spans="1:12" x14ac:dyDescent="0.3">
      <c r="A4224" s="334"/>
      <c r="B4224" s="304"/>
      <c r="C4224" s="304"/>
      <c r="D4224" s="304"/>
      <c r="E4224" s="304"/>
      <c r="F4224" s="304"/>
      <c r="G4224" s="304"/>
      <c r="H4224" s="305"/>
      <c r="I4224" s="306"/>
      <c r="J4224" s="335"/>
      <c r="K4224" s="336"/>
      <c r="L4224" s="337"/>
    </row>
    <row r="4225" spans="1:12" x14ac:dyDescent="0.3">
      <c r="A4225" s="334"/>
      <c r="B4225" s="304"/>
      <c r="C4225" s="304"/>
      <c r="D4225" s="304"/>
      <c r="E4225" s="304"/>
      <c r="F4225" s="304"/>
      <c r="G4225" s="304"/>
      <c r="H4225" s="305"/>
      <c r="I4225" s="306"/>
      <c r="J4225" s="335"/>
      <c r="K4225" s="336"/>
      <c r="L4225" s="337"/>
    </row>
    <row r="4226" spans="1:12" x14ac:dyDescent="0.3">
      <c r="A4226" s="334"/>
      <c r="B4226" s="304"/>
      <c r="C4226" s="304"/>
      <c r="D4226" s="304"/>
      <c r="E4226" s="304"/>
      <c r="F4226" s="304"/>
      <c r="G4226" s="304"/>
      <c r="H4226" s="305"/>
      <c r="I4226" s="306"/>
      <c r="J4226" s="335"/>
      <c r="K4226" s="336"/>
      <c r="L4226" s="337"/>
    </row>
    <row r="4227" spans="1:12" x14ac:dyDescent="0.3">
      <c r="A4227" s="334"/>
      <c r="B4227" s="304"/>
      <c r="C4227" s="304"/>
      <c r="D4227" s="304"/>
      <c r="E4227" s="304"/>
      <c r="F4227" s="304"/>
      <c r="G4227" s="304"/>
      <c r="H4227" s="305"/>
      <c r="I4227" s="306"/>
      <c r="J4227" s="335"/>
      <c r="K4227" s="336"/>
      <c r="L4227" s="337"/>
    </row>
    <row r="4228" spans="1:12" x14ac:dyDescent="0.3">
      <c r="A4228" s="334"/>
      <c r="B4228" s="304"/>
      <c r="C4228" s="304"/>
      <c r="D4228" s="304"/>
      <c r="E4228" s="304"/>
      <c r="F4228" s="304"/>
      <c r="G4228" s="304"/>
      <c r="H4228" s="305"/>
      <c r="I4228" s="306"/>
      <c r="J4228" s="335"/>
      <c r="K4228" s="336"/>
      <c r="L4228" s="337"/>
    </row>
    <row r="4229" spans="1:12" x14ac:dyDescent="0.3">
      <c r="A4229" s="334"/>
      <c r="B4229" s="304"/>
      <c r="C4229" s="304"/>
      <c r="D4229" s="304"/>
      <c r="E4229" s="304"/>
      <c r="F4229" s="304"/>
      <c r="G4229" s="304"/>
      <c r="H4229" s="305"/>
      <c r="I4229" s="306"/>
      <c r="J4229" s="335"/>
      <c r="K4229" s="336"/>
      <c r="L4229" s="337"/>
    </row>
    <row r="4230" spans="1:12" x14ac:dyDescent="0.3">
      <c r="A4230" s="334"/>
      <c r="B4230" s="304"/>
      <c r="C4230" s="304"/>
      <c r="D4230" s="304"/>
      <c r="E4230" s="304"/>
      <c r="F4230" s="304"/>
      <c r="G4230" s="304"/>
      <c r="H4230" s="305"/>
      <c r="I4230" s="306"/>
      <c r="J4230" s="335"/>
      <c r="K4230" s="336"/>
      <c r="L4230" s="337"/>
    </row>
    <row r="4231" spans="1:12" x14ac:dyDescent="0.3">
      <c r="A4231" s="334"/>
      <c r="B4231" s="304"/>
      <c r="C4231" s="304"/>
      <c r="D4231" s="304"/>
      <c r="E4231" s="304"/>
      <c r="F4231" s="304"/>
      <c r="G4231" s="304"/>
      <c r="H4231" s="305"/>
      <c r="I4231" s="306"/>
      <c r="J4231" s="335"/>
      <c r="K4231" s="336"/>
      <c r="L4231" s="337"/>
    </row>
    <row r="4232" spans="1:12" x14ac:dyDescent="0.3">
      <c r="A4232" s="334"/>
      <c r="B4232" s="304"/>
      <c r="C4232" s="304"/>
      <c r="D4232" s="304"/>
      <c r="E4232" s="304"/>
      <c r="F4232" s="304"/>
      <c r="G4232" s="304"/>
      <c r="H4232" s="305"/>
      <c r="I4232" s="306"/>
      <c r="J4232" s="335"/>
      <c r="K4232" s="336"/>
      <c r="L4232" s="337"/>
    </row>
    <row r="4233" spans="1:12" x14ac:dyDescent="0.3">
      <c r="A4233" s="334"/>
      <c r="B4233" s="304"/>
      <c r="C4233" s="304"/>
      <c r="D4233" s="304"/>
      <c r="E4233" s="304"/>
      <c r="F4233" s="304"/>
      <c r="G4233" s="304"/>
      <c r="H4233" s="305"/>
      <c r="I4233" s="306"/>
      <c r="J4233" s="335"/>
      <c r="K4233" s="336"/>
      <c r="L4233" s="337"/>
    </row>
    <row r="4234" spans="1:12" x14ac:dyDescent="0.3">
      <c r="A4234" s="334"/>
      <c r="B4234" s="304"/>
      <c r="C4234" s="304"/>
      <c r="D4234" s="304"/>
      <c r="E4234" s="304"/>
      <c r="F4234" s="304"/>
      <c r="G4234" s="304"/>
      <c r="H4234" s="305"/>
      <c r="I4234" s="306"/>
      <c r="J4234" s="335"/>
      <c r="K4234" s="336"/>
      <c r="L4234" s="337"/>
    </row>
    <row r="4235" spans="1:12" x14ac:dyDescent="0.3">
      <c r="A4235" s="334"/>
      <c r="B4235" s="304"/>
      <c r="C4235" s="304"/>
      <c r="D4235" s="304"/>
      <c r="E4235" s="304"/>
      <c r="F4235" s="304"/>
      <c r="G4235" s="304"/>
      <c r="H4235" s="305"/>
      <c r="I4235" s="306"/>
      <c r="J4235" s="335"/>
      <c r="K4235" s="336"/>
      <c r="L4235" s="337"/>
    </row>
    <row r="4236" spans="1:12" x14ac:dyDescent="0.3">
      <c r="A4236" s="334"/>
      <c r="B4236" s="304"/>
      <c r="C4236" s="304"/>
      <c r="D4236" s="304"/>
      <c r="E4236" s="304"/>
      <c r="F4236" s="304"/>
      <c r="G4236" s="304"/>
      <c r="H4236" s="305"/>
      <c r="I4236" s="306"/>
      <c r="J4236" s="335"/>
      <c r="K4236" s="336"/>
      <c r="L4236" s="337"/>
    </row>
    <row r="4237" spans="1:12" x14ac:dyDescent="0.3">
      <c r="A4237" s="334"/>
      <c r="B4237" s="304"/>
      <c r="C4237" s="304"/>
      <c r="D4237" s="304"/>
      <c r="E4237" s="304"/>
      <c r="F4237" s="304"/>
      <c r="G4237" s="304"/>
      <c r="H4237" s="305"/>
      <c r="I4237" s="306"/>
      <c r="J4237" s="335"/>
      <c r="K4237" s="336"/>
      <c r="L4237" s="337"/>
    </row>
    <row r="4238" spans="1:12" x14ac:dyDescent="0.3">
      <c r="A4238" s="334"/>
      <c r="B4238" s="304"/>
      <c r="C4238" s="304"/>
      <c r="D4238" s="304"/>
      <c r="E4238" s="304"/>
      <c r="F4238" s="304"/>
      <c r="G4238" s="304"/>
      <c r="H4238" s="305"/>
      <c r="I4238" s="306"/>
      <c r="J4238" s="335"/>
      <c r="K4238" s="336"/>
      <c r="L4238" s="337"/>
    </row>
    <row r="4239" spans="1:12" x14ac:dyDescent="0.3">
      <c r="A4239" s="334"/>
      <c r="B4239" s="304"/>
      <c r="C4239" s="304"/>
      <c r="D4239" s="304"/>
      <c r="E4239" s="304"/>
      <c r="F4239" s="304"/>
      <c r="G4239" s="304"/>
      <c r="H4239" s="305"/>
      <c r="I4239" s="306"/>
      <c r="J4239" s="335"/>
      <c r="K4239" s="336"/>
      <c r="L4239" s="337"/>
    </row>
    <row r="4240" spans="1:12" x14ac:dyDescent="0.3">
      <c r="A4240" s="334"/>
      <c r="B4240" s="304"/>
      <c r="C4240" s="304"/>
      <c r="D4240" s="304"/>
      <c r="E4240" s="304"/>
      <c r="F4240" s="304"/>
      <c r="G4240" s="304"/>
      <c r="H4240" s="305"/>
      <c r="I4240" s="306"/>
      <c r="J4240" s="335"/>
      <c r="K4240" s="336"/>
      <c r="L4240" s="337"/>
    </row>
    <row r="4241" spans="1:12" x14ac:dyDescent="0.3">
      <c r="A4241" s="334"/>
      <c r="B4241" s="304"/>
      <c r="C4241" s="304"/>
      <c r="D4241" s="304"/>
      <c r="E4241" s="304"/>
      <c r="F4241" s="304"/>
      <c r="G4241" s="304"/>
      <c r="H4241" s="305"/>
      <c r="I4241" s="306"/>
      <c r="J4241" s="335"/>
      <c r="K4241" s="336"/>
      <c r="L4241" s="337"/>
    </row>
    <row r="4242" spans="1:12" x14ac:dyDescent="0.3">
      <c r="A4242" s="334"/>
      <c r="B4242" s="304"/>
      <c r="C4242" s="304"/>
      <c r="D4242" s="304"/>
      <c r="E4242" s="304"/>
      <c r="F4242" s="304"/>
      <c r="G4242" s="304"/>
      <c r="H4242" s="305"/>
      <c r="I4242" s="306"/>
      <c r="J4242" s="335"/>
      <c r="K4242" s="336"/>
      <c r="L4242" s="337"/>
    </row>
    <row r="4243" spans="1:12" x14ac:dyDescent="0.3">
      <c r="A4243" s="334"/>
      <c r="B4243" s="304"/>
      <c r="C4243" s="304"/>
      <c r="D4243" s="304"/>
      <c r="E4243" s="304"/>
      <c r="F4243" s="304"/>
      <c r="G4243" s="304"/>
      <c r="H4243" s="305"/>
      <c r="I4243" s="306"/>
      <c r="J4243" s="335"/>
      <c r="K4243" s="336"/>
      <c r="L4243" s="337"/>
    </row>
    <row r="4244" spans="1:12" x14ac:dyDescent="0.3">
      <c r="A4244" s="334"/>
      <c r="B4244" s="304"/>
      <c r="C4244" s="304"/>
      <c r="D4244" s="304"/>
      <c r="E4244" s="304"/>
      <c r="F4244" s="304"/>
      <c r="G4244" s="304"/>
      <c r="H4244" s="305"/>
      <c r="I4244" s="306"/>
      <c r="J4244" s="335"/>
      <c r="K4244" s="336"/>
      <c r="L4244" s="337"/>
    </row>
    <row r="4245" spans="1:12" x14ac:dyDescent="0.3">
      <c r="A4245" s="334"/>
      <c r="B4245" s="304"/>
      <c r="C4245" s="304"/>
      <c r="D4245" s="304"/>
      <c r="E4245" s="304"/>
      <c r="F4245" s="304"/>
      <c r="G4245" s="304"/>
      <c r="H4245" s="305"/>
      <c r="I4245" s="306"/>
      <c r="J4245" s="335"/>
      <c r="K4245" s="336"/>
      <c r="L4245" s="337"/>
    </row>
    <row r="4246" spans="1:12" x14ac:dyDescent="0.3">
      <c r="A4246" s="334"/>
      <c r="B4246" s="304"/>
      <c r="C4246" s="304"/>
      <c r="D4246" s="304"/>
      <c r="E4246" s="304"/>
      <c r="F4246" s="304"/>
      <c r="G4246" s="304"/>
      <c r="H4246" s="305"/>
      <c r="I4246" s="306"/>
      <c r="J4246" s="335"/>
      <c r="K4246" s="336"/>
      <c r="L4246" s="337"/>
    </row>
    <row r="4247" spans="1:12" x14ac:dyDescent="0.3">
      <c r="A4247" s="334"/>
      <c r="B4247" s="304"/>
      <c r="C4247" s="304"/>
      <c r="D4247" s="304"/>
      <c r="E4247" s="304"/>
      <c r="F4247" s="304"/>
      <c r="G4247" s="304"/>
      <c r="H4247" s="305"/>
      <c r="I4247" s="306"/>
      <c r="J4247" s="335"/>
      <c r="K4247" s="336"/>
      <c r="L4247" s="337"/>
    </row>
    <row r="4248" spans="1:12" x14ac:dyDescent="0.3">
      <c r="A4248" s="334"/>
      <c r="B4248" s="304"/>
      <c r="C4248" s="304"/>
      <c r="D4248" s="304"/>
      <c r="E4248" s="304"/>
      <c r="F4248" s="304"/>
      <c r="G4248" s="304"/>
      <c r="H4248" s="305"/>
      <c r="I4248" s="306"/>
      <c r="J4248" s="335"/>
      <c r="K4248" s="336"/>
      <c r="L4248" s="337"/>
    </row>
    <row r="4249" spans="1:12" x14ac:dyDescent="0.3">
      <c r="A4249" s="334"/>
      <c r="B4249" s="304"/>
      <c r="C4249" s="304"/>
      <c r="D4249" s="304"/>
      <c r="E4249" s="304"/>
      <c r="F4249" s="304"/>
      <c r="G4249" s="304"/>
      <c r="H4249" s="305"/>
      <c r="I4249" s="306"/>
      <c r="J4249" s="335"/>
      <c r="K4249" s="336"/>
      <c r="L4249" s="337"/>
    </row>
    <row r="4250" spans="1:12" x14ac:dyDescent="0.3">
      <c r="A4250" s="334"/>
      <c r="B4250" s="304"/>
      <c r="C4250" s="304"/>
      <c r="D4250" s="304"/>
      <c r="E4250" s="304"/>
      <c r="F4250" s="304"/>
      <c r="G4250" s="304"/>
      <c r="H4250" s="305"/>
      <c r="I4250" s="306"/>
      <c r="J4250" s="335"/>
      <c r="K4250" s="336"/>
      <c r="L4250" s="337"/>
    </row>
    <row r="4251" spans="1:12" x14ac:dyDescent="0.3">
      <c r="A4251" s="334"/>
      <c r="B4251" s="304"/>
      <c r="C4251" s="304"/>
      <c r="D4251" s="304"/>
      <c r="E4251" s="304"/>
      <c r="F4251" s="304"/>
      <c r="G4251" s="304"/>
      <c r="H4251" s="305"/>
      <c r="I4251" s="306"/>
      <c r="J4251" s="335"/>
      <c r="K4251" s="336"/>
      <c r="L4251" s="337"/>
    </row>
    <row r="4252" spans="1:12" x14ac:dyDescent="0.3">
      <c r="A4252" s="334"/>
      <c r="B4252" s="304"/>
      <c r="C4252" s="304"/>
      <c r="D4252" s="304"/>
      <c r="E4252" s="304"/>
      <c r="F4252" s="304"/>
      <c r="G4252" s="304"/>
      <c r="H4252" s="305"/>
      <c r="I4252" s="306"/>
      <c r="J4252" s="335"/>
      <c r="K4252" s="336"/>
      <c r="L4252" s="337"/>
    </row>
    <row r="4253" spans="1:12" x14ac:dyDescent="0.3">
      <c r="A4253" s="334"/>
      <c r="B4253" s="304"/>
      <c r="C4253" s="304"/>
      <c r="D4253" s="304"/>
      <c r="E4253" s="304"/>
      <c r="F4253" s="304"/>
      <c r="G4253" s="304"/>
      <c r="H4253" s="305"/>
      <c r="I4253" s="306"/>
      <c r="J4253" s="335"/>
      <c r="K4253" s="336"/>
      <c r="L4253" s="337"/>
    </row>
    <row r="4254" spans="1:12" x14ac:dyDescent="0.3">
      <c r="A4254" s="334"/>
      <c r="B4254" s="304"/>
      <c r="C4254" s="304"/>
      <c r="D4254" s="304"/>
      <c r="E4254" s="304"/>
      <c r="F4254" s="304"/>
      <c r="G4254" s="304"/>
      <c r="H4254" s="305"/>
      <c r="I4254" s="306"/>
      <c r="J4254" s="335"/>
      <c r="K4254" s="336"/>
      <c r="L4254" s="337"/>
    </row>
    <row r="4255" spans="1:12" x14ac:dyDescent="0.3">
      <c r="A4255" s="334"/>
      <c r="B4255" s="304"/>
      <c r="C4255" s="304"/>
      <c r="D4255" s="304"/>
      <c r="E4255" s="304"/>
      <c r="F4255" s="304"/>
      <c r="G4255" s="304"/>
      <c r="H4255" s="305"/>
      <c r="I4255" s="306"/>
      <c r="J4255" s="335"/>
      <c r="K4255" s="336"/>
      <c r="L4255" s="337"/>
    </row>
    <row r="4256" spans="1:12" x14ac:dyDescent="0.3">
      <c r="A4256" s="334"/>
      <c r="B4256" s="304"/>
      <c r="C4256" s="304"/>
      <c r="D4256" s="304"/>
      <c r="E4256" s="304"/>
      <c r="F4256" s="304"/>
      <c r="G4256" s="304"/>
      <c r="H4256" s="305"/>
      <c r="I4256" s="306"/>
      <c r="J4256" s="335"/>
      <c r="K4256" s="336"/>
      <c r="L4256" s="337"/>
    </row>
    <row r="4257" spans="1:12" x14ac:dyDescent="0.3">
      <c r="A4257" s="334"/>
      <c r="B4257" s="304"/>
      <c r="C4257" s="304"/>
      <c r="D4257" s="304"/>
      <c r="E4257" s="304"/>
      <c r="F4257" s="304"/>
      <c r="G4257" s="304"/>
      <c r="H4257" s="305"/>
      <c r="I4257" s="306"/>
      <c r="J4257" s="335"/>
      <c r="K4257" s="336"/>
      <c r="L4257" s="337"/>
    </row>
    <row r="4258" spans="1:12" x14ac:dyDescent="0.3">
      <c r="A4258" s="334"/>
      <c r="B4258" s="304"/>
      <c r="C4258" s="304"/>
      <c r="D4258" s="304"/>
      <c r="E4258" s="304"/>
      <c r="F4258" s="304"/>
      <c r="G4258" s="304"/>
      <c r="H4258" s="305"/>
      <c r="I4258" s="306"/>
      <c r="J4258" s="335"/>
      <c r="K4258" s="336"/>
      <c r="L4258" s="337"/>
    </row>
    <row r="4259" spans="1:12" x14ac:dyDescent="0.3">
      <c r="A4259" s="334"/>
      <c r="B4259" s="304"/>
      <c r="C4259" s="304"/>
      <c r="D4259" s="304"/>
      <c r="E4259" s="304"/>
      <c r="F4259" s="304"/>
      <c r="G4259" s="304"/>
      <c r="H4259" s="305"/>
      <c r="I4259" s="306"/>
      <c r="J4259" s="335"/>
      <c r="K4259" s="336"/>
      <c r="L4259" s="337"/>
    </row>
    <row r="4260" spans="1:12" x14ac:dyDescent="0.3">
      <c r="A4260" s="334"/>
      <c r="B4260" s="304"/>
      <c r="C4260" s="304"/>
      <c r="D4260" s="304"/>
      <c r="E4260" s="304"/>
      <c r="F4260" s="304"/>
      <c r="G4260" s="304"/>
      <c r="H4260" s="305"/>
      <c r="I4260" s="306"/>
      <c r="J4260" s="335"/>
      <c r="K4260" s="336"/>
      <c r="L4260" s="337"/>
    </row>
    <row r="4261" spans="1:12" x14ac:dyDescent="0.3">
      <c r="A4261" s="334"/>
      <c r="B4261" s="304"/>
      <c r="C4261" s="304"/>
      <c r="D4261" s="304"/>
      <c r="E4261" s="304"/>
      <c r="F4261" s="304"/>
      <c r="G4261" s="304"/>
      <c r="H4261" s="305"/>
      <c r="I4261" s="306"/>
      <c r="J4261" s="335"/>
      <c r="K4261" s="336"/>
      <c r="L4261" s="337"/>
    </row>
    <row r="4262" spans="1:12" x14ac:dyDescent="0.3">
      <c r="A4262" s="334"/>
      <c r="B4262" s="304"/>
      <c r="C4262" s="304"/>
      <c r="D4262" s="304"/>
      <c r="E4262" s="304"/>
      <c r="F4262" s="304"/>
      <c r="G4262" s="304"/>
      <c r="H4262" s="305"/>
      <c r="I4262" s="306"/>
      <c r="J4262" s="335"/>
      <c r="K4262" s="336"/>
      <c r="L4262" s="337"/>
    </row>
    <row r="4263" spans="1:12" x14ac:dyDescent="0.3">
      <c r="A4263" s="334"/>
      <c r="B4263" s="304"/>
      <c r="C4263" s="304"/>
      <c r="D4263" s="304"/>
      <c r="E4263" s="304"/>
      <c r="F4263" s="304"/>
      <c r="G4263" s="304"/>
      <c r="H4263" s="305"/>
      <c r="I4263" s="306"/>
      <c r="J4263" s="335"/>
      <c r="K4263" s="336"/>
      <c r="L4263" s="337"/>
    </row>
    <row r="4264" spans="1:12" x14ac:dyDescent="0.3">
      <c r="A4264" s="334"/>
      <c r="B4264" s="304"/>
      <c r="C4264" s="304"/>
      <c r="D4264" s="304"/>
      <c r="E4264" s="304"/>
      <c r="F4264" s="304"/>
      <c r="G4264" s="304"/>
      <c r="H4264" s="305"/>
      <c r="I4264" s="306"/>
      <c r="J4264" s="335"/>
      <c r="K4264" s="336"/>
      <c r="L4264" s="337"/>
    </row>
    <row r="4265" spans="1:12" x14ac:dyDescent="0.3">
      <c r="A4265" s="334"/>
      <c r="B4265" s="304"/>
      <c r="C4265" s="304"/>
      <c r="D4265" s="304"/>
      <c r="E4265" s="304"/>
      <c r="F4265" s="304"/>
      <c r="G4265" s="304"/>
      <c r="H4265" s="305"/>
      <c r="I4265" s="306"/>
      <c r="J4265" s="335"/>
      <c r="K4265" s="336"/>
      <c r="L4265" s="337"/>
    </row>
    <row r="4266" spans="1:12" x14ac:dyDescent="0.3">
      <c r="A4266" s="334"/>
      <c r="B4266" s="304"/>
      <c r="C4266" s="304"/>
      <c r="D4266" s="304"/>
      <c r="E4266" s="304"/>
      <c r="F4266" s="304"/>
      <c r="G4266" s="304"/>
      <c r="H4266" s="305"/>
      <c r="I4266" s="306"/>
      <c r="J4266" s="335"/>
      <c r="K4266" s="336"/>
      <c r="L4266" s="337"/>
    </row>
    <row r="4267" spans="1:12" x14ac:dyDescent="0.3">
      <c r="A4267" s="334"/>
      <c r="B4267" s="304"/>
      <c r="C4267" s="304"/>
      <c r="D4267" s="304"/>
      <c r="E4267" s="304"/>
      <c r="F4267" s="304"/>
      <c r="G4267" s="304"/>
      <c r="H4267" s="305"/>
      <c r="I4267" s="306"/>
      <c r="J4267" s="335"/>
      <c r="K4267" s="336"/>
      <c r="L4267" s="337"/>
    </row>
    <row r="4268" spans="1:12" x14ac:dyDescent="0.3">
      <c r="A4268" s="334"/>
      <c r="B4268" s="304"/>
      <c r="C4268" s="304"/>
      <c r="D4268" s="304"/>
      <c r="E4268" s="304"/>
      <c r="F4268" s="304"/>
      <c r="G4268" s="304"/>
      <c r="H4268" s="305"/>
      <c r="I4268" s="306"/>
      <c r="J4268" s="335"/>
      <c r="K4268" s="336"/>
      <c r="L4268" s="337"/>
    </row>
    <row r="4269" spans="1:12" x14ac:dyDescent="0.3">
      <c r="A4269" s="334"/>
      <c r="B4269" s="304"/>
      <c r="C4269" s="304"/>
      <c r="D4269" s="304"/>
      <c r="E4269" s="304"/>
      <c r="F4269" s="304"/>
      <c r="G4269" s="304"/>
      <c r="H4269" s="305"/>
      <c r="I4269" s="306"/>
      <c r="J4269" s="335"/>
      <c r="K4269" s="336"/>
      <c r="L4269" s="337"/>
    </row>
    <row r="4270" spans="1:12" x14ac:dyDescent="0.3">
      <c r="A4270" s="334"/>
      <c r="B4270" s="304"/>
      <c r="C4270" s="304"/>
      <c r="D4270" s="304"/>
      <c r="E4270" s="304"/>
      <c r="F4270" s="304"/>
      <c r="G4270" s="304"/>
      <c r="H4270" s="305"/>
      <c r="I4270" s="306"/>
      <c r="J4270" s="335"/>
      <c r="K4270" s="336"/>
      <c r="L4270" s="337"/>
    </row>
    <row r="4271" spans="1:12" x14ac:dyDescent="0.3">
      <c r="A4271" s="334"/>
      <c r="B4271" s="304"/>
      <c r="C4271" s="304"/>
      <c r="D4271" s="304"/>
      <c r="E4271" s="304"/>
      <c r="F4271" s="304"/>
      <c r="G4271" s="304"/>
      <c r="H4271" s="305"/>
      <c r="I4271" s="306"/>
      <c r="J4271" s="335"/>
      <c r="K4271" s="336"/>
      <c r="L4271" s="337"/>
    </row>
    <row r="4272" spans="1:12" x14ac:dyDescent="0.3">
      <c r="A4272" s="334"/>
      <c r="B4272" s="304"/>
      <c r="C4272" s="304"/>
      <c r="D4272" s="304"/>
      <c r="E4272" s="304"/>
      <c r="F4272" s="304"/>
      <c r="G4272" s="304"/>
      <c r="H4272" s="305"/>
      <c r="I4272" s="306"/>
      <c r="J4272" s="335"/>
      <c r="K4272" s="336"/>
      <c r="L4272" s="337"/>
    </row>
    <row r="4273" spans="1:12" x14ac:dyDescent="0.3">
      <c r="A4273" s="334"/>
      <c r="B4273" s="304"/>
      <c r="C4273" s="304"/>
      <c r="D4273" s="304"/>
      <c r="E4273" s="304"/>
      <c r="F4273" s="304"/>
      <c r="G4273" s="304"/>
      <c r="H4273" s="305"/>
      <c r="I4273" s="306"/>
      <c r="J4273" s="335"/>
      <c r="K4273" s="336"/>
      <c r="L4273" s="337"/>
    </row>
    <row r="4274" spans="1:12" x14ac:dyDescent="0.3">
      <c r="A4274" s="334"/>
      <c r="B4274" s="304"/>
      <c r="C4274" s="304"/>
      <c r="D4274" s="304"/>
      <c r="E4274" s="304"/>
      <c r="F4274" s="304"/>
      <c r="G4274" s="304"/>
      <c r="H4274" s="305"/>
      <c r="I4274" s="306"/>
      <c r="J4274" s="335"/>
      <c r="K4274" s="336"/>
      <c r="L4274" s="337"/>
    </row>
    <row r="4275" spans="1:12" x14ac:dyDescent="0.3">
      <c r="A4275" s="334"/>
      <c r="B4275" s="304"/>
      <c r="C4275" s="304"/>
      <c r="D4275" s="304"/>
      <c r="E4275" s="304"/>
      <c r="F4275" s="304"/>
      <c r="G4275" s="304"/>
      <c r="H4275" s="305"/>
      <c r="I4275" s="306"/>
      <c r="J4275" s="335"/>
      <c r="K4275" s="336"/>
      <c r="L4275" s="337"/>
    </row>
    <row r="4276" spans="1:12" x14ac:dyDescent="0.3">
      <c r="A4276" s="334"/>
      <c r="B4276" s="304"/>
      <c r="C4276" s="304"/>
      <c r="D4276" s="304"/>
      <c r="E4276" s="304"/>
      <c r="F4276" s="304"/>
      <c r="G4276" s="304"/>
      <c r="H4276" s="305"/>
      <c r="I4276" s="306"/>
      <c r="J4276" s="335"/>
      <c r="K4276" s="336"/>
      <c r="L4276" s="337"/>
    </row>
    <row r="4277" spans="1:12" x14ac:dyDescent="0.3">
      <c r="A4277" s="334"/>
      <c r="B4277" s="304"/>
      <c r="C4277" s="304"/>
      <c r="D4277" s="304"/>
      <c r="E4277" s="304"/>
      <c r="F4277" s="304"/>
      <c r="G4277" s="304"/>
      <c r="H4277" s="305"/>
      <c r="I4277" s="306"/>
      <c r="J4277" s="335"/>
      <c r="K4277" s="336"/>
      <c r="L4277" s="337"/>
    </row>
    <row r="4278" spans="1:12" x14ac:dyDescent="0.3">
      <c r="A4278" s="334"/>
      <c r="B4278" s="304"/>
      <c r="C4278" s="304"/>
      <c r="D4278" s="304"/>
      <c r="E4278" s="304"/>
      <c r="F4278" s="304"/>
      <c r="G4278" s="304"/>
      <c r="H4278" s="305"/>
      <c r="I4278" s="306"/>
      <c r="J4278" s="335"/>
      <c r="K4278" s="336"/>
      <c r="L4278" s="337"/>
    </row>
    <row r="4279" spans="1:12" x14ac:dyDescent="0.3">
      <c r="A4279" s="334"/>
      <c r="B4279" s="304"/>
      <c r="C4279" s="304"/>
      <c r="D4279" s="304"/>
      <c r="E4279" s="304"/>
      <c r="F4279" s="304"/>
      <c r="G4279" s="304"/>
      <c r="H4279" s="305"/>
      <c r="I4279" s="306"/>
      <c r="J4279" s="335"/>
      <c r="K4279" s="336"/>
      <c r="L4279" s="337"/>
    </row>
    <row r="4280" spans="1:12" x14ac:dyDescent="0.3">
      <c r="A4280" s="334"/>
      <c r="B4280" s="304"/>
      <c r="C4280" s="304"/>
      <c r="D4280" s="304"/>
      <c r="E4280" s="304"/>
      <c r="F4280" s="304"/>
      <c r="G4280" s="304"/>
      <c r="H4280" s="305"/>
      <c r="I4280" s="306"/>
      <c r="J4280" s="335"/>
      <c r="K4280" s="336"/>
      <c r="L4280" s="337"/>
    </row>
    <row r="4281" spans="1:12" x14ac:dyDescent="0.3">
      <c r="A4281" s="334"/>
      <c r="B4281" s="304"/>
      <c r="C4281" s="304"/>
      <c r="D4281" s="304"/>
      <c r="E4281" s="304"/>
      <c r="F4281" s="304"/>
      <c r="G4281" s="304"/>
      <c r="H4281" s="305"/>
      <c r="I4281" s="306"/>
      <c r="J4281" s="335"/>
      <c r="K4281" s="336"/>
      <c r="L4281" s="337"/>
    </row>
    <row r="4282" spans="1:12" x14ac:dyDescent="0.3">
      <c r="A4282" s="334"/>
      <c r="B4282" s="304"/>
      <c r="C4282" s="304"/>
      <c r="D4282" s="304"/>
      <c r="E4282" s="304"/>
      <c r="F4282" s="304"/>
      <c r="G4282" s="304"/>
      <c r="H4282" s="305"/>
      <c r="I4282" s="306"/>
      <c r="J4282" s="335"/>
      <c r="K4282" s="336"/>
      <c r="L4282" s="337"/>
    </row>
    <row r="4283" spans="1:12" x14ac:dyDescent="0.3">
      <c r="A4283" s="334"/>
      <c r="B4283" s="304"/>
      <c r="C4283" s="304"/>
      <c r="D4283" s="304"/>
      <c r="E4283" s="304"/>
      <c r="F4283" s="304"/>
      <c r="G4283" s="304"/>
      <c r="H4283" s="305"/>
      <c r="I4283" s="306"/>
      <c r="J4283" s="335"/>
      <c r="K4283" s="336"/>
      <c r="L4283" s="337"/>
    </row>
    <row r="4284" spans="1:12" x14ac:dyDescent="0.3">
      <c r="A4284" s="334"/>
      <c r="B4284" s="304"/>
      <c r="C4284" s="304"/>
      <c r="D4284" s="304"/>
      <c r="E4284" s="304"/>
      <c r="F4284" s="304"/>
      <c r="G4284" s="304"/>
      <c r="H4284" s="305"/>
      <c r="I4284" s="306"/>
      <c r="J4284" s="335"/>
      <c r="K4284" s="336"/>
      <c r="L4284" s="337"/>
    </row>
    <row r="4285" spans="1:12" x14ac:dyDescent="0.3">
      <c r="A4285" s="334"/>
      <c r="B4285" s="304"/>
      <c r="C4285" s="304"/>
      <c r="D4285" s="304"/>
      <c r="E4285" s="304"/>
      <c r="F4285" s="304"/>
      <c r="G4285" s="304"/>
      <c r="H4285" s="305"/>
      <c r="I4285" s="306"/>
      <c r="J4285" s="335"/>
      <c r="K4285" s="336"/>
      <c r="L4285" s="337"/>
    </row>
    <row r="4286" spans="1:12" x14ac:dyDescent="0.3">
      <c r="A4286" s="334"/>
      <c r="B4286" s="304"/>
      <c r="C4286" s="304"/>
      <c r="D4286" s="304"/>
      <c r="E4286" s="304"/>
      <c r="F4286" s="304"/>
      <c r="G4286" s="304"/>
      <c r="H4286" s="305"/>
      <c r="I4286" s="306"/>
      <c r="J4286" s="335"/>
      <c r="K4286" s="336"/>
      <c r="L4286" s="337"/>
    </row>
    <row r="4287" spans="1:12" x14ac:dyDescent="0.3">
      <c r="A4287" s="334"/>
      <c r="B4287" s="304"/>
      <c r="C4287" s="304"/>
      <c r="D4287" s="304"/>
      <c r="E4287" s="304"/>
      <c r="F4287" s="304"/>
      <c r="G4287" s="304"/>
      <c r="H4287" s="305"/>
      <c r="I4287" s="306"/>
      <c r="J4287" s="335"/>
      <c r="K4287" s="336"/>
      <c r="L4287" s="337"/>
    </row>
    <row r="4288" spans="1:12" x14ac:dyDescent="0.3">
      <c r="A4288" s="334"/>
      <c r="B4288" s="304"/>
      <c r="C4288" s="304"/>
      <c r="D4288" s="304"/>
      <c r="E4288" s="304"/>
      <c r="F4288" s="304"/>
      <c r="G4288" s="304"/>
      <c r="H4288" s="305"/>
      <c r="I4288" s="306"/>
      <c r="J4288" s="335"/>
      <c r="K4288" s="336"/>
      <c r="L4288" s="337"/>
    </row>
    <row r="4289" spans="1:12" x14ac:dyDescent="0.3">
      <c r="A4289" s="334"/>
      <c r="B4289" s="304"/>
      <c r="C4289" s="304"/>
      <c r="D4289" s="304"/>
      <c r="E4289" s="304"/>
      <c r="F4289" s="304"/>
      <c r="G4289" s="304"/>
      <c r="H4289" s="305"/>
      <c r="I4289" s="306"/>
      <c r="J4289" s="335"/>
      <c r="K4289" s="336"/>
      <c r="L4289" s="337"/>
    </row>
    <row r="4290" spans="1:12" x14ac:dyDescent="0.3">
      <c r="A4290" s="334"/>
      <c r="B4290" s="304"/>
      <c r="C4290" s="304"/>
      <c r="D4290" s="304"/>
      <c r="E4290" s="304"/>
      <c r="F4290" s="304"/>
      <c r="G4290" s="304"/>
      <c r="H4290" s="305"/>
      <c r="I4290" s="306"/>
      <c r="J4290" s="335"/>
      <c r="K4290" s="336"/>
      <c r="L4290" s="337"/>
    </row>
    <row r="4291" spans="1:12" x14ac:dyDescent="0.3">
      <c r="A4291" s="334"/>
      <c r="B4291" s="304"/>
      <c r="C4291" s="304"/>
      <c r="D4291" s="304"/>
      <c r="E4291" s="304"/>
      <c r="F4291" s="304"/>
      <c r="G4291" s="304"/>
      <c r="H4291" s="305"/>
      <c r="I4291" s="306"/>
      <c r="J4291" s="335"/>
      <c r="K4291" s="336"/>
      <c r="L4291" s="337"/>
    </row>
    <row r="4292" spans="1:12" x14ac:dyDescent="0.3">
      <c r="A4292" s="334"/>
      <c r="B4292" s="304"/>
      <c r="C4292" s="304"/>
      <c r="D4292" s="304"/>
      <c r="E4292" s="304"/>
      <c r="F4292" s="304"/>
      <c r="G4292" s="304"/>
      <c r="H4292" s="305"/>
      <c r="I4292" s="306"/>
      <c r="J4292" s="335"/>
      <c r="K4292" s="336"/>
      <c r="L4292" s="337"/>
    </row>
    <row r="4293" spans="1:12" x14ac:dyDescent="0.3">
      <c r="A4293" s="334"/>
      <c r="B4293" s="304"/>
      <c r="C4293" s="304"/>
      <c r="D4293" s="304"/>
      <c r="E4293" s="304"/>
      <c r="F4293" s="304"/>
      <c r="G4293" s="304"/>
      <c r="H4293" s="305"/>
      <c r="I4293" s="306"/>
      <c r="J4293" s="335"/>
      <c r="K4293" s="336"/>
      <c r="L4293" s="337"/>
    </row>
    <row r="4294" spans="1:12" x14ac:dyDescent="0.3">
      <c r="A4294" s="334"/>
      <c r="B4294" s="304"/>
      <c r="C4294" s="304"/>
      <c r="D4294" s="304"/>
      <c r="E4294" s="304"/>
      <c r="F4294" s="304"/>
      <c r="G4294" s="304"/>
      <c r="H4294" s="305"/>
      <c r="I4294" s="306"/>
      <c r="J4294" s="335"/>
      <c r="K4294" s="336"/>
      <c r="L4294" s="337"/>
    </row>
    <row r="4295" spans="1:12" x14ac:dyDescent="0.3">
      <c r="A4295" s="334"/>
      <c r="B4295" s="304"/>
      <c r="C4295" s="304"/>
      <c r="D4295" s="304"/>
      <c r="E4295" s="304"/>
      <c r="F4295" s="304"/>
      <c r="G4295" s="304"/>
      <c r="H4295" s="305"/>
      <c r="I4295" s="306"/>
      <c r="J4295" s="335"/>
      <c r="K4295" s="336"/>
      <c r="L4295" s="337"/>
    </row>
    <row r="4296" spans="1:12" x14ac:dyDescent="0.3">
      <c r="A4296" s="334"/>
      <c r="B4296" s="304"/>
      <c r="C4296" s="304"/>
      <c r="D4296" s="304"/>
      <c r="E4296" s="304"/>
      <c r="F4296" s="304"/>
      <c r="G4296" s="304"/>
      <c r="H4296" s="305"/>
      <c r="I4296" s="306"/>
      <c r="J4296" s="335"/>
      <c r="K4296" s="336"/>
      <c r="L4296" s="337"/>
    </row>
    <row r="4297" spans="1:12" x14ac:dyDescent="0.3">
      <c r="A4297" s="334"/>
      <c r="B4297" s="304"/>
      <c r="C4297" s="304"/>
      <c r="D4297" s="304"/>
      <c r="E4297" s="304"/>
      <c r="F4297" s="304"/>
      <c r="G4297" s="304"/>
      <c r="H4297" s="305"/>
      <c r="I4297" s="306"/>
      <c r="J4297" s="335"/>
      <c r="K4297" s="336"/>
      <c r="L4297" s="337"/>
    </row>
    <row r="4298" spans="1:12" x14ac:dyDescent="0.3">
      <c r="A4298" s="334"/>
      <c r="B4298" s="304"/>
      <c r="C4298" s="304"/>
      <c r="D4298" s="304"/>
      <c r="E4298" s="304"/>
      <c r="F4298" s="304"/>
      <c r="G4298" s="304"/>
      <c r="H4298" s="305"/>
      <c r="I4298" s="306"/>
      <c r="J4298" s="335"/>
      <c r="K4298" s="336"/>
      <c r="L4298" s="337"/>
    </row>
    <row r="4299" spans="1:12" x14ac:dyDescent="0.3">
      <c r="A4299" s="334"/>
      <c r="B4299" s="304"/>
      <c r="C4299" s="304"/>
      <c r="D4299" s="304"/>
      <c r="E4299" s="304"/>
      <c r="F4299" s="304"/>
      <c r="G4299" s="304"/>
      <c r="H4299" s="305"/>
      <c r="I4299" s="306"/>
      <c r="J4299" s="335"/>
      <c r="K4299" s="336"/>
      <c r="L4299" s="337"/>
    </row>
    <row r="4300" spans="1:12" x14ac:dyDescent="0.3">
      <c r="A4300" s="334"/>
      <c r="B4300" s="304"/>
      <c r="C4300" s="304"/>
      <c r="D4300" s="304"/>
      <c r="E4300" s="304"/>
      <c r="F4300" s="304"/>
      <c r="G4300" s="304"/>
      <c r="H4300" s="305"/>
      <c r="I4300" s="306"/>
      <c r="J4300" s="335"/>
      <c r="K4300" s="336"/>
      <c r="L4300" s="337"/>
    </row>
    <row r="4301" spans="1:12" x14ac:dyDescent="0.3">
      <c r="A4301" s="334"/>
      <c r="B4301" s="304"/>
      <c r="C4301" s="304"/>
      <c r="D4301" s="304"/>
      <c r="E4301" s="304"/>
      <c r="F4301" s="304"/>
      <c r="G4301" s="304"/>
      <c r="H4301" s="305"/>
      <c r="I4301" s="306"/>
      <c r="J4301" s="335"/>
      <c r="K4301" s="336"/>
      <c r="L4301" s="337"/>
    </row>
    <row r="4302" spans="1:12" x14ac:dyDescent="0.3">
      <c r="A4302" s="334"/>
      <c r="B4302" s="304"/>
      <c r="C4302" s="304"/>
      <c r="D4302" s="304"/>
      <c r="E4302" s="304"/>
      <c r="F4302" s="304"/>
      <c r="G4302" s="304"/>
      <c r="H4302" s="305"/>
      <c r="I4302" s="306"/>
      <c r="J4302" s="335"/>
      <c r="K4302" s="336"/>
      <c r="L4302" s="337"/>
    </row>
    <row r="4303" spans="1:12" x14ac:dyDescent="0.3">
      <c r="A4303" s="334"/>
      <c r="B4303" s="304"/>
      <c r="C4303" s="304"/>
      <c r="D4303" s="304"/>
      <c r="E4303" s="304"/>
      <c r="F4303" s="304"/>
      <c r="G4303" s="304"/>
      <c r="H4303" s="305"/>
      <c r="I4303" s="306"/>
      <c r="J4303" s="335"/>
      <c r="K4303" s="336"/>
      <c r="L4303" s="337"/>
    </row>
    <row r="4304" spans="1:12" x14ac:dyDescent="0.3">
      <c r="A4304" s="334"/>
      <c r="B4304" s="304"/>
      <c r="C4304" s="304"/>
      <c r="D4304" s="304"/>
      <c r="E4304" s="304"/>
      <c r="F4304" s="304"/>
      <c r="G4304" s="304"/>
      <c r="H4304" s="305"/>
      <c r="I4304" s="306"/>
      <c r="J4304" s="335"/>
      <c r="K4304" s="336"/>
      <c r="L4304" s="337"/>
    </row>
    <row r="4305" spans="1:12" x14ac:dyDescent="0.3">
      <c r="A4305" s="334"/>
      <c r="B4305" s="304"/>
      <c r="C4305" s="304"/>
      <c r="D4305" s="304"/>
      <c r="E4305" s="304"/>
      <c r="F4305" s="304"/>
      <c r="G4305" s="304"/>
      <c r="H4305" s="305"/>
      <c r="I4305" s="306"/>
      <c r="J4305" s="335"/>
      <c r="K4305" s="336"/>
      <c r="L4305" s="337"/>
    </row>
    <row r="4306" spans="1:12" x14ac:dyDescent="0.3">
      <c r="A4306" s="334"/>
      <c r="B4306" s="304"/>
      <c r="C4306" s="304"/>
      <c r="D4306" s="304"/>
      <c r="E4306" s="304"/>
      <c r="F4306" s="304"/>
      <c r="G4306" s="304"/>
      <c r="H4306" s="305"/>
      <c r="I4306" s="306"/>
      <c r="J4306" s="335"/>
      <c r="K4306" s="336"/>
      <c r="L4306" s="337"/>
    </row>
    <row r="4307" spans="1:12" x14ac:dyDescent="0.3">
      <c r="A4307" s="334"/>
      <c r="B4307" s="304"/>
      <c r="C4307" s="304"/>
      <c r="D4307" s="304"/>
      <c r="E4307" s="304"/>
      <c r="F4307" s="304"/>
      <c r="G4307" s="304"/>
      <c r="H4307" s="305"/>
      <c r="I4307" s="306"/>
      <c r="J4307" s="335"/>
      <c r="K4307" s="336"/>
      <c r="L4307" s="337"/>
    </row>
    <row r="4308" spans="1:12" x14ac:dyDescent="0.3">
      <c r="A4308" s="334"/>
      <c r="B4308" s="304"/>
      <c r="C4308" s="304"/>
      <c r="D4308" s="304"/>
      <c r="E4308" s="304"/>
      <c r="F4308" s="304"/>
      <c r="G4308" s="304"/>
      <c r="H4308" s="305"/>
      <c r="I4308" s="306"/>
      <c r="J4308" s="335"/>
      <c r="K4308" s="336"/>
      <c r="L4308" s="337"/>
    </row>
    <row r="4309" spans="1:12" x14ac:dyDescent="0.3">
      <c r="A4309" s="334"/>
      <c r="B4309" s="304"/>
      <c r="C4309" s="304"/>
      <c r="D4309" s="304"/>
      <c r="E4309" s="304"/>
      <c r="F4309" s="304"/>
      <c r="G4309" s="304"/>
      <c r="H4309" s="305"/>
      <c r="I4309" s="306"/>
      <c r="J4309" s="335"/>
      <c r="K4309" s="336"/>
      <c r="L4309" s="337"/>
    </row>
    <row r="4310" spans="1:12" x14ac:dyDescent="0.3">
      <c r="A4310" s="334"/>
      <c r="B4310" s="304"/>
      <c r="C4310" s="304"/>
      <c r="D4310" s="304"/>
      <c r="E4310" s="304"/>
      <c r="F4310" s="304"/>
      <c r="G4310" s="304"/>
      <c r="H4310" s="305"/>
      <c r="I4310" s="306"/>
      <c r="J4310" s="335"/>
      <c r="K4310" s="336"/>
      <c r="L4310" s="337"/>
    </row>
    <row r="4311" spans="1:12" x14ac:dyDescent="0.3">
      <c r="A4311" s="334"/>
      <c r="B4311" s="304"/>
      <c r="C4311" s="304"/>
      <c r="D4311" s="304"/>
      <c r="E4311" s="304"/>
      <c r="F4311" s="304"/>
      <c r="G4311" s="304"/>
      <c r="H4311" s="305"/>
      <c r="I4311" s="306"/>
      <c r="J4311" s="335"/>
      <c r="K4311" s="336"/>
      <c r="L4311" s="337"/>
    </row>
    <row r="4312" spans="1:12" x14ac:dyDescent="0.3">
      <c r="A4312" s="334"/>
      <c r="B4312" s="304"/>
      <c r="C4312" s="304"/>
      <c r="D4312" s="304"/>
      <c r="E4312" s="304"/>
      <c r="F4312" s="304"/>
      <c r="G4312" s="304"/>
      <c r="H4312" s="305"/>
      <c r="I4312" s="306"/>
      <c r="J4312" s="335"/>
      <c r="K4312" s="336"/>
      <c r="L4312" s="337"/>
    </row>
    <row r="4313" spans="1:12" x14ac:dyDescent="0.3">
      <c r="A4313" s="334"/>
      <c r="B4313" s="304"/>
      <c r="C4313" s="304"/>
      <c r="D4313" s="304"/>
      <c r="E4313" s="304"/>
      <c r="F4313" s="304"/>
      <c r="G4313" s="304"/>
      <c r="H4313" s="305"/>
      <c r="I4313" s="306"/>
      <c r="J4313" s="335"/>
      <c r="K4313" s="336"/>
      <c r="L4313" s="337"/>
    </row>
    <row r="4314" spans="1:12" x14ac:dyDescent="0.3">
      <c r="A4314" s="334"/>
      <c r="B4314" s="304"/>
      <c r="C4314" s="304"/>
      <c r="D4314" s="304"/>
      <c r="E4314" s="304"/>
      <c r="F4314" s="304"/>
      <c r="G4314" s="304"/>
      <c r="H4314" s="305"/>
      <c r="I4314" s="306"/>
      <c r="J4314" s="335"/>
      <c r="K4314" s="336"/>
      <c r="L4314" s="337"/>
    </row>
    <row r="4315" spans="1:12" x14ac:dyDescent="0.3">
      <c r="A4315" s="334"/>
      <c r="B4315" s="304"/>
      <c r="C4315" s="304"/>
      <c r="D4315" s="304"/>
      <c r="E4315" s="304"/>
      <c r="F4315" s="304"/>
      <c r="G4315" s="304"/>
      <c r="H4315" s="305"/>
      <c r="I4315" s="306"/>
      <c r="J4315" s="335"/>
      <c r="K4315" s="336"/>
      <c r="L4315" s="337"/>
    </row>
    <row r="4316" spans="1:12" x14ac:dyDescent="0.3">
      <c r="A4316" s="334"/>
      <c r="B4316" s="304"/>
      <c r="C4316" s="304"/>
      <c r="D4316" s="304"/>
      <c r="E4316" s="304"/>
      <c r="F4316" s="304"/>
      <c r="G4316" s="304"/>
      <c r="H4316" s="305"/>
      <c r="I4316" s="306"/>
      <c r="J4316" s="335"/>
      <c r="K4316" s="336"/>
      <c r="L4316" s="337"/>
    </row>
    <row r="4317" spans="1:12" x14ac:dyDescent="0.3">
      <c r="A4317" s="334"/>
      <c r="B4317" s="304"/>
      <c r="C4317" s="304"/>
      <c r="D4317" s="304"/>
      <c r="E4317" s="304"/>
      <c r="F4317" s="304"/>
      <c r="G4317" s="304"/>
      <c r="H4317" s="305"/>
      <c r="I4317" s="306"/>
      <c r="J4317" s="335"/>
      <c r="K4317" s="336"/>
      <c r="L4317" s="337"/>
    </row>
    <row r="4318" spans="1:12" x14ac:dyDescent="0.3">
      <c r="A4318" s="334"/>
      <c r="B4318" s="304"/>
      <c r="C4318" s="304"/>
      <c r="D4318" s="304"/>
      <c r="E4318" s="304"/>
      <c r="F4318" s="304"/>
      <c r="G4318" s="304"/>
      <c r="H4318" s="305"/>
      <c r="I4318" s="306"/>
      <c r="J4318" s="335"/>
      <c r="K4318" s="336"/>
      <c r="L4318" s="337"/>
    </row>
    <row r="4319" spans="1:12" x14ac:dyDescent="0.3">
      <c r="A4319" s="334"/>
      <c r="B4319" s="304"/>
      <c r="C4319" s="304"/>
      <c r="D4319" s="304"/>
      <c r="E4319" s="304"/>
      <c r="F4319" s="304"/>
      <c r="G4319" s="304"/>
      <c r="H4319" s="305"/>
      <c r="I4319" s="306"/>
      <c r="J4319" s="335"/>
      <c r="K4319" s="336"/>
      <c r="L4319" s="337"/>
    </row>
    <row r="4320" spans="1:12" x14ac:dyDescent="0.3">
      <c r="A4320" s="334"/>
      <c r="B4320" s="304"/>
      <c r="C4320" s="304"/>
      <c r="D4320" s="304"/>
      <c r="E4320" s="304"/>
      <c r="F4320" s="304"/>
      <c r="G4320" s="304"/>
      <c r="H4320" s="305"/>
      <c r="I4320" s="306"/>
      <c r="J4320" s="335"/>
      <c r="K4320" s="336"/>
      <c r="L4320" s="337"/>
    </row>
    <row r="4321" spans="1:12" x14ac:dyDescent="0.3">
      <c r="A4321" s="334"/>
      <c r="B4321" s="304"/>
      <c r="C4321" s="304"/>
      <c r="D4321" s="304"/>
      <c r="E4321" s="304"/>
      <c r="F4321" s="304"/>
      <c r="G4321" s="304"/>
      <c r="H4321" s="305"/>
      <c r="I4321" s="306"/>
      <c r="J4321" s="335"/>
      <c r="K4321" s="336"/>
      <c r="L4321" s="337"/>
    </row>
    <row r="4322" spans="1:12" x14ac:dyDescent="0.3">
      <c r="A4322" s="334"/>
      <c r="B4322" s="304"/>
      <c r="C4322" s="304"/>
      <c r="D4322" s="304"/>
      <c r="E4322" s="304"/>
      <c r="F4322" s="304"/>
      <c r="G4322" s="304"/>
      <c r="H4322" s="305"/>
      <c r="I4322" s="306"/>
      <c r="J4322" s="335"/>
      <c r="K4322" s="336"/>
      <c r="L4322" s="337"/>
    </row>
    <row r="4323" spans="1:12" x14ac:dyDescent="0.3">
      <c r="A4323" s="334"/>
      <c r="B4323" s="304"/>
      <c r="C4323" s="304"/>
      <c r="D4323" s="304"/>
      <c r="E4323" s="304"/>
      <c r="F4323" s="304"/>
      <c r="G4323" s="304"/>
      <c r="H4323" s="305"/>
      <c r="I4323" s="306"/>
      <c r="J4323" s="335"/>
      <c r="K4323" s="336"/>
      <c r="L4323" s="337"/>
    </row>
    <row r="4324" spans="1:12" x14ac:dyDescent="0.3">
      <c r="A4324" s="334"/>
      <c r="B4324" s="304"/>
      <c r="C4324" s="304"/>
      <c r="D4324" s="304"/>
      <c r="E4324" s="304"/>
      <c r="F4324" s="304"/>
      <c r="G4324" s="304"/>
      <c r="H4324" s="305"/>
      <c r="I4324" s="306"/>
      <c r="J4324" s="335"/>
      <c r="K4324" s="336"/>
      <c r="L4324" s="337"/>
    </row>
    <row r="4325" spans="1:12" x14ac:dyDescent="0.3">
      <c r="A4325" s="334"/>
      <c r="B4325" s="304"/>
      <c r="C4325" s="304"/>
      <c r="D4325" s="304"/>
      <c r="E4325" s="304"/>
      <c r="F4325" s="304"/>
      <c r="G4325" s="304"/>
      <c r="H4325" s="305"/>
      <c r="I4325" s="306"/>
      <c r="J4325" s="335"/>
      <c r="K4325" s="336"/>
      <c r="L4325" s="337"/>
    </row>
    <row r="4326" spans="1:12" x14ac:dyDescent="0.3">
      <c r="A4326" s="334"/>
      <c r="B4326" s="304"/>
      <c r="C4326" s="304"/>
      <c r="D4326" s="304"/>
      <c r="E4326" s="304"/>
      <c r="F4326" s="304"/>
      <c r="G4326" s="304"/>
      <c r="H4326" s="305"/>
      <c r="I4326" s="306"/>
      <c r="J4326" s="335"/>
      <c r="K4326" s="336"/>
      <c r="L4326" s="337"/>
    </row>
    <row r="4327" spans="1:12" x14ac:dyDescent="0.3">
      <c r="A4327" s="334"/>
      <c r="B4327" s="304"/>
      <c r="C4327" s="304"/>
      <c r="D4327" s="304"/>
      <c r="E4327" s="304"/>
      <c r="F4327" s="304"/>
      <c r="G4327" s="304"/>
      <c r="H4327" s="305"/>
      <c r="I4327" s="306"/>
      <c r="J4327" s="335"/>
      <c r="K4327" s="336"/>
      <c r="L4327" s="337"/>
    </row>
    <row r="4328" spans="1:12" x14ac:dyDescent="0.3">
      <c r="A4328" s="334"/>
      <c r="B4328" s="304"/>
      <c r="C4328" s="304"/>
      <c r="D4328" s="304"/>
      <c r="E4328" s="304"/>
      <c r="F4328" s="304"/>
      <c r="G4328" s="304"/>
      <c r="H4328" s="305"/>
      <c r="I4328" s="306"/>
      <c r="J4328" s="335"/>
      <c r="K4328" s="336"/>
      <c r="L4328" s="337"/>
    </row>
    <row r="4329" spans="1:12" x14ac:dyDescent="0.3">
      <c r="A4329" s="334"/>
      <c r="B4329" s="304"/>
      <c r="C4329" s="304"/>
      <c r="D4329" s="304"/>
      <c r="E4329" s="304"/>
      <c r="F4329" s="304"/>
      <c r="G4329" s="304"/>
      <c r="H4329" s="305"/>
      <c r="I4329" s="306"/>
      <c r="J4329" s="335"/>
      <c r="K4329" s="336"/>
      <c r="L4329" s="337"/>
    </row>
    <row r="4330" spans="1:12" x14ac:dyDescent="0.3">
      <c r="A4330" s="334"/>
      <c r="B4330" s="304"/>
      <c r="C4330" s="304"/>
      <c r="D4330" s="304"/>
      <c r="E4330" s="304"/>
      <c r="F4330" s="304"/>
      <c r="G4330" s="304"/>
      <c r="H4330" s="305"/>
      <c r="I4330" s="306"/>
      <c r="J4330" s="335"/>
      <c r="K4330" s="336"/>
      <c r="L4330" s="337"/>
    </row>
    <row r="4331" spans="1:12" x14ac:dyDescent="0.3">
      <c r="A4331" s="334"/>
      <c r="B4331" s="304"/>
      <c r="C4331" s="304"/>
      <c r="D4331" s="304"/>
      <c r="E4331" s="304"/>
      <c r="F4331" s="304"/>
      <c r="G4331" s="304"/>
      <c r="H4331" s="305"/>
      <c r="I4331" s="306"/>
      <c r="J4331" s="335"/>
      <c r="K4331" s="336"/>
      <c r="L4331" s="337"/>
    </row>
    <row r="4332" spans="1:12" x14ac:dyDescent="0.3">
      <c r="A4332" s="334"/>
      <c r="B4332" s="304"/>
      <c r="C4332" s="304"/>
      <c r="D4332" s="304"/>
      <c r="E4332" s="304"/>
      <c r="F4332" s="304"/>
      <c r="G4332" s="304"/>
      <c r="H4332" s="305"/>
      <c r="I4332" s="306"/>
      <c r="J4332" s="335"/>
      <c r="K4332" s="336"/>
      <c r="L4332" s="337"/>
    </row>
    <row r="4333" spans="1:12" x14ac:dyDescent="0.3">
      <c r="A4333" s="334"/>
      <c r="B4333" s="304"/>
      <c r="C4333" s="304"/>
      <c r="D4333" s="304"/>
      <c r="E4333" s="304"/>
      <c r="F4333" s="304"/>
      <c r="G4333" s="304"/>
      <c r="H4333" s="305"/>
      <c r="I4333" s="306"/>
      <c r="J4333" s="335"/>
      <c r="K4333" s="336"/>
      <c r="L4333" s="337"/>
    </row>
    <row r="4334" spans="1:12" x14ac:dyDescent="0.3">
      <c r="A4334" s="334"/>
      <c r="B4334" s="304"/>
      <c r="C4334" s="304"/>
      <c r="D4334" s="304"/>
      <c r="E4334" s="304"/>
      <c r="F4334" s="304"/>
      <c r="G4334" s="304"/>
      <c r="H4334" s="305"/>
      <c r="I4334" s="306"/>
      <c r="J4334" s="335"/>
      <c r="K4334" s="336"/>
      <c r="L4334" s="337"/>
    </row>
    <row r="4335" spans="1:12" x14ac:dyDescent="0.3">
      <c r="A4335" s="334"/>
      <c r="B4335" s="304"/>
      <c r="C4335" s="304"/>
      <c r="D4335" s="304"/>
      <c r="E4335" s="304"/>
      <c r="F4335" s="304"/>
      <c r="G4335" s="304"/>
      <c r="H4335" s="305"/>
      <c r="I4335" s="306"/>
      <c r="J4335" s="335"/>
      <c r="K4335" s="336"/>
      <c r="L4335" s="337"/>
    </row>
    <row r="4336" spans="1:12" x14ac:dyDescent="0.3">
      <c r="A4336" s="334"/>
      <c r="B4336" s="304"/>
      <c r="C4336" s="304"/>
      <c r="D4336" s="304"/>
      <c r="E4336" s="304"/>
      <c r="F4336" s="304"/>
      <c r="G4336" s="304"/>
      <c r="H4336" s="305"/>
      <c r="I4336" s="306"/>
      <c r="J4336" s="335"/>
      <c r="K4336" s="336"/>
      <c r="L4336" s="337"/>
    </row>
    <row r="4337" spans="1:12" x14ac:dyDescent="0.3">
      <c r="A4337" s="334"/>
      <c r="B4337" s="304"/>
      <c r="C4337" s="304"/>
      <c r="D4337" s="304"/>
      <c r="E4337" s="304"/>
      <c r="F4337" s="304"/>
      <c r="G4337" s="304"/>
      <c r="H4337" s="305"/>
      <c r="I4337" s="306"/>
      <c r="J4337" s="335"/>
      <c r="K4337" s="336"/>
      <c r="L4337" s="337"/>
    </row>
    <row r="4338" spans="1:12" x14ac:dyDescent="0.3">
      <c r="A4338" s="334"/>
      <c r="B4338" s="304"/>
      <c r="C4338" s="304"/>
      <c r="D4338" s="304"/>
      <c r="E4338" s="304"/>
      <c r="F4338" s="304"/>
      <c r="G4338" s="304"/>
      <c r="H4338" s="305"/>
      <c r="I4338" s="306"/>
      <c r="J4338" s="335"/>
      <c r="K4338" s="336"/>
      <c r="L4338" s="337"/>
    </row>
    <row r="4339" spans="1:12" x14ac:dyDescent="0.3">
      <c r="A4339" s="334"/>
      <c r="B4339" s="304"/>
      <c r="C4339" s="304"/>
      <c r="D4339" s="304"/>
      <c r="E4339" s="304"/>
      <c r="F4339" s="304"/>
      <c r="G4339" s="304"/>
      <c r="H4339" s="305"/>
      <c r="I4339" s="306"/>
      <c r="J4339" s="335"/>
      <c r="K4339" s="336"/>
      <c r="L4339" s="337"/>
    </row>
    <row r="4340" spans="1:12" x14ac:dyDescent="0.3">
      <c r="A4340" s="334"/>
      <c r="B4340" s="304"/>
      <c r="C4340" s="304"/>
      <c r="D4340" s="304"/>
      <c r="E4340" s="304"/>
      <c r="F4340" s="304"/>
      <c r="G4340" s="304"/>
      <c r="H4340" s="305"/>
      <c r="I4340" s="306"/>
      <c r="J4340" s="335"/>
      <c r="K4340" s="336"/>
      <c r="L4340" s="337"/>
    </row>
    <row r="4341" spans="1:12" x14ac:dyDescent="0.3">
      <c r="A4341" s="334"/>
      <c r="B4341" s="304"/>
      <c r="C4341" s="304"/>
      <c r="D4341" s="304"/>
      <c r="E4341" s="304"/>
      <c r="F4341" s="304"/>
      <c r="G4341" s="304"/>
      <c r="H4341" s="305"/>
      <c r="I4341" s="306"/>
      <c r="J4341" s="335"/>
      <c r="K4341" s="336"/>
      <c r="L4341" s="337"/>
    </row>
    <row r="4342" spans="1:12" x14ac:dyDescent="0.3">
      <c r="A4342" s="334"/>
      <c r="B4342" s="304"/>
      <c r="C4342" s="304"/>
      <c r="D4342" s="304"/>
      <c r="E4342" s="304"/>
      <c r="F4342" s="304"/>
      <c r="G4342" s="304"/>
      <c r="H4342" s="305"/>
      <c r="I4342" s="306"/>
      <c r="J4342" s="335"/>
      <c r="K4342" s="336"/>
      <c r="L4342" s="337"/>
    </row>
    <row r="4343" spans="1:12" x14ac:dyDescent="0.3">
      <c r="A4343" s="334"/>
      <c r="B4343" s="304"/>
      <c r="C4343" s="304"/>
      <c r="D4343" s="304"/>
      <c r="E4343" s="304"/>
      <c r="F4343" s="304"/>
      <c r="G4343" s="304"/>
      <c r="H4343" s="305"/>
      <c r="I4343" s="306"/>
      <c r="J4343" s="335"/>
      <c r="K4343" s="336"/>
      <c r="L4343" s="337"/>
    </row>
    <row r="4344" spans="1:12" x14ac:dyDescent="0.3">
      <c r="A4344" s="334"/>
      <c r="B4344" s="304"/>
      <c r="C4344" s="304"/>
      <c r="D4344" s="304"/>
      <c r="E4344" s="304"/>
      <c r="F4344" s="304"/>
      <c r="G4344" s="304"/>
      <c r="H4344" s="305"/>
      <c r="I4344" s="306"/>
      <c r="J4344" s="335"/>
      <c r="K4344" s="336"/>
      <c r="L4344" s="337"/>
    </row>
    <row r="4345" spans="1:12" x14ac:dyDescent="0.3">
      <c r="A4345" s="334"/>
      <c r="B4345" s="304"/>
      <c r="C4345" s="304"/>
      <c r="D4345" s="304"/>
      <c r="E4345" s="304"/>
      <c r="F4345" s="304"/>
      <c r="G4345" s="304"/>
      <c r="H4345" s="305"/>
      <c r="I4345" s="306"/>
      <c r="J4345" s="335"/>
      <c r="K4345" s="336"/>
      <c r="L4345" s="337"/>
    </row>
    <row r="4346" spans="1:12" x14ac:dyDescent="0.3">
      <c r="A4346" s="334"/>
      <c r="B4346" s="304"/>
      <c r="C4346" s="304"/>
      <c r="D4346" s="304"/>
      <c r="E4346" s="304"/>
      <c r="F4346" s="304"/>
      <c r="G4346" s="304"/>
      <c r="H4346" s="305"/>
      <c r="I4346" s="306"/>
      <c r="J4346" s="335"/>
      <c r="K4346" s="336"/>
      <c r="L4346" s="337"/>
    </row>
    <row r="4347" spans="1:12" x14ac:dyDescent="0.3">
      <c r="A4347" s="334"/>
      <c r="B4347" s="304"/>
      <c r="C4347" s="304"/>
      <c r="D4347" s="304"/>
      <c r="E4347" s="304"/>
      <c r="F4347" s="304"/>
      <c r="G4347" s="304"/>
      <c r="H4347" s="305"/>
      <c r="I4347" s="306"/>
      <c r="J4347" s="335"/>
      <c r="K4347" s="336"/>
      <c r="L4347" s="337"/>
    </row>
    <row r="4348" spans="1:12" x14ac:dyDescent="0.3">
      <c r="A4348" s="334"/>
      <c r="B4348" s="304"/>
      <c r="C4348" s="304"/>
      <c r="D4348" s="304"/>
      <c r="E4348" s="304"/>
      <c r="F4348" s="304"/>
      <c r="G4348" s="304"/>
      <c r="H4348" s="305"/>
      <c r="I4348" s="306"/>
      <c r="J4348" s="335"/>
      <c r="K4348" s="336"/>
      <c r="L4348" s="337"/>
    </row>
    <row r="4349" spans="1:12" x14ac:dyDescent="0.3">
      <c r="A4349" s="334"/>
      <c r="B4349" s="304"/>
      <c r="C4349" s="304"/>
      <c r="D4349" s="304"/>
      <c r="E4349" s="304"/>
      <c r="F4349" s="304"/>
      <c r="G4349" s="304"/>
      <c r="H4349" s="305"/>
      <c r="I4349" s="306"/>
      <c r="J4349" s="335"/>
      <c r="K4349" s="336"/>
      <c r="L4349" s="337"/>
    </row>
    <row r="4350" spans="1:12" x14ac:dyDescent="0.3">
      <c r="A4350" s="334"/>
      <c r="B4350" s="304"/>
      <c r="C4350" s="304"/>
      <c r="D4350" s="304"/>
      <c r="E4350" s="304"/>
      <c r="F4350" s="304"/>
      <c r="G4350" s="304"/>
      <c r="H4350" s="305"/>
      <c r="I4350" s="306"/>
      <c r="J4350" s="335"/>
      <c r="K4350" s="336"/>
      <c r="L4350" s="337"/>
    </row>
    <row r="4351" spans="1:12" x14ac:dyDescent="0.3">
      <c r="A4351" s="334"/>
      <c r="B4351" s="304"/>
      <c r="C4351" s="304"/>
      <c r="D4351" s="304"/>
      <c r="E4351" s="304"/>
      <c r="F4351" s="304"/>
      <c r="G4351" s="304"/>
      <c r="H4351" s="305"/>
      <c r="I4351" s="306"/>
      <c r="J4351" s="335"/>
      <c r="K4351" s="336"/>
      <c r="L4351" s="337"/>
    </row>
    <row r="4352" spans="1:12" x14ac:dyDescent="0.3">
      <c r="A4352" s="334"/>
      <c r="B4352" s="304"/>
      <c r="C4352" s="304"/>
      <c r="D4352" s="304"/>
      <c r="E4352" s="304"/>
      <c r="F4352" s="304"/>
      <c r="G4352" s="304"/>
      <c r="H4352" s="305"/>
      <c r="I4352" s="306"/>
      <c r="J4352" s="335"/>
      <c r="K4352" s="336"/>
      <c r="L4352" s="337"/>
    </row>
    <row r="4353" spans="1:12" x14ac:dyDescent="0.3">
      <c r="A4353" s="334"/>
      <c r="B4353" s="304"/>
      <c r="C4353" s="304"/>
      <c r="D4353" s="304"/>
      <c r="E4353" s="304"/>
      <c r="F4353" s="304"/>
      <c r="G4353" s="304"/>
      <c r="H4353" s="305"/>
      <c r="I4353" s="306"/>
      <c r="J4353" s="335"/>
      <c r="K4353" s="336"/>
      <c r="L4353" s="337"/>
    </row>
    <row r="4354" spans="1:12" x14ac:dyDescent="0.3">
      <c r="A4354" s="334"/>
      <c r="B4354" s="304"/>
      <c r="C4354" s="304"/>
      <c r="D4354" s="304"/>
      <c r="E4354" s="304"/>
      <c r="F4354" s="304"/>
      <c r="G4354" s="304"/>
      <c r="H4354" s="305"/>
      <c r="I4354" s="306"/>
      <c r="J4354" s="335"/>
      <c r="K4354" s="336"/>
      <c r="L4354" s="337"/>
    </row>
    <row r="4355" spans="1:12" x14ac:dyDescent="0.3">
      <c r="A4355" s="334"/>
      <c r="B4355" s="304"/>
      <c r="C4355" s="304"/>
      <c r="D4355" s="304"/>
      <c r="E4355" s="304"/>
      <c r="F4355" s="304"/>
      <c r="G4355" s="304"/>
      <c r="H4355" s="305"/>
      <c r="I4355" s="306"/>
      <c r="J4355" s="335"/>
      <c r="K4355" s="336"/>
      <c r="L4355" s="337"/>
    </row>
    <row r="4356" spans="1:12" x14ac:dyDescent="0.3">
      <c r="A4356" s="334"/>
      <c r="B4356" s="304"/>
      <c r="C4356" s="304"/>
      <c r="D4356" s="304"/>
      <c r="E4356" s="304"/>
      <c r="F4356" s="304"/>
      <c r="G4356" s="304"/>
      <c r="H4356" s="305"/>
      <c r="I4356" s="306"/>
      <c r="J4356" s="335"/>
      <c r="K4356" s="336"/>
      <c r="L4356" s="337"/>
    </row>
    <row r="4357" spans="1:12" x14ac:dyDescent="0.3">
      <c r="A4357" s="334"/>
      <c r="B4357" s="304"/>
      <c r="C4357" s="304"/>
      <c r="D4357" s="304"/>
      <c r="E4357" s="304"/>
      <c r="F4357" s="304"/>
      <c r="G4357" s="304"/>
      <c r="H4357" s="305"/>
      <c r="I4357" s="306"/>
      <c r="J4357" s="335"/>
      <c r="K4357" s="336"/>
      <c r="L4357" s="337"/>
    </row>
    <row r="4358" spans="1:12" x14ac:dyDescent="0.3">
      <c r="A4358" s="334"/>
      <c r="B4358" s="304"/>
      <c r="C4358" s="304"/>
      <c r="D4358" s="304"/>
      <c r="E4358" s="304"/>
      <c r="F4358" s="304"/>
      <c r="G4358" s="304"/>
      <c r="H4358" s="305"/>
      <c r="I4358" s="306"/>
      <c r="J4358" s="335"/>
      <c r="K4358" s="336"/>
      <c r="L4358" s="337"/>
    </row>
    <row r="4359" spans="1:12" x14ac:dyDescent="0.3">
      <c r="A4359" s="334"/>
      <c r="B4359" s="304"/>
      <c r="C4359" s="304"/>
      <c r="D4359" s="304"/>
      <c r="E4359" s="304"/>
      <c r="F4359" s="304"/>
      <c r="G4359" s="304"/>
      <c r="H4359" s="305"/>
      <c r="I4359" s="306"/>
      <c r="J4359" s="335"/>
      <c r="K4359" s="336"/>
      <c r="L4359" s="337"/>
    </row>
    <row r="4360" spans="1:12" x14ac:dyDescent="0.3">
      <c r="A4360" s="334"/>
      <c r="B4360" s="304"/>
      <c r="C4360" s="304"/>
      <c r="D4360" s="304"/>
      <c r="E4360" s="304"/>
      <c r="F4360" s="304"/>
      <c r="G4360" s="304"/>
      <c r="H4360" s="305"/>
      <c r="I4360" s="306"/>
      <c r="J4360" s="335"/>
      <c r="K4360" s="336"/>
      <c r="L4360" s="337"/>
    </row>
    <row r="4361" spans="1:12" x14ac:dyDescent="0.3">
      <c r="A4361" s="334"/>
      <c r="B4361" s="304"/>
      <c r="C4361" s="304"/>
      <c r="D4361" s="304"/>
      <c r="E4361" s="304"/>
      <c r="F4361" s="304"/>
      <c r="G4361" s="304"/>
      <c r="H4361" s="305"/>
      <c r="I4361" s="306"/>
      <c r="J4361" s="335"/>
      <c r="K4361" s="336"/>
      <c r="L4361" s="337"/>
    </row>
    <row r="4362" spans="1:12" x14ac:dyDescent="0.3">
      <c r="A4362" s="334"/>
      <c r="B4362" s="304"/>
      <c r="C4362" s="304"/>
      <c r="D4362" s="304"/>
      <c r="E4362" s="304"/>
      <c r="F4362" s="304"/>
      <c r="G4362" s="304"/>
      <c r="H4362" s="305"/>
      <c r="I4362" s="306"/>
      <c r="J4362" s="335"/>
      <c r="K4362" s="336"/>
      <c r="L4362" s="337"/>
    </row>
    <row r="4363" spans="1:12" x14ac:dyDescent="0.3">
      <c r="A4363" s="334"/>
      <c r="B4363" s="304"/>
      <c r="C4363" s="304"/>
      <c r="D4363" s="304"/>
      <c r="E4363" s="304"/>
      <c r="F4363" s="304"/>
      <c r="G4363" s="304"/>
      <c r="H4363" s="305"/>
      <c r="I4363" s="306"/>
      <c r="J4363" s="335"/>
      <c r="K4363" s="336"/>
      <c r="L4363" s="337"/>
    </row>
    <row r="4364" spans="1:12" x14ac:dyDescent="0.3">
      <c r="A4364" s="334"/>
      <c r="B4364" s="304"/>
      <c r="C4364" s="304"/>
      <c r="D4364" s="304"/>
      <c r="E4364" s="304"/>
      <c r="F4364" s="304"/>
      <c r="G4364" s="304"/>
      <c r="H4364" s="305"/>
      <c r="I4364" s="306"/>
      <c r="J4364" s="335"/>
      <c r="K4364" s="336"/>
      <c r="L4364" s="337"/>
    </row>
    <row r="4365" spans="1:12" x14ac:dyDescent="0.3">
      <c r="A4365" s="334"/>
      <c r="B4365" s="304"/>
      <c r="C4365" s="304"/>
      <c r="D4365" s="304"/>
      <c r="E4365" s="304"/>
      <c r="F4365" s="304"/>
      <c r="G4365" s="304"/>
      <c r="H4365" s="305"/>
      <c r="I4365" s="306"/>
      <c r="J4365" s="335"/>
      <c r="K4365" s="336"/>
      <c r="L4365" s="337"/>
    </row>
    <row r="4366" spans="1:12" x14ac:dyDescent="0.3">
      <c r="A4366" s="334"/>
      <c r="B4366" s="304"/>
      <c r="C4366" s="304"/>
      <c r="D4366" s="304"/>
      <c r="E4366" s="304"/>
      <c r="F4366" s="304"/>
      <c r="G4366" s="304"/>
      <c r="H4366" s="305"/>
      <c r="I4366" s="306"/>
      <c r="J4366" s="335"/>
      <c r="K4366" s="336"/>
      <c r="L4366" s="337"/>
    </row>
    <row r="4367" spans="1:12" x14ac:dyDescent="0.3">
      <c r="A4367" s="334"/>
      <c r="B4367" s="304"/>
      <c r="C4367" s="304"/>
      <c r="D4367" s="304"/>
      <c r="E4367" s="304"/>
      <c r="F4367" s="304"/>
      <c r="G4367" s="304"/>
      <c r="H4367" s="305"/>
      <c r="I4367" s="306"/>
      <c r="J4367" s="335"/>
      <c r="K4367" s="336"/>
      <c r="L4367" s="337"/>
    </row>
    <row r="4368" spans="1:12" x14ac:dyDescent="0.3">
      <c r="A4368" s="334"/>
      <c r="B4368" s="304"/>
      <c r="C4368" s="304"/>
      <c r="D4368" s="304"/>
      <c r="E4368" s="304"/>
      <c r="F4368" s="304"/>
      <c r="G4368" s="304"/>
      <c r="H4368" s="305"/>
      <c r="I4368" s="306"/>
      <c r="J4368" s="335"/>
      <c r="K4368" s="336"/>
      <c r="L4368" s="337"/>
    </row>
    <row r="4369" spans="1:12" x14ac:dyDescent="0.3">
      <c r="A4369" s="334"/>
      <c r="B4369" s="304"/>
      <c r="C4369" s="304"/>
      <c r="D4369" s="304"/>
      <c r="E4369" s="304"/>
      <c r="F4369" s="304"/>
      <c r="G4369" s="304"/>
      <c r="H4369" s="305"/>
      <c r="I4369" s="306"/>
      <c r="J4369" s="335"/>
      <c r="K4369" s="336"/>
      <c r="L4369" s="337"/>
    </row>
    <row r="4370" spans="1:12" x14ac:dyDescent="0.3">
      <c r="A4370" s="334"/>
      <c r="B4370" s="304"/>
      <c r="C4370" s="304"/>
      <c r="D4370" s="304"/>
      <c r="E4370" s="304"/>
      <c r="F4370" s="304"/>
      <c r="G4370" s="304"/>
      <c r="H4370" s="305"/>
      <c r="I4370" s="306"/>
      <c r="J4370" s="335"/>
      <c r="K4370" s="336"/>
      <c r="L4370" s="337"/>
    </row>
    <row r="4371" spans="1:12" x14ac:dyDescent="0.3">
      <c r="A4371" s="334"/>
      <c r="B4371" s="304"/>
      <c r="C4371" s="304"/>
      <c r="D4371" s="304"/>
      <c r="E4371" s="304"/>
      <c r="F4371" s="304"/>
      <c r="G4371" s="304"/>
      <c r="H4371" s="305"/>
      <c r="I4371" s="306"/>
      <c r="J4371" s="335"/>
      <c r="K4371" s="336"/>
      <c r="L4371" s="337"/>
    </row>
    <row r="4372" spans="1:12" x14ac:dyDescent="0.3">
      <c r="A4372" s="334"/>
      <c r="B4372" s="304"/>
      <c r="C4372" s="304"/>
      <c r="D4372" s="304"/>
      <c r="E4372" s="304"/>
      <c r="F4372" s="304"/>
      <c r="G4372" s="304"/>
      <c r="H4372" s="305"/>
      <c r="I4372" s="306"/>
      <c r="J4372" s="335"/>
      <c r="K4372" s="336"/>
      <c r="L4372" s="337"/>
    </row>
    <row r="4373" spans="1:12" x14ac:dyDescent="0.3">
      <c r="A4373" s="334"/>
      <c r="B4373" s="304"/>
      <c r="C4373" s="304"/>
      <c r="D4373" s="304"/>
      <c r="E4373" s="304"/>
      <c r="F4373" s="304"/>
      <c r="G4373" s="304"/>
      <c r="H4373" s="305"/>
      <c r="I4373" s="306"/>
      <c r="J4373" s="335"/>
      <c r="K4373" s="336"/>
      <c r="L4373" s="337"/>
    </row>
    <row r="4374" spans="1:12" x14ac:dyDescent="0.3">
      <c r="A4374" s="334"/>
      <c r="B4374" s="304"/>
      <c r="C4374" s="304"/>
      <c r="D4374" s="304"/>
      <c r="E4374" s="304"/>
      <c r="F4374" s="304"/>
      <c r="G4374" s="304"/>
      <c r="H4374" s="305"/>
      <c r="I4374" s="306"/>
      <c r="J4374" s="335"/>
      <c r="K4374" s="336"/>
      <c r="L4374" s="337"/>
    </row>
    <row r="4375" spans="1:12" x14ac:dyDescent="0.3">
      <c r="A4375" s="334"/>
      <c r="B4375" s="304"/>
      <c r="C4375" s="304"/>
      <c r="D4375" s="304"/>
      <c r="E4375" s="304"/>
      <c r="F4375" s="304"/>
      <c r="G4375" s="304"/>
      <c r="H4375" s="305"/>
      <c r="I4375" s="306"/>
      <c r="J4375" s="335"/>
      <c r="K4375" s="336"/>
      <c r="L4375" s="337"/>
    </row>
    <row r="4376" spans="1:12" x14ac:dyDescent="0.3">
      <c r="A4376" s="334"/>
      <c r="B4376" s="304"/>
      <c r="C4376" s="304"/>
      <c r="D4376" s="304"/>
      <c r="E4376" s="304"/>
      <c r="F4376" s="304"/>
      <c r="G4376" s="304"/>
      <c r="H4376" s="305"/>
      <c r="I4376" s="306"/>
      <c r="J4376" s="335"/>
      <c r="K4376" s="336"/>
      <c r="L4376" s="337"/>
    </row>
    <row r="4377" spans="1:12" x14ac:dyDescent="0.3">
      <c r="A4377" s="334"/>
      <c r="B4377" s="304"/>
      <c r="C4377" s="304"/>
      <c r="D4377" s="304"/>
      <c r="E4377" s="304"/>
      <c r="F4377" s="304"/>
      <c r="G4377" s="304"/>
      <c r="H4377" s="305"/>
      <c r="I4377" s="306"/>
      <c r="J4377" s="335"/>
      <c r="K4377" s="336"/>
      <c r="L4377" s="337"/>
    </row>
    <row r="4378" spans="1:12" x14ac:dyDescent="0.3">
      <c r="A4378" s="334"/>
      <c r="B4378" s="304"/>
      <c r="C4378" s="304"/>
      <c r="D4378" s="304"/>
      <c r="E4378" s="304"/>
      <c r="F4378" s="304"/>
      <c r="G4378" s="304"/>
      <c r="H4378" s="305"/>
      <c r="I4378" s="306"/>
      <c r="J4378" s="335"/>
      <c r="K4378" s="336"/>
      <c r="L4378" s="337"/>
    </row>
    <row r="4379" spans="1:12" x14ac:dyDescent="0.3">
      <c r="A4379" s="334"/>
      <c r="B4379" s="304"/>
      <c r="C4379" s="304"/>
      <c r="D4379" s="304"/>
      <c r="E4379" s="304"/>
      <c r="F4379" s="304"/>
      <c r="G4379" s="304"/>
      <c r="H4379" s="305"/>
      <c r="I4379" s="306"/>
      <c r="J4379" s="335"/>
      <c r="K4379" s="336"/>
      <c r="L4379" s="337"/>
    </row>
    <row r="4380" spans="1:12" x14ac:dyDescent="0.3">
      <c r="A4380" s="334"/>
      <c r="B4380" s="304"/>
      <c r="C4380" s="304"/>
      <c r="D4380" s="304"/>
      <c r="E4380" s="304"/>
      <c r="F4380" s="304"/>
      <c r="G4380" s="304"/>
      <c r="H4380" s="305"/>
      <c r="I4380" s="306"/>
      <c r="J4380" s="335"/>
      <c r="K4380" s="336"/>
      <c r="L4380" s="337"/>
    </row>
    <row r="4381" spans="1:12" x14ac:dyDescent="0.3">
      <c r="A4381" s="334"/>
      <c r="B4381" s="304"/>
      <c r="C4381" s="304"/>
      <c r="D4381" s="304"/>
      <c r="E4381" s="304"/>
      <c r="F4381" s="304"/>
      <c r="G4381" s="304"/>
      <c r="H4381" s="305"/>
      <c r="I4381" s="306"/>
      <c r="J4381" s="335"/>
      <c r="K4381" s="336"/>
      <c r="L4381" s="337"/>
    </row>
    <row r="4382" spans="1:12" x14ac:dyDescent="0.3">
      <c r="A4382" s="334"/>
      <c r="B4382" s="304"/>
      <c r="C4382" s="304"/>
      <c r="D4382" s="304"/>
      <c r="E4382" s="304"/>
      <c r="F4382" s="304"/>
      <c r="G4382" s="304"/>
      <c r="H4382" s="305"/>
      <c r="I4382" s="306"/>
      <c r="J4382" s="335"/>
      <c r="K4382" s="336"/>
      <c r="L4382" s="337"/>
    </row>
    <row r="4383" spans="1:12" x14ac:dyDescent="0.3">
      <c r="A4383" s="334"/>
      <c r="B4383" s="304"/>
      <c r="C4383" s="304"/>
      <c r="D4383" s="304"/>
      <c r="E4383" s="304"/>
      <c r="F4383" s="304"/>
      <c r="G4383" s="304"/>
      <c r="H4383" s="305"/>
      <c r="I4383" s="306"/>
      <c r="J4383" s="335"/>
      <c r="K4383" s="336"/>
      <c r="L4383" s="337"/>
    </row>
    <row r="4384" spans="1:12" x14ac:dyDescent="0.3">
      <c r="A4384" s="334"/>
      <c r="B4384" s="304"/>
      <c r="C4384" s="304"/>
      <c r="D4384" s="304"/>
      <c r="E4384" s="304"/>
      <c r="F4384" s="304"/>
      <c r="G4384" s="304"/>
      <c r="H4384" s="305"/>
      <c r="I4384" s="306"/>
      <c r="J4384" s="335"/>
      <c r="K4384" s="336"/>
      <c r="L4384" s="337"/>
    </row>
    <row r="4385" spans="1:12" x14ac:dyDescent="0.3">
      <c r="A4385" s="334"/>
      <c r="B4385" s="304"/>
      <c r="C4385" s="304"/>
      <c r="D4385" s="304"/>
      <c r="E4385" s="304"/>
      <c r="F4385" s="304"/>
      <c r="G4385" s="304"/>
      <c r="H4385" s="305"/>
      <c r="I4385" s="306"/>
      <c r="J4385" s="335"/>
      <c r="K4385" s="336"/>
      <c r="L4385" s="337"/>
    </row>
    <row r="4386" spans="1:12" x14ac:dyDescent="0.3">
      <c r="A4386" s="334"/>
      <c r="B4386" s="304"/>
      <c r="C4386" s="304"/>
      <c r="D4386" s="304"/>
      <c r="E4386" s="304"/>
      <c r="F4386" s="304"/>
      <c r="G4386" s="304"/>
      <c r="H4386" s="305"/>
      <c r="I4386" s="306"/>
      <c r="J4386" s="335"/>
      <c r="K4386" s="336"/>
      <c r="L4386" s="337"/>
    </row>
    <row r="4387" spans="1:12" x14ac:dyDescent="0.3">
      <c r="A4387" s="334"/>
      <c r="B4387" s="304"/>
      <c r="C4387" s="304"/>
      <c r="D4387" s="304"/>
      <c r="E4387" s="304"/>
      <c r="F4387" s="304"/>
      <c r="G4387" s="304"/>
      <c r="H4387" s="305"/>
      <c r="I4387" s="306"/>
      <c r="J4387" s="335"/>
      <c r="K4387" s="336"/>
      <c r="L4387" s="337"/>
    </row>
    <row r="4388" spans="1:12" x14ac:dyDescent="0.3">
      <c r="A4388" s="334"/>
      <c r="B4388" s="304"/>
      <c r="C4388" s="304"/>
      <c r="D4388" s="304"/>
      <c r="E4388" s="304"/>
      <c r="F4388" s="304"/>
      <c r="G4388" s="304"/>
      <c r="H4388" s="305"/>
      <c r="I4388" s="306"/>
      <c r="J4388" s="335"/>
      <c r="K4388" s="336"/>
      <c r="L4388" s="337"/>
    </row>
    <row r="4389" spans="1:12" x14ac:dyDescent="0.3">
      <c r="A4389" s="334"/>
      <c r="B4389" s="304"/>
      <c r="C4389" s="304"/>
      <c r="D4389" s="304"/>
      <c r="E4389" s="304"/>
      <c r="F4389" s="304"/>
      <c r="G4389" s="304"/>
      <c r="H4389" s="305"/>
      <c r="I4389" s="306"/>
      <c r="J4389" s="335"/>
      <c r="K4389" s="336"/>
      <c r="L4389" s="337"/>
    </row>
    <row r="4390" spans="1:12" x14ac:dyDescent="0.3">
      <c r="A4390" s="334"/>
      <c r="B4390" s="304"/>
      <c r="C4390" s="304"/>
      <c r="D4390" s="304"/>
      <c r="E4390" s="304"/>
      <c r="F4390" s="304"/>
      <c r="G4390" s="304"/>
      <c r="H4390" s="305"/>
      <c r="I4390" s="306"/>
      <c r="J4390" s="335"/>
      <c r="K4390" s="336"/>
      <c r="L4390" s="337"/>
    </row>
    <row r="4391" spans="1:12" x14ac:dyDescent="0.3">
      <c r="A4391" s="334"/>
      <c r="B4391" s="304"/>
      <c r="C4391" s="304"/>
      <c r="D4391" s="304"/>
      <c r="E4391" s="304"/>
      <c r="F4391" s="304"/>
      <c r="G4391" s="304"/>
      <c r="H4391" s="305"/>
      <c r="I4391" s="306"/>
      <c r="J4391" s="335"/>
      <c r="K4391" s="336"/>
      <c r="L4391" s="337"/>
    </row>
    <row r="4392" spans="1:12" x14ac:dyDescent="0.3">
      <c r="A4392" s="334"/>
      <c r="B4392" s="304"/>
      <c r="C4392" s="304"/>
      <c r="D4392" s="304"/>
      <c r="E4392" s="304"/>
      <c r="F4392" s="304"/>
      <c r="G4392" s="304"/>
      <c r="H4392" s="305"/>
      <c r="I4392" s="306"/>
      <c r="J4392" s="335"/>
      <c r="K4392" s="336"/>
      <c r="L4392" s="337"/>
    </row>
    <row r="4393" spans="1:12" x14ac:dyDescent="0.3">
      <c r="A4393" s="334"/>
      <c r="B4393" s="304"/>
      <c r="C4393" s="304"/>
      <c r="D4393" s="304"/>
      <c r="E4393" s="304"/>
      <c r="F4393" s="304"/>
      <c r="G4393" s="304"/>
      <c r="H4393" s="305"/>
      <c r="I4393" s="306"/>
      <c r="J4393" s="335"/>
      <c r="K4393" s="336"/>
      <c r="L4393" s="337"/>
    </row>
    <row r="4394" spans="1:12" x14ac:dyDescent="0.3">
      <c r="A4394" s="334"/>
      <c r="B4394" s="304"/>
      <c r="C4394" s="304"/>
      <c r="D4394" s="304"/>
      <c r="E4394" s="304"/>
      <c r="F4394" s="304"/>
      <c r="G4394" s="304"/>
      <c r="H4394" s="305"/>
      <c r="I4394" s="306"/>
      <c r="J4394" s="335"/>
      <c r="K4394" s="336"/>
      <c r="L4394" s="337"/>
    </row>
    <row r="4395" spans="1:12" x14ac:dyDescent="0.3">
      <c r="A4395" s="334"/>
      <c r="B4395" s="304"/>
      <c r="C4395" s="304"/>
      <c r="D4395" s="304"/>
      <c r="E4395" s="304"/>
      <c r="F4395" s="304"/>
      <c r="G4395" s="304"/>
      <c r="H4395" s="305"/>
      <c r="I4395" s="306"/>
      <c r="J4395" s="335"/>
      <c r="K4395" s="336"/>
      <c r="L4395" s="337"/>
    </row>
    <row r="4396" spans="1:12" x14ac:dyDescent="0.3">
      <c r="A4396" s="334"/>
      <c r="B4396" s="304"/>
      <c r="C4396" s="304"/>
      <c r="D4396" s="304"/>
      <c r="E4396" s="304"/>
      <c r="F4396" s="304"/>
      <c r="G4396" s="304"/>
      <c r="H4396" s="305"/>
      <c r="I4396" s="306"/>
      <c r="J4396" s="335"/>
      <c r="K4396" s="336"/>
      <c r="L4396" s="337"/>
    </row>
    <row r="4397" spans="1:12" x14ac:dyDescent="0.3">
      <c r="A4397" s="334"/>
      <c r="B4397" s="304"/>
      <c r="C4397" s="304"/>
      <c r="D4397" s="304"/>
      <c r="E4397" s="304"/>
      <c r="F4397" s="304"/>
      <c r="G4397" s="304"/>
      <c r="H4397" s="305"/>
      <c r="I4397" s="306"/>
      <c r="J4397" s="335"/>
      <c r="K4397" s="336"/>
      <c r="L4397" s="337"/>
    </row>
    <row r="4398" spans="1:12" x14ac:dyDescent="0.3">
      <c r="A4398" s="334"/>
      <c r="B4398" s="304"/>
      <c r="C4398" s="304"/>
      <c r="D4398" s="304"/>
      <c r="E4398" s="304"/>
      <c r="F4398" s="304"/>
      <c r="G4398" s="304"/>
      <c r="H4398" s="305"/>
      <c r="I4398" s="306"/>
      <c r="J4398" s="335"/>
      <c r="K4398" s="336"/>
      <c r="L4398" s="337"/>
    </row>
    <row r="4399" spans="1:12" x14ac:dyDescent="0.3">
      <c r="A4399" s="334"/>
      <c r="B4399" s="304"/>
      <c r="C4399" s="304"/>
      <c r="D4399" s="304"/>
      <c r="E4399" s="304"/>
      <c r="F4399" s="304"/>
      <c r="G4399" s="304"/>
      <c r="H4399" s="305"/>
      <c r="I4399" s="306"/>
      <c r="J4399" s="335"/>
      <c r="K4399" s="336"/>
      <c r="L4399" s="337"/>
    </row>
    <row r="4400" spans="1:12" x14ac:dyDescent="0.3">
      <c r="A4400" s="334"/>
      <c r="B4400" s="304"/>
      <c r="C4400" s="304"/>
      <c r="D4400" s="304"/>
      <c r="E4400" s="304"/>
      <c r="F4400" s="304"/>
      <c r="G4400" s="304"/>
      <c r="H4400" s="305"/>
      <c r="I4400" s="306"/>
      <c r="J4400" s="335"/>
      <c r="K4400" s="336"/>
      <c r="L4400" s="337"/>
    </row>
    <row r="4401" spans="1:12" x14ac:dyDescent="0.3">
      <c r="A4401" s="334"/>
      <c r="B4401" s="304"/>
      <c r="C4401" s="304"/>
      <c r="D4401" s="304"/>
      <c r="E4401" s="304"/>
      <c r="F4401" s="304"/>
      <c r="G4401" s="304"/>
      <c r="H4401" s="305"/>
      <c r="I4401" s="306"/>
      <c r="J4401" s="335"/>
      <c r="K4401" s="336"/>
      <c r="L4401" s="337"/>
    </row>
    <row r="4402" spans="1:12" x14ac:dyDescent="0.3">
      <c r="A4402" s="334"/>
      <c r="B4402" s="304"/>
      <c r="C4402" s="304"/>
      <c r="D4402" s="304"/>
      <c r="E4402" s="304"/>
      <c r="F4402" s="304"/>
      <c r="G4402" s="304"/>
      <c r="H4402" s="305"/>
      <c r="I4402" s="306"/>
      <c r="J4402" s="335"/>
      <c r="K4402" s="336"/>
      <c r="L4402" s="337"/>
    </row>
    <row r="4403" spans="1:12" x14ac:dyDescent="0.3">
      <c r="A4403" s="334"/>
      <c r="B4403" s="304"/>
      <c r="C4403" s="304"/>
      <c r="D4403" s="304"/>
      <c r="E4403" s="304"/>
      <c r="F4403" s="304"/>
      <c r="G4403" s="304"/>
      <c r="H4403" s="305"/>
      <c r="I4403" s="306"/>
      <c r="J4403" s="335"/>
      <c r="K4403" s="336"/>
      <c r="L4403" s="337"/>
    </row>
    <row r="4404" spans="1:12" x14ac:dyDescent="0.3">
      <c r="A4404" s="334"/>
      <c r="B4404" s="304"/>
      <c r="C4404" s="304"/>
      <c r="D4404" s="304"/>
      <c r="E4404" s="304"/>
      <c r="F4404" s="304"/>
      <c r="G4404" s="304"/>
      <c r="H4404" s="305"/>
      <c r="I4404" s="306"/>
      <c r="J4404" s="335"/>
      <c r="K4404" s="336"/>
      <c r="L4404" s="337"/>
    </row>
    <row r="4405" spans="1:12" x14ac:dyDescent="0.3">
      <c r="A4405" s="334"/>
      <c r="B4405" s="304"/>
      <c r="C4405" s="304"/>
      <c r="D4405" s="304"/>
      <c r="E4405" s="304"/>
      <c r="F4405" s="304"/>
      <c r="G4405" s="304"/>
      <c r="H4405" s="305"/>
      <c r="I4405" s="306"/>
      <c r="J4405" s="335"/>
      <c r="K4405" s="336"/>
      <c r="L4405" s="337"/>
    </row>
    <row r="4406" spans="1:12" x14ac:dyDescent="0.3">
      <c r="A4406" s="334"/>
      <c r="B4406" s="304"/>
      <c r="C4406" s="304"/>
      <c r="D4406" s="304"/>
      <c r="E4406" s="304"/>
      <c r="F4406" s="304"/>
      <c r="G4406" s="304"/>
      <c r="H4406" s="305"/>
      <c r="I4406" s="306"/>
      <c r="J4406" s="335"/>
      <c r="K4406" s="336"/>
      <c r="L4406" s="337"/>
    </row>
    <row r="4407" spans="1:12" x14ac:dyDescent="0.3">
      <c r="A4407" s="334"/>
      <c r="B4407" s="304"/>
      <c r="C4407" s="304"/>
      <c r="D4407" s="304"/>
      <c r="E4407" s="304"/>
      <c r="F4407" s="304"/>
      <c r="G4407" s="304"/>
      <c r="H4407" s="305"/>
      <c r="I4407" s="306"/>
      <c r="J4407" s="335"/>
      <c r="K4407" s="336"/>
      <c r="L4407" s="337"/>
    </row>
    <row r="4408" spans="1:12" x14ac:dyDescent="0.3">
      <c r="A4408" s="334"/>
      <c r="B4408" s="304"/>
      <c r="C4408" s="304"/>
      <c r="D4408" s="304"/>
      <c r="E4408" s="304"/>
      <c r="F4408" s="304"/>
      <c r="G4408" s="304"/>
      <c r="H4408" s="305"/>
      <c r="I4408" s="306"/>
      <c r="J4408" s="335"/>
      <c r="K4408" s="336"/>
      <c r="L4408" s="337"/>
    </row>
    <row r="4409" spans="1:12" x14ac:dyDescent="0.3">
      <c r="A4409" s="334"/>
      <c r="B4409" s="304"/>
      <c r="C4409" s="304"/>
      <c r="D4409" s="304"/>
      <c r="E4409" s="304"/>
      <c r="F4409" s="304"/>
      <c r="G4409" s="304"/>
      <c r="H4409" s="305"/>
      <c r="I4409" s="306"/>
      <c r="J4409" s="335"/>
      <c r="K4409" s="336"/>
      <c r="L4409" s="337"/>
    </row>
    <row r="4410" spans="1:12" x14ac:dyDescent="0.3">
      <c r="A4410" s="334"/>
      <c r="B4410" s="304"/>
      <c r="C4410" s="304"/>
      <c r="D4410" s="304"/>
      <c r="E4410" s="304"/>
      <c r="F4410" s="304"/>
      <c r="G4410" s="304"/>
      <c r="H4410" s="305"/>
      <c r="I4410" s="306"/>
      <c r="J4410" s="335"/>
      <c r="K4410" s="336"/>
      <c r="L4410" s="337"/>
    </row>
    <row r="4411" spans="1:12" x14ac:dyDescent="0.3">
      <c r="A4411" s="334"/>
      <c r="B4411" s="304"/>
      <c r="C4411" s="304"/>
      <c r="D4411" s="304"/>
      <c r="E4411" s="304"/>
      <c r="F4411" s="304"/>
      <c r="G4411" s="304"/>
      <c r="H4411" s="305"/>
      <c r="I4411" s="306"/>
      <c r="J4411" s="335"/>
      <c r="K4411" s="336"/>
      <c r="L4411" s="337"/>
    </row>
    <row r="4412" spans="1:12" x14ac:dyDescent="0.3">
      <c r="A4412" s="334"/>
      <c r="B4412" s="304"/>
      <c r="C4412" s="304"/>
      <c r="D4412" s="304"/>
      <c r="E4412" s="304"/>
      <c r="F4412" s="304"/>
      <c r="G4412" s="304"/>
      <c r="H4412" s="305"/>
      <c r="I4412" s="306"/>
      <c r="J4412" s="335"/>
      <c r="K4412" s="336"/>
      <c r="L4412" s="337"/>
    </row>
    <row r="4413" spans="1:12" x14ac:dyDescent="0.3">
      <c r="A4413" s="334"/>
      <c r="B4413" s="304"/>
      <c r="C4413" s="304"/>
      <c r="D4413" s="304"/>
      <c r="E4413" s="304"/>
      <c r="F4413" s="304"/>
      <c r="G4413" s="304"/>
      <c r="H4413" s="305"/>
      <c r="I4413" s="306"/>
      <c r="J4413" s="335"/>
      <c r="K4413" s="336"/>
      <c r="L4413" s="337"/>
    </row>
    <row r="4414" spans="1:12" x14ac:dyDescent="0.3">
      <c r="A4414" s="334"/>
      <c r="B4414" s="304"/>
      <c r="C4414" s="304"/>
      <c r="D4414" s="304"/>
      <c r="E4414" s="304"/>
      <c r="F4414" s="304"/>
      <c r="G4414" s="304"/>
      <c r="H4414" s="305"/>
      <c r="I4414" s="306"/>
      <c r="J4414" s="335"/>
      <c r="K4414" s="336"/>
      <c r="L4414" s="337"/>
    </row>
    <row r="4415" spans="1:12" x14ac:dyDescent="0.3">
      <c r="A4415" s="334"/>
      <c r="B4415" s="304"/>
      <c r="C4415" s="304"/>
      <c r="D4415" s="304"/>
      <c r="E4415" s="304"/>
      <c r="F4415" s="304"/>
      <c r="G4415" s="304"/>
      <c r="H4415" s="305"/>
      <c r="I4415" s="306"/>
      <c r="J4415" s="335"/>
      <c r="K4415" s="336"/>
      <c r="L4415" s="337"/>
    </row>
    <row r="4416" spans="1:12" x14ac:dyDescent="0.3">
      <c r="A4416" s="334"/>
      <c r="B4416" s="304"/>
      <c r="C4416" s="304"/>
      <c r="D4416" s="304"/>
      <c r="E4416" s="304"/>
      <c r="F4416" s="304"/>
      <c r="G4416" s="304"/>
      <c r="H4416" s="305"/>
      <c r="I4416" s="306"/>
      <c r="J4416" s="335"/>
      <c r="K4416" s="336"/>
      <c r="L4416" s="337"/>
    </row>
    <row r="4417" spans="1:12" x14ac:dyDescent="0.3">
      <c r="A4417" s="334"/>
      <c r="B4417" s="304"/>
      <c r="C4417" s="304"/>
      <c r="D4417" s="304"/>
      <c r="E4417" s="304"/>
      <c r="F4417" s="304"/>
      <c r="G4417" s="304"/>
      <c r="H4417" s="305"/>
      <c r="I4417" s="306"/>
      <c r="J4417" s="335"/>
      <c r="K4417" s="336"/>
      <c r="L4417" s="337"/>
    </row>
    <row r="4418" spans="1:12" x14ac:dyDescent="0.3">
      <c r="A4418" s="334"/>
      <c r="B4418" s="304"/>
      <c r="C4418" s="304"/>
      <c r="D4418" s="304"/>
      <c r="E4418" s="304"/>
      <c r="F4418" s="304"/>
      <c r="G4418" s="304"/>
      <c r="H4418" s="305"/>
      <c r="I4418" s="306"/>
      <c r="J4418" s="335"/>
      <c r="K4418" s="336"/>
      <c r="L4418" s="337"/>
    </row>
    <row r="4419" spans="1:12" x14ac:dyDescent="0.3">
      <c r="A4419" s="334"/>
      <c r="B4419" s="304"/>
      <c r="C4419" s="304"/>
      <c r="D4419" s="304"/>
      <c r="E4419" s="304"/>
      <c r="F4419" s="304"/>
      <c r="G4419" s="304"/>
      <c r="H4419" s="305"/>
      <c r="I4419" s="306"/>
      <c r="J4419" s="335"/>
      <c r="K4419" s="336"/>
      <c r="L4419" s="337"/>
    </row>
    <row r="4420" spans="1:12" x14ac:dyDescent="0.3">
      <c r="A4420" s="334"/>
      <c r="B4420" s="304"/>
      <c r="C4420" s="304"/>
      <c r="D4420" s="304"/>
      <c r="E4420" s="304"/>
      <c r="F4420" s="304"/>
      <c r="G4420" s="304"/>
      <c r="H4420" s="305"/>
      <c r="I4420" s="306"/>
      <c r="J4420" s="335"/>
      <c r="K4420" s="336"/>
      <c r="L4420" s="337"/>
    </row>
    <row r="4421" spans="1:12" x14ac:dyDescent="0.3">
      <c r="A4421" s="334"/>
      <c r="B4421" s="304"/>
      <c r="C4421" s="304"/>
      <c r="D4421" s="304"/>
      <c r="E4421" s="304"/>
      <c r="F4421" s="304"/>
      <c r="G4421" s="304"/>
      <c r="H4421" s="305"/>
      <c r="I4421" s="306"/>
      <c r="J4421" s="335"/>
      <c r="K4421" s="336"/>
      <c r="L4421" s="337"/>
    </row>
    <row r="4422" spans="1:12" x14ac:dyDescent="0.3">
      <c r="A4422" s="334"/>
      <c r="B4422" s="304"/>
      <c r="C4422" s="304"/>
      <c r="D4422" s="304"/>
      <c r="E4422" s="304"/>
      <c r="F4422" s="304"/>
      <c r="G4422" s="304"/>
      <c r="H4422" s="305"/>
      <c r="I4422" s="306"/>
      <c r="J4422" s="335"/>
      <c r="K4422" s="336"/>
      <c r="L4422" s="337"/>
    </row>
    <row r="4423" spans="1:12" x14ac:dyDescent="0.3">
      <c r="A4423" s="334"/>
      <c r="B4423" s="304"/>
      <c r="C4423" s="304"/>
      <c r="D4423" s="304"/>
      <c r="E4423" s="304"/>
      <c r="F4423" s="304"/>
      <c r="G4423" s="304"/>
      <c r="H4423" s="305"/>
      <c r="I4423" s="306"/>
      <c r="J4423" s="335"/>
      <c r="K4423" s="336"/>
      <c r="L4423" s="337"/>
    </row>
    <row r="4424" spans="1:12" x14ac:dyDescent="0.3">
      <c r="A4424" s="334"/>
      <c r="B4424" s="304"/>
      <c r="C4424" s="304"/>
      <c r="D4424" s="304"/>
      <c r="E4424" s="304"/>
      <c r="F4424" s="304"/>
      <c r="G4424" s="304"/>
      <c r="H4424" s="305"/>
      <c r="I4424" s="306"/>
      <c r="J4424" s="335"/>
      <c r="K4424" s="336"/>
      <c r="L4424" s="337"/>
    </row>
    <row r="4425" spans="1:12" x14ac:dyDescent="0.3">
      <c r="A4425" s="334"/>
      <c r="B4425" s="304"/>
      <c r="C4425" s="304"/>
      <c r="D4425" s="304"/>
      <c r="E4425" s="304"/>
      <c r="F4425" s="304"/>
      <c r="G4425" s="304"/>
      <c r="H4425" s="305"/>
      <c r="I4425" s="306"/>
      <c r="J4425" s="335"/>
      <c r="K4425" s="336"/>
      <c r="L4425" s="337"/>
    </row>
    <row r="4426" spans="1:12" x14ac:dyDescent="0.3">
      <c r="A4426" s="334"/>
      <c r="B4426" s="304"/>
      <c r="C4426" s="304"/>
      <c r="D4426" s="304"/>
      <c r="E4426" s="304"/>
      <c r="F4426" s="304"/>
      <c r="G4426" s="304"/>
      <c r="H4426" s="305"/>
      <c r="I4426" s="306"/>
      <c r="J4426" s="335"/>
      <c r="K4426" s="336"/>
      <c r="L4426" s="337"/>
    </row>
    <row r="4427" spans="1:12" x14ac:dyDescent="0.3">
      <c r="A4427" s="334"/>
      <c r="B4427" s="304"/>
      <c r="C4427" s="304"/>
      <c r="D4427" s="304"/>
      <c r="E4427" s="304"/>
      <c r="F4427" s="304"/>
      <c r="G4427" s="304"/>
      <c r="H4427" s="305"/>
      <c r="I4427" s="306"/>
      <c r="J4427" s="335"/>
      <c r="K4427" s="336"/>
      <c r="L4427" s="337"/>
    </row>
    <row r="4428" spans="1:12" x14ac:dyDescent="0.3">
      <c r="A4428" s="334"/>
      <c r="B4428" s="304"/>
      <c r="C4428" s="304"/>
      <c r="D4428" s="304"/>
      <c r="E4428" s="304"/>
      <c r="F4428" s="304"/>
      <c r="G4428" s="304"/>
      <c r="H4428" s="305"/>
      <c r="I4428" s="306"/>
      <c r="J4428" s="335"/>
      <c r="K4428" s="336"/>
      <c r="L4428" s="337"/>
    </row>
    <row r="4429" spans="1:12" x14ac:dyDescent="0.3">
      <c r="A4429" s="334"/>
      <c r="B4429" s="304"/>
      <c r="C4429" s="304"/>
      <c r="D4429" s="304"/>
      <c r="E4429" s="304"/>
      <c r="F4429" s="304"/>
      <c r="G4429" s="304"/>
      <c r="H4429" s="305"/>
      <c r="I4429" s="306"/>
      <c r="J4429" s="335"/>
      <c r="K4429" s="336"/>
      <c r="L4429" s="337"/>
    </row>
    <row r="4430" spans="1:12" x14ac:dyDescent="0.3">
      <c r="A4430" s="334"/>
      <c r="B4430" s="304"/>
      <c r="C4430" s="304"/>
      <c r="D4430" s="304"/>
      <c r="E4430" s="304"/>
      <c r="F4430" s="304"/>
      <c r="G4430" s="304"/>
      <c r="H4430" s="305"/>
      <c r="I4430" s="306"/>
      <c r="J4430" s="335"/>
      <c r="K4430" s="336"/>
      <c r="L4430" s="337"/>
    </row>
    <row r="4431" spans="1:12" x14ac:dyDescent="0.3">
      <c r="A4431" s="334"/>
      <c r="B4431" s="304"/>
      <c r="C4431" s="304"/>
      <c r="D4431" s="304"/>
      <c r="E4431" s="304"/>
      <c r="F4431" s="304"/>
      <c r="G4431" s="304"/>
      <c r="H4431" s="305"/>
      <c r="I4431" s="306"/>
      <c r="J4431" s="335"/>
      <c r="K4431" s="336"/>
      <c r="L4431" s="337"/>
    </row>
    <row r="4432" spans="1:12" x14ac:dyDescent="0.3">
      <c r="A4432" s="334"/>
      <c r="B4432" s="304"/>
      <c r="C4432" s="304"/>
      <c r="D4432" s="304"/>
      <c r="E4432" s="304"/>
      <c r="F4432" s="304"/>
      <c r="G4432" s="304"/>
      <c r="H4432" s="305"/>
      <c r="I4432" s="306"/>
      <c r="J4432" s="335"/>
      <c r="K4432" s="336"/>
      <c r="L4432" s="337"/>
    </row>
    <row r="4433" spans="1:12" x14ac:dyDescent="0.3">
      <c r="A4433" s="334"/>
      <c r="B4433" s="304"/>
      <c r="C4433" s="304"/>
      <c r="D4433" s="304"/>
      <c r="E4433" s="304"/>
      <c r="F4433" s="304"/>
      <c r="G4433" s="304"/>
      <c r="H4433" s="305"/>
      <c r="I4433" s="306"/>
      <c r="J4433" s="335"/>
      <c r="K4433" s="336"/>
      <c r="L4433" s="337"/>
    </row>
    <row r="4434" spans="1:12" x14ac:dyDescent="0.3">
      <c r="A4434" s="334"/>
      <c r="B4434" s="304"/>
      <c r="C4434" s="304"/>
      <c r="D4434" s="304"/>
      <c r="E4434" s="304"/>
      <c r="F4434" s="304"/>
      <c r="G4434" s="304"/>
      <c r="H4434" s="305"/>
      <c r="I4434" s="306"/>
      <c r="J4434" s="335"/>
      <c r="K4434" s="336"/>
      <c r="L4434" s="337"/>
    </row>
    <row r="4435" spans="1:12" x14ac:dyDescent="0.3">
      <c r="A4435" s="334"/>
      <c r="B4435" s="304"/>
      <c r="C4435" s="304"/>
      <c r="D4435" s="304"/>
      <c r="E4435" s="304"/>
      <c r="F4435" s="304"/>
      <c r="G4435" s="304"/>
      <c r="H4435" s="305"/>
      <c r="I4435" s="306"/>
      <c r="J4435" s="335"/>
      <c r="K4435" s="336"/>
      <c r="L4435" s="337"/>
    </row>
    <row r="4436" spans="1:12" x14ac:dyDescent="0.3">
      <c r="A4436" s="334"/>
      <c r="B4436" s="304"/>
      <c r="C4436" s="304"/>
      <c r="D4436" s="304"/>
      <c r="E4436" s="304"/>
      <c r="F4436" s="304"/>
      <c r="G4436" s="304"/>
      <c r="H4436" s="305"/>
      <c r="I4436" s="306"/>
      <c r="J4436" s="335"/>
      <c r="K4436" s="336"/>
      <c r="L4436" s="337"/>
    </row>
    <row r="4437" spans="1:12" x14ac:dyDescent="0.3">
      <c r="B4437" s="338"/>
      <c r="C4437" s="338"/>
      <c r="D4437" s="338"/>
      <c r="E4437" s="338"/>
      <c r="F4437" s="338"/>
      <c r="G4437" s="338"/>
      <c r="H4437" s="339"/>
      <c r="I4437" s="340"/>
      <c r="J4437" s="341"/>
      <c r="K4437" s="342"/>
      <c r="L4437" s="343"/>
    </row>
  </sheetData>
  <autoFilter ref="A3:L2738" xr:uid="{94C4027E-7D7E-4F58-8FC2-CB692F922FED}"/>
  <mergeCells count="4">
    <mergeCell ref="A1:L1"/>
    <mergeCell ref="B2:G2"/>
    <mergeCell ref="H2:I2"/>
    <mergeCell ref="J2:K2"/>
  </mergeCells>
  <pageMargins left="0.23622047244094491" right="0.23622047244094491" top="0.74803149606299213" bottom="0.74803149606299213" header="0.31496062992125984" footer="0.31496062992125984"/>
  <pageSetup paperSize="9" scale="32" fitToHeight="52" orientation="portrait" r:id="rId1"/>
  <headerFooter>
    <oddHeader>&amp;L&amp;36Modello 2a&amp;C&amp;36FOGLIO 6</oddHeader>
    <oddFooter>&amp;C&amp;18Pagina &amp;P di &amp;N</oddFooter>
  </headerFooter>
  <rowBreaks count="4" manualBreakCount="4">
    <brk id="226" max="16383" man="1"/>
    <brk id="2193" max="16383" man="1"/>
    <brk id="2357" max="16383" man="1"/>
    <brk id="236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9BBD92F110A946BEB178FEAF10AB7A" ma:contentTypeVersion="14" ma:contentTypeDescription="Creare un nuovo documento." ma:contentTypeScope="" ma:versionID="7d34d50a4026823e8ff7bf0dc3f1faff">
  <xsd:schema xmlns:xsd="http://www.w3.org/2001/XMLSchema" xmlns:xs="http://www.w3.org/2001/XMLSchema" xmlns:p="http://schemas.microsoft.com/office/2006/metadata/properties" xmlns:ns2="ed9926c1-55f3-4fbd-988b-9d108f62597e" xmlns:ns3="3d76985d-f35b-4362-b2a6-33472801e6a0" targetNamespace="http://schemas.microsoft.com/office/2006/metadata/properties" ma:root="true" ma:fieldsID="2276abf1e51e5dfc413a60f75663c63c" ns2:_="" ns3:_="">
    <xsd:import namespace="ed9926c1-55f3-4fbd-988b-9d108f62597e"/>
    <xsd:import namespace="3d76985d-f35b-4362-b2a6-33472801e6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Not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9926c1-55f3-4fbd-988b-9d108f6259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Tag immagine" ma:readOnly="false" ma:fieldId="{5cf76f15-5ced-4ddc-b409-7134ff3c332f}" ma:taxonomyMulti="true" ma:sspId="18f93bc5-f471-422d-94fa-bb3f18b2db7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Note" ma:index="20" nillable="true" ma:displayName="Note" ma:format="Dropdown" ma:internalName="Note">
      <xsd:simpleType>
        <xsd:restriction base="dms:Text">
          <xsd:maxLength value="25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76985d-f35b-4362-b2a6-33472801e6a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2603f43-dcf6-4ffd-846a-8c4667b8cc4f}" ma:internalName="TaxCatchAll" ma:showField="CatchAllData" ma:web="3d76985d-f35b-4362-b2a6-33472801e6a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d9926c1-55f3-4fbd-988b-9d108f62597e">
      <Terms xmlns="http://schemas.microsoft.com/office/infopath/2007/PartnerControls"/>
    </lcf76f155ced4ddcb4097134ff3c332f>
    <Note xmlns="ed9926c1-55f3-4fbd-988b-9d108f62597e" xsi:nil="true"/>
    <TaxCatchAll xmlns="3d76985d-f35b-4362-b2a6-33472801e6a0" xsi:nil="true"/>
  </documentManagement>
</p:properties>
</file>

<file path=customXml/itemProps1.xml><?xml version="1.0" encoding="utf-8"?>
<ds:datastoreItem xmlns:ds="http://schemas.openxmlformats.org/officeDocument/2006/customXml" ds:itemID="{22BB8275-49B0-432D-99CC-37CC285AEF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9926c1-55f3-4fbd-988b-9d108f62597e"/>
    <ds:schemaRef ds:uri="3d76985d-f35b-4362-b2a6-33472801e6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333326-68F7-45A1-A589-7AF7A2F4B858}">
  <ds:schemaRefs>
    <ds:schemaRef ds:uri="http://schemas.microsoft.com/sharepoint/v3/contenttype/forms"/>
  </ds:schemaRefs>
</ds:datastoreItem>
</file>

<file path=customXml/itemProps3.xml><?xml version="1.0" encoding="utf-8"?>
<ds:datastoreItem xmlns:ds="http://schemas.openxmlformats.org/officeDocument/2006/customXml" ds:itemID="{502CD38F-EE18-4AD8-A8AA-4D559603824F}">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 ds:uri="http://purl.org/dc/terms/"/>
    <ds:schemaRef ds:uri="http://schemas.openxmlformats.org/package/2006/metadata/core-properties"/>
    <ds:schemaRef ds:uri="3d76985d-f35b-4362-b2a6-33472801e6a0"/>
    <ds:schemaRef ds:uri="ed9926c1-55f3-4fbd-988b-9d108f6259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12</vt:i4>
      </vt:variant>
    </vt:vector>
  </HeadingPairs>
  <TitlesOfParts>
    <vt:vector size="18" baseType="lpstr">
      <vt:lpstr>1 PdC DLGS 118_2011_PE e PP</vt:lpstr>
      <vt:lpstr>2 Pdc unico (segm A)</vt:lpstr>
      <vt:lpstr>3 Stato Patrimoniale-All1ITAS1 </vt:lpstr>
      <vt:lpstr>4 Schema aggiuntivo SP</vt:lpstr>
      <vt:lpstr>5 Conto Economico-All2 ITAS1</vt:lpstr>
      <vt:lpstr>6 Pdc unico completo</vt:lpstr>
      <vt:lpstr>'1 PdC DLGS 118_2011_PE e PP'!Area_stampa</vt:lpstr>
      <vt:lpstr>'2 Pdc unico (segm A)'!Area_stampa</vt:lpstr>
      <vt:lpstr>'3 Stato Patrimoniale-All1ITAS1 '!Area_stampa</vt:lpstr>
      <vt:lpstr>'4 Schema aggiuntivo SP'!Area_stampa</vt:lpstr>
      <vt:lpstr>'5 Conto Economico-All2 ITAS1'!Area_stampa</vt:lpstr>
      <vt:lpstr>'6 Pdc unico completo'!Area_stampa</vt:lpstr>
      <vt:lpstr>'1 PdC DLGS 118_2011_PE e PP'!Titoli_stampa</vt:lpstr>
      <vt:lpstr>'2 Pdc unico (segm A)'!Titoli_stampa</vt:lpstr>
      <vt:lpstr>'3 Stato Patrimoniale-All1ITAS1 '!Titoli_stampa</vt:lpstr>
      <vt:lpstr>'4 Schema aggiuntivo SP'!Titoli_stampa</vt:lpstr>
      <vt:lpstr>'5 Conto Economico-All2 ITAS1'!Titoli_stampa</vt:lpstr>
      <vt:lpstr>'6 Pdc unico completo'!Titoli_stampa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 Iannone</dc:creator>
  <cp:keywords/>
  <dc:description/>
  <cp:lastModifiedBy>Rocco Aprile</cp:lastModifiedBy>
  <cp:revision/>
  <cp:lastPrinted>2025-07-21T09:35:08Z</cp:lastPrinted>
  <dcterms:created xsi:type="dcterms:W3CDTF">2022-12-07T12:23:55Z</dcterms:created>
  <dcterms:modified xsi:type="dcterms:W3CDTF">2025-07-21T09:35:20Z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0x0101005A9BBD92F110A946BEB178FEAF10AB7A</vt:lpwstr>
  </property>
  <property fmtid="{D5CDD505-2E9C-101B-9397-08002B2CF9AE}" pid="3" name="MediaServiceImageTags">
    <vt:lpwstr/>
  </property>
</Properties>
</file>