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aster" sheetId="10" r:id="rId1"/>
  </sheets>
  <definedNames>
    <definedName name="_xlnm._FilterDatabase" localSheetId="0" hidden="1">Master!$B$3:$N$74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0" l="1"/>
  <c r="N12" i="10"/>
  <c r="N13" i="10" s="1"/>
  <c r="N18" i="10" s="1"/>
  <c r="D17" i="10"/>
  <c r="D23" i="10" s="1"/>
  <c r="N17" i="10"/>
  <c r="N22" i="10"/>
  <c r="N24" i="10"/>
  <c r="M36" i="10"/>
  <c r="N37" i="10"/>
  <c r="N38" i="10"/>
  <c r="D39" i="10"/>
  <c r="D44" i="10" s="1"/>
  <c r="D47" i="10" s="1"/>
  <c r="D50" i="10" s="1"/>
  <c r="D52" i="10" s="1"/>
  <c r="D58" i="10" s="1"/>
  <c r="D60" i="10" s="1"/>
  <c r="N40" i="10"/>
  <c r="N42" i="10" s="1"/>
  <c r="N43" i="10" s="1"/>
  <c r="N49" i="10"/>
  <c r="N51" i="10" s="1"/>
  <c r="N52" i="10" s="1"/>
  <c r="N54" i="10"/>
  <c r="N55" i="10" s="1"/>
  <c r="N66" i="10"/>
  <c r="H68" i="10"/>
  <c r="N68" i="10"/>
  <c r="N70" i="10"/>
  <c r="N71" i="10" s="1"/>
  <c r="N72" i="10" s="1"/>
  <c r="E74" i="10"/>
  <c r="F74" i="10"/>
  <c r="I74" i="10"/>
  <c r="J74" i="10"/>
  <c r="K74" i="10"/>
  <c r="L74" i="10"/>
  <c r="M74" i="10"/>
  <c r="N44" i="10" l="1"/>
  <c r="N45" i="10"/>
</calcChain>
</file>

<file path=xl/sharedStrings.xml><?xml version="1.0" encoding="utf-8"?>
<sst xmlns="http://schemas.openxmlformats.org/spreadsheetml/2006/main" count="207" uniqueCount="89">
  <si>
    <t xml:space="preserve">Intervento </t>
  </si>
  <si>
    <t>Aggiudicazione</t>
  </si>
  <si>
    <t>Nomina commissione giudicatrice</t>
  </si>
  <si>
    <t>N. pareri resi con rilievi</t>
  </si>
  <si>
    <t>Pareri con possibilità di correzione in autonomia</t>
  </si>
  <si>
    <t xml:space="preserve">Tipo affidamento </t>
  </si>
  <si>
    <t>SIA</t>
  </si>
  <si>
    <t>Lavori</t>
  </si>
  <si>
    <t xml:space="preserve">N. totale pareri resi </t>
  </si>
  <si>
    <t xml:space="preserve">Fase ultimo parere reso </t>
  </si>
  <si>
    <t>Accordo quadro ripristino dei cimiteri nelle frazioni Sommati, Sant'Angelo, San Lorenzo e Flaviano, San Tommaso, Pasciano, Cornillo Nuovo, Preta, Prato, Santa Giusta, Patarico – Doma, Torrita, Scai, Roccapassa, Configno, Pinaco – Arafranca, Retrosi</t>
  </si>
  <si>
    <t xml:space="preserve">Accordo bonario </t>
  </si>
  <si>
    <t>Risoluzione contrattuale</t>
  </si>
  <si>
    <t>Lavori dei sottoservizi del Centro Storico – Reti Ordinarie</t>
  </si>
  <si>
    <t>Forniture</t>
  </si>
  <si>
    <t>Ricorso aggiudicataria</t>
  </si>
  <si>
    <t>Rifacimento ed adeguamento delle opere di urbanizzazione nella frazione di Collegentilesco</t>
  </si>
  <si>
    <t>Revoca determina indizione</t>
  </si>
  <si>
    <t xml:space="preserve">Ricostruzione Chiesa San Francesco </t>
  </si>
  <si>
    <t>Messa in sicurezza del dissesto idrogeologico nella frazione di Cossito</t>
  </si>
  <si>
    <t>Chiesa dell’Immacolata</t>
  </si>
  <si>
    <t>Museo Civico Cola Filotesio (Ex Chiesa di S. Emidio)</t>
  </si>
  <si>
    <t>Direzione lavori</t>
  </si>
  <si>
    <t>CSE</t>
  </si>
  <si>
    <t>Nuova costruzione del Centro di Formazione Professionale Alberghiero e Convitto</t>
  </si>
  <si>
    <t>Oggetto procedura</t>
  </si>
  <si>
    <t xml:space="preserve">Lavori </t>
  </si>
  <si>
    <t>Progettazione</t>
  </si>
  <si>
    <t>Sottoservizi del Centro Storico – Cunicoli ispezionabili</t>
  </si>
  <si>
    <t>Chiesa del Santissimo Crocifisso</t>
  </si>
  <si>
    <t>Stabilizzazione area in dissesto dell’opera denominata Cornelle di Sotto</t>
  </si>
  <si>
    <t>Appalto integrato</t>
  </si>
  <si>
    <t>Appalto integato</t>
  </si>
  <si>
    <t>Ricostruzione Comando Stazione dei Carabinieri e Carabinieri Forestali</t>
  </si>
  <si>
    <t>Recupero e ricostruzione del cimitero monumentale di Amatrice</t>
  </si>
  <si>
    <t>Servizi e forniture</t>
  </si>
  <si>
    <t>Servizi cimiteriali</t>
  </si>
  <si>
    <t xml:space="preserve">Subappalto </t>
  </si>
  <si>
    <t>-</t>
  </si>
  <si>
    <t>Concorso idee</t>
  </si>
  <si>
    <t>Centro Culturale (Ex Chiesa di S. Giuseppe)</t>
  </si>
  <si>
    <t>Realizzazione spazio pubblico ricostruzione ex Cinema Teatro “G. Garibaldi”</t>
  </si>
  <si>
    <t>Messa in sicurezza del dissesto idrogeologico nella frazione di Saletta</t>
  </si>
  <si>
    <t>Mattatoio Consortile</t>
  </si>
  <si>
    <t xml:space="preserve">Chiesa del Suffragio </t>
  </si>
  <si>
    <t>Acquisizione di tecnologie elettromedicali</t>
  </si>
  <si>
    <t>Progettazione arredi e attrezzature sanitarie</t>
  </si>
  <si>
    <t>Variante DL</t>
  </si>
  <si>
    <t xml:space="preserve">Verifica della progettazione </t>
  </si>
  <si>
    <t>Variante</t>
  </si>
  <si>
    <t>II° Variante</t>
  </si>
  <si>
    <t>Messa in sicurezza del dissesto idrogeologico nella frazione di Pasciano</t>
  </si>
  <si>
    <t>Messa in sicurezza del dissesto idrogeologico nella frazione di San Tommaso</t>
  </si>
  <si>
    <t>Messa in sicuezza del versante in frana nella fazione di Forcelle</t>
  </si>
  <si>
    <t>Messa in sicurezza delle aree instabili in località Preta</t>
  </si>
  <si>
    <t>Messa in sicurezza del dissesto - bonifica di versante in frana e regimazione idraulica nella frazione Prato</t>
  </si>
  <si>
    <t>Messa in sicurezza del dissesto geologico - versante in frana nella frazione Patarico</t>
  </si>
  <si>
    <t>Messa in sicurezza del dissesto idrogeologico nella frazione di Capricchia</t>
  </si>
  <si>
    <t>Pianificazione attuativa ricostruzione centro storico Amatrice (PUA)</t>
  </si>
  <si>
    <t>Messa in sicurezza del dissesto idrogeologico nella frazione di Aleggia</t>
  </si>
  <si>
    <t>Accordo Quadro rifacimento opere di urbanizzazione e costruzione dei collettori fognari per le frazioni di Macchia e Macchiola (Accumoli)</t>
  </si>
  <si>
    <t>Ricostruzione e miglioramento sismico Museo di Preta</t>
  </si>
  <si>
    <t xml:space="preserve">Messa in sicurezza Casale Bucci </t>
  </si>
  <si>
    <t>Servizi tecnici</t>
  </si>
  <si>
    <t>Verifica progettazione</t>
  </si>
  <si>
    <t xml:space="preserve">Nuovo polo scolastico Romolo Capranica </t>
  </si>
  <si>
    <t>Atti di indizione della procedura</t>
  </si>
  <si>
    <t>Stabilizzazione del versante nord di Amatrice lungo la SP 20/A al Km 1+500</t>
  </si>
  <si>
    <t>Centro Convegni (Ex Chiesa di S. Giovanni)</t>
  </si>
  <si>
    <t>Centro della Musica – Ex Chiesa di S. Maria di Porta Ferrata</t>
  </si>
  <si>
    <t>Concorso progettazione</t>
  </si>
  <si>
    <t xml:space="preserve">Servizi per attività di collaudo </t>
  </si>
  <si>
    <t>Rifacimento ed adeguamento delle opere di urbanizzazione nella frazione di San Lorenzo a Pinaco</t>
  </si>
  <si>
    <t>Rifacimento e adeguamento delle opere di urbanizzazione nelle frazioni di Casteltrione e Preta</t>
  </si>
  <si>
    <t>Messa in sicurezza del dissesto geologico della frazione di Varoni</t>
  </si>
  <si>
    <t>Adeguamento dei Collettori principali - I Stralcio</t>
  </si>
  <si>
    <t xml:space="preserve">Demolizione e Ricostruzione dell’Ex Casa Cantoniera </t>
  </si>
  <si>
    <t>Recupero Chiesa dell’Ospedale Grifoni di Amatrice</t>
  </si>
  <si>
    <t>TOTALI</t>
  </si>
  <si>
    <t>Lavori (1)</t>
  </si>
  <si>
    <t>Progressivo Intervento</t>
  </si>
  <si>
    <t>Progressivo Procedura</t>
  </si>
  <si>
    <t>Importo a gara</t>
  </si>
  <si>
    <t>Mitigazione (1)</t>
  </si>
  <si>
    <t>Municipio – Palazzo del Reggimento</t>
  </si>
  <si>
    <t>Progettazione e altri servizi tecnici</t>
  </si>
  <si>
    <t>Chiese, luoghi culto e centri culturali</t>
  </si>
  <si>
    <t>Ospedale Grifoni di Amatrice</t>
  </si>
  <si>
    <t>TABELLA 3 - RIEPILOGO INTERVENTI INVIATI AL CONTROLLO PREVENTIVO ANAC - AMATRICE 2016-2024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</si>
</sst>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€&quot;\ #,##0.00;[Red]\-&quot;€&quot;\ #,##0.00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Titillium"/>
      <family val="3"/>
    </font>
    <font>
      <sz val="11"/>
      <color theme="1"/>
      <name val="Titillium"/>
      <family val="3"/>
    </font>
    <font>
      <b/>
      <sz val="13"/>
      <color theme="1"/>
      <name val="Titillium"/>
      <family val="3"/>
    </font>
    <font>
      <b/>
      <sz val="11"/>
      <name val="Titillium"/>
      <family val="3"/>
    </font>
    <font>
      <sz val="11"/>
      <name val="Titillium"/>
      <family val="3"/>
    </font>
    <font>
      <sz val="13"/>
      <color theme="1"/>
      <name val="Titillium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8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topLeftCell="D9" zoomScale="60" zoomScaleNormal="60" workbookViewId="0">
      <selection activeCell="L18" sqref="L18"/>
    </sheetView>
  </sheetViews>
  <sheetFormatPr defaultRowHeight="16.8" x14ac:dyDescent="0.3"/>
  <cols>
    <col min="1" max="1" width="8.88671875" style="30"/>
    <col min="2" max="2" width="18.109375" style="30" customWidth="1"/>
    <col min="3" max="3" width="64.6640625" style="30" customWidth="1"/>
    <col min="4" max="4" width="38.77734375" style="30" customWidth="1"/>
    <col min="5" max="6" width="14.77734375" style="30" customWidth="1"/>
    <col min="7" max="7" width="13.88671875" style="30" customWidth="1"/>
    <col min="8" max="9" width="16.77734375" style="30" customWidth="1"/>
    <col min="10" max="10" width="13.88671875" style="30" customWidth="1"/>
    <col min="11" max="11" width="14.44140625" style="30" customWidth="1"/>
    <col min="12" max="12" width="21.88671875" style="30" customWidth="1"/>
    <col min="13" max="13" width="26.5546875" style="30" customWidth="1"/>
    <col min="14" max="14" width="22.88671875" style="30" customWidth="1"/>
    <col min="15" max="16384" width="8.88671875" style="30"/>
  </cols>
  <sheetData>
    <row r="1" spans="2:15" ht="17.399999999999999" thickBot="1" x14ac:dyDescent="0.35"/>
    <row r="2" spans="2:15" ht="52.2" customHeight="1" thickBot="1" x14ac:dyDescent="0.35">
      <c r="B2" s="46" t="s">
        <v>88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2:15" ht="82.8" customHeight="1" x14ac:dyDescent="0.3">
      <c r="B3" s="2" t="s">
        <v>80</v>
      </c>
      <c r="C3" s="3" t="s">
        <v>0</v>
      </c>
      <c r="D3" s="4" t="s">
        <v>25</v>
      </c>
      <c r="E3" s="4" t="s">
        <v>83</v>
      </c>
      <c r="F3" s="4" t="s">
        <v>86</v>
      </c>
      <c r="G3" s="4" t="s">
        <v>81</v>
      </c>
      <c r="H3" s="4" t="s">
        <v>5</v>
      </c>
      <c r="I3" s="4" t="s">
        <v>79</v>
      </c>
      <c r="J3" s="4" t="s">
        <v>8</v>
      </c>
      <c r="K3" s="4" t="s">
        <v>3</v>
      </c>
      <c r="L3" s="4" t="s">
        <v>4</v>
      </c>
      <c r="M3" s="4" t="s">
        <v>82</v>
      </c>
      <c r="N3" s="5" t="s">
        <v>9</v>
      </c>
      <c r="O3" s="31"/>
    </row>
    <row r="4" spans="2:15" ht="24" customHeight="1" x14ac:dyDescent="0.3">
      <c r="B4" s="49">
        <v>1</v>
      </c>
      <c r="C4" s="39" t="s">
        <v>44</v>
      </c>
      <c r="D4" s="6" t="s">
        <v>85</v>
      </c>
      <c r="E4" s="1"/>
      <c r="F4" s="1">
        <v>1</v>
      </c>
      <c r="G4" s="1">
        <v>1</v>
      </c>
      <c r="H4" s="1" t="s">
        <v>6</v>
      </c>
      <c r="I4" s="1"/>
      <c r="J4" s="1">
        <v>2</v>
      </c>
      <c r="K4" s="1">
        <v>1</v>
      </c>
      <c r="L4" s="1">
        <v>1</v>
      </c>
      <c r="M4" s="7">
        <v>197489.85</v>
      </c>
      <c r="N4" s="8" t="s">
        <v>1</v>
      </c>
      <c r="O4" s="31"/>
    </row>
    <row r="5" spans="2:15" x14ac:dyDescent="0.3">
      <c r="B5" s="50"/>
      <c r="C5" s="41"/>
      <c r="D5" s="6" t="s">
        <v>26</v>
      </c>
      <c r="E5" s="1"/>
      <c r="F5" s="1">
        <v>1</v>
      </c>
      <c r="G5" s="1">
        <v>2</v>
      </c>
      <c r="H5" s="1" t="s">
        <v>7</v>
      </c>
      <c r="I5" s="1">
        <v>1</v>
      </c>
      <c r="J5" s="1">
        <v>2</v>
      </c>
      <c r="K5" s="1">
        <v>2</v>
      </c>
      <c r="L5" s="1">
        <v>1</v>
      </c>
      <c r="M5" s="9">
        <v>1982309.46</v>
      </c>
      <c r="N5" s="8" t="s">
        <v>1</v>
      </c>
      <c r="O5" s="31"/>
    </row>
    <row r="6" spans="2:15" ht="13.8" customHeight="1" x14ac:dyDescent="0.3">
      <c r="B6" s="49">
        <v>2</v>
      </c>
      <c r="C6" s="39" t="s">
        <v>24</v>
      </c>
      <c r="D6" s="6" t="s">
        <v>63</v>
      </c>
      <c r="E6" s="1"/>
      <c r="F6" s="1">
        <v>1</v>
      </c>
      <c r="G6" s="1">
        <v>3</v>
      </c>
      <c r="H6" s="1" t="s">
        <v>6</v>
      </c>
      <c r="I6" s="1"/>
      <c r="J6" s="1">
        <v>3</v>
      </c>
      <c r="K6" s="1">
        <v>2</v>
      </c>
      <c r="L6" s="1"/>
      <c r="M6" s="9">
        <v>488574.9</v>
      </c>
      <c r="N6" s="8" t="s">
        <v>1</v>
      </c>
      <c r="O6" s="31"/>
    </row>
    <row r="7" spans="2:15" ht="14.4" customHeight="1" x14ac:dyDescent="0.3">
      <c r="B7" s="51"/>
      <c r="C7" s="40"/>
      <c r="D7" s="10" t="s">
        <v>64</v>
      </c>
      <c r="E7" s="11"/>
      <c r="F7" s="11">
        <v>1</v>
      </c>
      <c r="G7" s="11">
        <v>4</v>
      </c>
      <c r="H7" s="11" t="s">
        <v>6</v>
      </c>
      <c r="I7" s="11"/>
      <c r="J7" s="11">
        <v>6</v>
      </c>
      <c r="K7" s="11">
        <v>2</v>
      </c>
      <c r="L7" s="11">
        <v>1</v>
      </c>
      <c r="M7" s="12">
        <v>54856.800000000003</v>
      </c>
      <c r="N7" s="13"/>
      <c r="O7" s="31"/>
    </row>
    <row r="8" spans="2:15" ht="28.8" customHeight="1" x14ac:dyDescent="0.3">
      <c r="B8" s="51"/>
      <c r="C8" s="40"/>
      <c r="D8" s="6" t="s">
        <v>23</v>
      </c>
      <c r="E8" s="1"/>
      <c r="F8" s="1">
        <v>1</v>
      </c>
      <c r="G8" s="1">
        <v>5</v>
      </c>
      <c r="H8" s="1" t="s">
        <v>6</v>
      </c>
      <c r="I8" s="1"/>
      <c r="J8" s="1">
        <v>2</v>
      </c>
      <c r="K8" s="1"/>
      <c r="L8" s="1"/>
      <c r="M8" s="9">
        <v>119482.3</v>
      </c>
      <c r="N8" s="8" t="s">
        <v>1</v>
      </c>
      <c r="O8" s="31"/>
    </row>
    <row r="9" spans="2:15" ht="33.6" x14ac:dyDescent="0.3">
      <c r="B9" s="51"/>
      <c r="C9" s="40"/>
      <c r="D9" s="6" t="s">
        <v>22</v>
      </c>
      <c r="E9" s="1"/>
      <c r="F9" s="1">
        <v>1</v>
      </c>
      <c r="G9" s="1">
        <v>6</v>
      </c>
      <c r="H9" s="1" t="s">
        <v>6</v>
      </c>
      <c r="I9" s="1"/>
      <c r="J9" s="1">
        <v>1</v>
      </c>
      <c r="K9" s="1">
        <v>1</v>
      </c>
      <c r="L9" s="1">
        <v>1</v>
      </c>
      <c r="M9" s="9">
        <v>280250.75</v>
      </c>
      <c r="N9" s="8" t="s">
        <v>66</v>
      </c>
      <c r="O9" s="31"/>
    </row>
    <row r="10" spans="2:15" x14ac:dyDescent="0.3">
      <c r="B10" s="50"/>
      <c r="C10" s="41"/>
      <c r="D10" s="6" t="s">
        <v>26</v>
      </c>
      <c r="E10" s="1"/>
      <c r="F10" s="1">
        <v>1</v>
      </c>
      <c r="G10" s="1">
        <v>7</v>
      </c>
      <c r="H10" s="1" t="s">
        <v>7</v>
      </c>
      <c r="I10" s="1">
        <v>1</v>
      </c>
      <c r="J10" s="1">
        <v>20</v>
      </c>
      <c r="K10" s="1">
        <v>14</v>
      </c>
      <c r="L10" s="1">
        <v>5</v>
      </c>
      <c r="M10" s="9">
        <v>6968480.0199999996</v>
      </c>
      <c r="N10" s="8" t="s">
        <v>15</v>
      </c>
      <c r="O10" s="31"/>
    </row>
    <row r="11" spans="2:15" ht="33.6" x14ac:dyDescent="0.3">
      <c r="B11" s="36">
        <v>3</v>
      </c>
      <c r="C11" s="42" t="s">
        <v>33</v>
      </c>
      <c r="D11" s="6" t="str">
        <f>D4</f>
        <v>Progettazione e altri servizi tecnici</v>
      </c>
      <c r="E11" s="1"/>
      <c r="F11" s="1"/>
      <c r="G11" s="1">
        <v>8</v>
      </c>
      <c r="H11" s="1" t="s">
        <v>6</v>
      </c>
      <c r="I11" s="1"/>
      <c r="J11" s="1">
        <v>2</v>
      </c>
      <c r="K11" s="1">
        <v>1</v>
      </c>
      <c r="L11" s="1">
        <v>1</v>
      </c>
      <c r="M11" s="9">
        <v>353814.06</v>
      </c>
      <c r="N11" s="8" t="s">
        <v>17</v>
      </c>
      <c r="O11" s="31"/>
    </row>
    <row r="12" spans="2:15" ht="33.6" x14ac:dyDescent="0.3">
      <c r="B12" s="38"/>
      <c r="C12" s="43"/>
      <c r="D12" s="6" t="s">
        <v>31</v>
      </c>
      <c r="E12" s="1"/>
      <c r="F12" s="1"/>
      <c r="G12" s="1">
        <v>9</v>
      </c>
      <c r="H12" s="1" t="s">
        <v>32</v>
      </c>
      <c r="I12" s="1">
        <v>1</v>
      </c>
      <c r="J12" s="1">
        <v>4</v>
      </c>
      <c r="K12" s="1">
        <v>4</v>
      </c>
      <c r="L12" s="1">
        <v>1</v>
      </c>
      <c r="M12" s="9">
        <v>3427123.92</v>
      </c>
      <c r="N12" s="8" t="str">
        <f>N9</f>
        <v>Atti di indizione della procedura</v>
      </c>
      <c r="O12" s="31"/>
    </row>
    <row r="13" spans="2:15" ht="30.6" customHeight="1" x14ac:dyDescent="0.3">
      <c r="B13" s="14">
        <v>4</v>
      </c>
      <c r="C13" s="15" t="s">
        <v>67</v>
      </c>
      <c r="D13" s="6"/>
      <c r="E13" s="1">
        <v>1</v>
      </c>
      <c r="F13" s="1"/>
      <c r="G13" s="1">
        <v>10</v>
      </c>
      <c r="H13" s="1" t="s">
        <v>6</v>
      </c>
      <c r="I13" s="1"/>
      <c r="J13" s="1">
        <v>2</v>
      </c>
      <c r="K13" s="1">
        <v>2</v>
      </c>
      <c r="L13" s="1">
        <v>1</v>
      </c>
      <c r="M13" s="9">
        <v>477029.94</v>
      </c>
      <c r="N13" s="8" t="str">
        <f>N12</f>
        <v>Atti di indizione della procedura</v>
      </c>
      <c r="O13" s="31"/>
    </row>
    <row r="14" spans="2:15" ht="42.6" customHeight="1" x14ac:dyDescent="0.3">
      <c r="B14" s="36">
        <v>5</v>
      </c>
      <c r="C14" s="39" t="s">
        <v>60</v>
      </c>
      <c r="D14" s="6" t="s">
        <v>26</v>
      </c>
      <c r="E14" s="1"/>
      <c r="F14" s="1"/>
      <c r="G14" s="1">
        <v>11</v>
      </c>
      <c r="H14" s="1" t="s">
        <v>7</v>
      </c>
      <c r="I14" s="1">
        <v>1</v>
      </c>
      <c r="J14" s="1">
        <v>1</v>
      </c>
      <c r="K14" s="1">
        <v>1</v>
      </c>
      <c r="L14" s="1">
        <v>1</v>
      </c>
      <c r="M14" s="9">
        <v>68889497</v>
      </c>
      <c r="N14" s="8" t="s">
        <v>66</v>
      </c>
      <c r="O14" s="31"/>
    </row>
    <row r="15" spans="2:15" ht="33.6" x14ac:dyDescent="0.3">
      <c r="B15" s="38"/>
      <c r="C15" s="41"/>
      <c r="D15" s="6" t="s">
        <v>85</v>
      </c>
      <c r="E15" s="1"/>
      <c r="F15" s="1"/>
      <c r="G15" s="1">
        <v>12</v>
      </c>
      <c r="H15" s="1" t="s">
        <v>6</v>
      </c>
      <c r="I15" s="1"/>
      <c r="J15" s="1">
        <v>3</v>
      </c>
      <c r="K15" s="1">
        <v>3</v>
      </c>
      <c r="L15" s="1">
        <v>1</v>
      </c>
      <c r="M15" s="9">
        <v>6539289.4400000004</v>
      </c>
      <c r="N15" s="8" t="s">
        <v>2</v>
      </c>
      <c r="O15" s="31"/>
    </row>
    <row r="16" spans="2:15" x14ac:dyDescent="0.3">
      <c r="B16" s="36">
        <v>6</v>
      </c>
      <c r="C16" s="44" t="s">
        <v>84</v>
      </c>
      <c r="D16" s="6" t="s">
        <v>26</v>
      </c>
      <c r="E16" s="1"/>
      <c r="F16" s="1"/>
      <c r="G16" s="1">
        <v>13</v>
      </c>
      <c r="H16" s="1" t="s">
        <v>7</v>
      </c>
      <c r="I16" s="1">
        <v>1</v>
      </c>
      <c r="J16" s="1">
        <v>3</v>
      </c>
      <c r="K16" s="1">
        <v>3</v>
      </c>
      <c r="L16" s="1">
        <v>1</v>
      </c>
      <c r="M16" s="9">
        <v>1977844.02</v>
      </c>
      <c r="N16" s="8" t="s">
        <v>1</v>
      </c>
      <c r="O16" s="31"/>
    </row>
    <row r="17" spans="2:15" x14ac:dyDescent="0.3">
      <c r="B17" s="38"/>
      <c r="C17" s="45"/>
      <c r="D17" s="16" t="str">
        <f>D15</f>
        <v>Progettazione e altri servizi tecnici</v>
      </c>
      <c r="E17" s="17"/>
      <c r="F17" s="17"/>
      <c r="G17" s="1">
        <v>14</v>
      </c>
      <c r="H17" s="1" t="s">
        <v>6</v>
      </c>
      <c r="I17" s="1"/>
      <c r="J17" s="1">
        <v>3</v>
      </c>
      <c r="K17" s="1">
        <v>2</v>
      </c>
      <c r="L17" s="1">
        <v>2</v>
      </c>
      <c r="M17" s="9">
        <v>290990.28000000003</v>
      </c>
      <c r="N17" s="8" t="str">
        <f>N16</f>
        <v>Aggiudicazione</v>
      </c>
      <c r="O17" s="31"/>
    </row>
    <row r="18" spans="2:15" ht="91.2" customHeight="1" x14ac:dyDescent="0.3">
      <c r="B18" s="14">
        <v>7</v>
      </c>
      <c r="C18" s="15" t="s">
        <v>10</v>
      </c>
      <c r="D18" s="6"/>
      <c r="E18" s="1"/>
      <c r="F18" s="1"/>
      <c r="G18" s="1">
        <v>15</v>
      </c>
      <c r="H18" s="1" t="s">
        <v>6</v>
      </c>
      <c r="I18" s="1"/>
      <c r="J18" s="1">
        <v>1</v>
      </c>
      <c r="K18" s="1">
        <v>1</v>
      </c>
      <c r="L18" s="1">
        <v>1</v>
      </c>
      <c r="M18" s="9">
        <v>1229408.42</v>
      </c>
      <c r="N18" s="8" t="str">
        <f>N13</f>
        <v>Atti di indizione della procedura</v>
      </c>
      <c r="O18" s="31"/>
    </row>
    <row r="19" spans="2:15" x14ac:dyDescent="0.3">
      <c r="B19" s="36">
        <v>8</v>
      </c>
      <c r="C19" s="39" t="s">
        <v>28</v>
      </c>
      <c r="D19" s="6" t="s">
        <v>27</v>
      </c>
      <c r="E19" s="1"/>
      <c r="F19" s="1"/>
      <c r="G19" s="1">
        <v>16</v>
      </c>
      <c r="H19" s="1" t="s">
        <v>6</v>
      </c>
      <c r="I19" s="1"/>
      <c r="J19" s="1">
        <v>3</v>
      </c>
      <c r="K19" s="1">
        <v>3</v>
      </c>
      <c r="L19" s="1">
        <v>1</v>
      </c>
      <c r="M19" s="9">
        <v>141141.99</v>
      </c>
      <c r="N19" s="8" t="s">
        <v>1</v>
      </c>
      <c r="O19" s="31"/>
    </row>
    <row r="20" spans="2:15" ht="28.8" customHeight="1" x14ac:dyDescent="0.3">
      <c r="B20" s="37"/>
      <c r="C20" s="40"/>
      <c r="D20" s="18" t="s">
        <v>26</v>
      </c>
      <c r="E20" s="1"/>
      <c r="F20" s="1"/>
      <c r="G20" s="1">
        <v>17</v>
      </c>
      <c r="H20" s="1" t="s">
        <v>7</v>
      </c>
      <c r="I20" s="1">
        <v>1</v>
      </c>
      <c r="J20" s="1">
        <v>8</v>
      </c>
      <c r="K20" s="1">
        <v>4</v>
      </c>
      <c r="L20" s="1">
        <v>4</v>
      </c>
      <c r="M20" s="9">
        <v>3606711.49</v>
      </c>
      <c r="N20" s="8" t="s">
        <v>11</v>
      </c>
      <c r="O20" s="31"/>
    </row>
    <row r="21" spans="2:15" x14ac:dyDescent="0.3">
      <c r="B21" s="38"/>
      <c r="C21" s="41"/>
      <c r="D21" s="18" t="s">
        <v>22</v>
      </c>
      <c r="E21" s="1"/>
      <c r="F21" s="1"/>
      <c r="G21" s="1">
        <v>18</v>
      </c>
      <c r="H21" s="1" t="s">
        <v>6</v>
      </c>
      <c r="I21" s="1"/>
      <c r="J21" s="1">
        <v>4</v>
      </c>
      <c r="K21" s="1">
        <v>2</v>
      </c>
      <c r="L21" s="1"/>
      <c r="M21" s="9">
        <v>101110.49</v>
      </c>
      <c r="N21" s="8" t="s">
        <v>1</v>
      </c>
      <c r="O21" s="31"/>
    </row>
    <row r="22" spans="2:15" ht="28.8" customHeight="1" x14ac:dyDescent="0.3">
      <c r="B22" s="36">
        <v>9</v>
      </c>
      <c r="C22" s="39" t="s">
        <v>40</v>
      </c>
      <c r="D22" s="6" t="s">
        <v>39</v>
      </c>
      <c r="E22" s="1"/>
      <c r="F22" s="1">
        <v>1</v>
      </c>
      <c r="G22" s="1">
        <v>19</v>
      </c>
      <c r="H22" s="1" t="s">
        <v>6</v>
      </c>
      <c r="I22" s="1"/>
      <c r="J22" s="1">
        <v>5</v>
      </c>
      <c r="K22" s="1">
        <v>5</v>
      </c>
      <c r="L22" s="1">
        <v>4</v>
      </c>
      <c r="M22" s="9">
        <v>258220.19</v>
      </c>
      <c r="N22" s="8" t="str">
        <f>N16</f>
        <v>Aggiudicazione</v>
      </c>
      <c r="O22" s="31"/>
    </row>
    <row r="23" spans="2:15" ht="33.6" x14ac:dyDescent="0.3">
      <c r="B23" s="38"/>
      <c r="C23" s="41"/>
      <c r="D23" s="6" t="str">
        <f>D17</f>
        <v>Progettazione e altri servizi tecnici</v>
      </c>
      <c r="E23" s="1"/>
      <c r="F23" s="1">
        <v>1</v>
      </c>
      <c r="G23" s="1">
        <v>20</v>
      </c>
      <c r="H23" s="1" t="s">
        <v>6</v>
      </c>
      <c r="I23" s="1"/>
      <c r="J23" s="1">
        <v>1</v>
      </c>
      <c r="K23" s="1">
        <v>1</v>
      </c>
      <c r="L23" s="1">
        <v>1</v>
      </c>
      <c r="M23" s="9">
        <v>295430.27</v>
      </c>
      <c r="N23" s="8" t="s">
        <v>66</v>
      </c>
      <c r="O23" s="31"/>
    </row>
    <row r="24" spans="2:15" x14ac:dyDescent="0.3">
      <c r="B24" s="36">
        <v>10</v>
      </c>
      <c r="C24" s="39" t="s">
        <v>68</v>
      </c>
      <c r="D24" s="6" t="s">
        <v>70</v>
      </c>
      <c r="E24" s="1"/>
      <c r="F24" s="1">
        <v>1</v>
      </c>
      <c r="G24" s="1">
        <v>21</v>
      </c>
      <c r="H24" s="1" t="s">
        <v>6</v>
      </c>
      <c r="I24" s="1"/>
      <c r="J24" s="1">
        <v>4</v>
      </c>
      <c r="K24" s="1">
        <v>3</v>
      </c>
      <c r="L24" s="1">
        <v>3</v>
      </c>
      <c r="M24" s="9">
        <v>114875.88</v>
      </c>
      <c r="N24" s="8" t="str">
        <f>N22</f>
        <v>Aggiudicazione</v>
      </c>
      <c r="O24" s="31"/>
    </row>
    <row r="25" spans="2:15" ht="33.6" x14ac:dyDescent="0.3">
      <c r="B25" s="38"/>
      <c r="C25" s="41"/>
      <c r="D25" s="19" t="s">
        <v>85</v>
      </c>
      <c r="E25" s="20"/>
      <c r="F25" s="21">
        <v>1</v>
      </c>
      <c r="G25" s="21">
        <v>22</v>
      </c>
      <c r="H25" s="1" t="s">
        <v>6</v>
      </c>
      <c r="I25" s="1"/>
      <c r="J25" s="1">
        <v>1</v>
      </c>
      <c r="K25" s="1">
        <v>1</v>
      </c>
      <c r="L25" s="1">
        <v>1</v>
      </c>
      <c r="M25" s="9">
        <v>482101.54</v>
      </c>
      <c r="N25" s="8" t="s">
        <v>66</v>
      </c>
      <c r="O25" s="31"/>
    </row>
    <row r="26" spans="2:15" ht="28.8" customHeight="1" x14ac:dyDescent="0.3">
      <c r="B26" s="36">
        <v>11</v>
      </c>
      <c r="C26" s="39" t="s">
        <v>41</v>
      </c>
      <c r="D26" s="6" t="s">
        <v>39</v>
      </c>
      <c r="E26" s="1"/>
      <c r="F26" s="1"/>
      <c r="G26" s="1">
        <v>23</v>
      </c>
      <c r="H26" s="1" t="s">
        <v>6</v>
      </c>
      <c r="I26" s="1"/>
      <c r="J26" s="1">
        <v>5</v>
      </c>
      <c r="K26" s="1">
        <v>3</v>
      </c>
      <c r="L26" s="1">
        <v>1</v>
      </c>
      <c r="M26" s="9">
        <v>367420.46</v>
      </c>
      <c r="N26" s="8" t="s">
        <v>1</v>
      </c>
      <c r="O26" s="31"/>
    </row>
    <row r="27" spans="2:15" x14ac:dyDescent="0.3">
      <c r="B27" s="38"/>
      <c r="C27" s="41"/>
      <c r="D27" s="6" t="s">
        <v>85</v>
      </c>
      <c r="E27" s="1"/>
      <c r="F27" s="1"/>
      <c r="G27" s="1">
        <v>24</v>
      </c>
      <c r="H27" s="1" t="s">
        <v>6</v>
      </c>
      <c r="I27" s="1"/>
      <c r="J27" s="1">
        <v>1</v>
      </c>
      <c r="K27" s="1">
        <v>1</v>
      </c>
      <c r="L27" s="1"/>
      <c r="M27" s="9">
        <v>203508.23</v>
      </c>
      <c r="N27" s="8" t="s">
        <v>1</v>
      </c>
      <c r="O27" s="31"/>
    </row>
    <row r="28" spans="2:15" ht="34.200000000000003" customHeight="1" x14ac:dyDescent="0.3">
      <c r="B28" s="14">
        <v>12</v>
      </c>
      <c r="C28" s="15" t="s">
        <v>69</v>
      </c>
      <c r="D28" s="6"/>
      <c r="E28" s="1"/>
      <c r="F28" s="1">
        <v>1</v>
      </c>
      <c r="G28" s="1">
        <v>25</v>
      </c>
      <c r="H28" s="1" t="s">
        <v>6</v>
      </c>
      <c r="I28" s="1"/>
      <c r="J28" s="1">
        <v>6</v>
      </c>
      <c r="K28" s="1">
        <v>4</v>
      </c>
      <c r="L28" s="1">
        <v>1</v>
      </c>
      <c r="M28" s="9">
        <v>232003.9</v>
      </c>
      <c r="N28" s="8" t="s">
        <v>12</v>
      </c>
      <c r="O28" s="31"/>
    </row>
    <row r="29" spans="2:15" ht="63" customHeight="1" x14ac:dyDescent="0.3">
      <c r="B29" s="36">
        <v>13</v>
      </c>
      <c r="C29" s="39" t="s">
        <v>13</v>
      </c>
      <c r="D29" s="6" t="s">
        <v>85</v>
      </c>
      <c r="E29" s="1"/>
      <c r="F29" s="1"/>
      <c r="G29" s="1">
        <v>26</v>
      </c>
      <c r="H29" s="1" t="s">
        <v>6</v>
      </c>
      <c r="I29" s="1"/>
      <c r="J29" s="1">
        <v>3</v>
      </c>
      <c r="K29" s="1">
        <v>2</v>
      </c>
      <c r="L29" s="1">
        <v>1</v>
      </c>
      <c r="M29" s="9">
        <v>139458.84</v>
      </c>
      <c r="N29" s="8" t="s">
        <v>1</v>
      </c>
      <c r="O29" s="31"/>
    </row>
    <row r="30" spans="2:15" x14ac:dyDescent="0.3">
      <c r="B30" s="38"/>
      <c r="C30" s="41"/>
      <c r="D30" s="6" t="s">
        <v>26</v>
      </c>
      <c r="E30" s="1"/>
      <c r="F30" s="1"/>
      <c r="G30" s="1">
        <v>27</v>
      </c>
      <c r="H30" s="1" t="s">
        <v>7</v>
      </c>
      <c r="I30" s="1">
        <v>1</v>
      </c>
      <c r="J30" s="1">
        <v>3</v>
      </c>
      <c r="K30" s="1">
        <v>2</v>
      </c>
      <c r="L30" s="1">
        <v>2</v>
      </c>
      <c r="M30" s="9">
        <v>3030163.24</v>
      </c>
      <c r="N30" s="8" t="s">
        <v>1</v>
      </c>
      <c r="O30" s="31"/>
    </row>
    <row r="31" spans="2:15" ht="58.8" customHeight="1" x14ac:dyDescent="0.3">
      <c r="B31" s="36">
        <v>14</v>
      </c>
      <c r="C31" s="39" t="s">
        <v>87</v>
      </c>
      <c r="D31" s="6" t="s">
        <v>45</v>
      </c>
      <c r="E31" s="1"/>
      <c r="F31" s="1"/>
      <c r="G31" s="1">
        <v>28</v>
      </c>
      <c r="H31" s="1" t="s">
        <v>14</v>
      </c>
      <c r="I31" s="1"/>
      <c r="J31" s="1">
        <v>4</v>
      </c>
      <c r="K31" s="1">
        <v>4</v>
      </c>
      <c r="L31" s="1">
        <v>1</v>
      </c>
      <c r="M31" s="9">
        <v>791000</v>
      </c>
      <c r="N31" s="8" t="s">
        <v>66</v>
      </c>
      <c r="O31" s="31"/>
    </row>
    <row r="32" spans="2:15" ht="55.2" customHeight="1" x14ac:dyDescent="0.3">
      <c r="B32" s="37"/>
      <c r="C32" s="40"/>
      <c r="D32" s="6" t="s">
        <v>46</v>
      </c>
      <c r="E32" s="1"/>
      <c r="F32" s="1"/>
      <c r="G32" s="1">
        <v>29</v>
      </c>
      <c r="H32" s="1" t="s">
        <v>35</v>
      </c>
      <c r="I32" s="1"/>
      <c r="J32" s="1">
        <v>4</v>
      </c>
      <c r="K32" s="1">
        <v>3</v>
      </c>
      <c r="L32" s="1"/>
      <c r="M32" s="9">
        <v>73559.929999999993</v>
      </c>
      <c r="N32" s="8" t="s">
        <v>1</v>
      </c>
      <c r="O32" s="31"/>
    </row>
    <row r="33" spans="2:15" ht="55.2" customHeight="1" x14ac:dyDescent="0.3">
      <c r="B33" s="37"/>
      <c r="C33" s="40"/>
      <c r="D33" s="6" t="s">
        <v>85</v>
      </c>
      <c r="E33" s="1"/>
      <c r="F33" s="1"/>
      <c r="G33" s="1">
        <v>30</v>
      </c>
      <c r="H33" s="1" t="s">
        <v>6</v>
      </c>
      <c r="I33" s="1"/>
      <c r="J33" s="1">
        <v>9</v>
      </c>
      <c r="K33" s="1">
        <v>4</v>
      </c>
      <c r="L33" s="1">
        <v>2</v>
      </c>
      <c r="M33" s="9">
        <v>991683.78</v>
      </c>
      <c r="N33" s="8" t="s">
        <v>47</v>
      </c>
      <c r="O33" s="31"/>
    </row>
    <row r="34" spans="2:15" ht="55.2" customHeight="1" x14ac:dyDescent="0.3">
      <c r="B34" s="37"/>
      <c r="C34" s="40"/>
      <c r="D34" s="6" t="s">
        <v>48</v>
      </c>
      <c r="E34" s="1"/>
      <c r="F34" s="1"/>
      <c r="G34" s="1">
        <v>31</v>
      </c>
      <c r="H34" s="1" t="s">
        <v>6</v>
      </c>
      <c r="I34" s="1"/>
      <c r="J34" s="1">
        <v>7</v>
      </c>
      <c r="K34" s="1">
        <v>5</v>
      </c>
      <c r="L34" s="1">
        <v>1</v>
      </c>
      <c r="M34" s="9">
        <v>137127.1</v>
      </c>
      <c r="N34" s="8" t="s">
        <v>1</v>
      </c>
      <c r="O34" s="31"/>
    </row>
    <row r="35" spans="2:15" ht="55.2" customHeight="1" x14ac:dyDescent="0.3">
      <c r="B35" s="37"/>
      <c r="C35" s="40"/>
      <c r="D35" s="6" t="s">
        <v>26</v>
      </c>
      <c r="E35" s="1"/>
      <c r="F35" s="1"/>
      <c r="G35" s="1">
        <v>32</v>
      </c>
      <c r="H35" s="1" t="s">
        <v>7</v>
      </c>
      <c r="I35" s="1">
        <v>1</v>
      </c>
      <c r="J35" s="1">
        <v>12</v>
      </c>
      <c r="K35" s="1">
        <v>4</v>
      </c>
      <c r="L35" s="1">
        <v>1</v>
      </c>
      <c r="M35" s="9">
        <v>19439849.829999998</v>
      </c>
      <c r="N35" s="8" t="s">
        <v>50</v>
      </c>
      <c r="O35" s="31"/>
    </row>
    <row r="36" spans="2:15" ht="55.2" customHeight="1" x14ac:dyDescent="0.3">
      <c r="B36" s="38"/>
      <c r="C36" s="41"/>
      <c r="D36" s="6" t="s">
        <v>71</v>
      </c>
      <c r="E36" s="1"/>
      <c r="F36" s="1"/>
      <c r="G36" s="1">
        <v>33</v>
      </c>
      <c r="H36" s="1" t="s">
        <v>6</v>
      </c>
      <c r="I36" s="1"/>
      <c r="J36" s="1">
        <v>7</v>
      </c>
      <c r="K36" s="1">
        <v>3</v>
      </c>
      <c r="L36" s="1">
        <v>1</v>
      </c>
      <c r="M36" s="9">
        <f>224758.54+15987.4+142474.03+61138.27+39004.17</f>
        <v>483362.41</v>
      </c>
      <c r="N36" s="8" t="s">
        <v>1</v>
      </c>
      <c r="O36" s="31"/>
    </row>
    <row r="37" spans="2:15" ht="55.2" customHeight="1" x14ac:dyDescent="0.3">
      <c r="B37" s="14">
        <v>15</v>
      </c>
      <c r="C37" s="15" t="s">
        <v>77</v>
      </c>
      <c r="D37" s="6"/>
      <c r="E37" s="1"/>
      <c r="F37" s="1">
        <v>1</v>
      </c>
      <c r="G37" s="1">
        <v>54</v>
      </c>
      <c r="H37" s="1" t="s">
        <v>6</v>
      </c>
      <c r="I37" s="1"/>
      <c r="J37" s="1">
        <v>4</v>
      </c>
      <c r="K37" s="1">
        <v>4</v>
      </c>
      <c r="L37" s="1">
        <v>2</v>
      </c>
      <c r="M37" s="9">
        <v>292620.38</v>
      </c>
      <c r="N37" s="8" t="str">
        <f>N36</f>
        <v>Aggiudicazione</v>
      </c>
      <c r="O37" s="31"/>
    </row>
    <row r="38" spans="2:15" ht="55.2" customHeight="1" x14ac:dyDescent="0.3">
      <c r="B38" s="14">
        <v>16</v>
      </c>
      <c r="C38" s="15" t="s">
        <v>55</v>
      </c>
      <c r="D38" s="6"/>
      <c r="E38" s="1">
        <v>1</v>
      </c>
      <c r="F38" s="1"/>
      <c r="G38" s="1">
        <v>34</v>
      </c>
      <c r="H38" s="1" t="s">
        <v>6</v>
      </c>
      <c r="I38" s="1"/>
      <c r="J38" s="1">
        <v>5</v>
      </c>
      <c r="K38" s="1">
        <v>3</v>
      </c>
      <c r="L38" s="1"/>
      <c r="M38" s="9">
        <v>141146.89000000001</v>
      </c>
      <c r="N38" s="8" t="str">
        <f>N36</f>
        <v>Aggiudicazione</v>
      </c>
      <c r="O38" s="31"/>
    </row>
    <row r="39" spans="2:15" ht="55.2" customHeight="1" x14ac:dyDescent="0.3">
      <c r="B39" s="36">
        <v>17</v>
      </c>
      <c r="C39" s="39" t="s">
        <v>54</v>
      </c>
      <c r="D39" s="6" t="str">
        <f>D33</f>
        <v>Progettazione e altri servizi tecnici</v>
      </c>
      <c r="E39" s="1">
        <v>1</v>
      </c>
      <c r="F39" s="1"/>
      <c r="G39" s="1">
        <v>35</v>
      </c>
      <c r="H39" s="1" t="s">
        <v>6</v>
      </c>
      <c r="I39" s="1"/>
      <c r="J39" s="1">
        <v>4</v>
      </c>
      <c r="K39" s="1">
        <v>2</v>
      </c>
      <c r="L39" s="1">
        <v>1</v>
      </c>
      <c r="M39" s="9">
        <v>137298.88</v>
      </c>
      <c r="N39" s="8" t="s">
        <v>1</v>
      </c>
      <c r="O39" s="31"/>
    </row>
    <row r="40" spans="2:15" x14ac:dyDescent="0.3">
      <c r="B40" s="38"/>
      <c r="C40" s="41"/>
      <c r="D40" s="6" t="s">
        <v>26</v>
      </c>
      <c r="E40" s="1">
        <v>1</v>
      </c>
      <c r="F40" s="1"/>
      <c r="G40" s="1">
        <v>36</v>
      </c>
      <c r="H40" s="1" t="s">
        <v>7</v>
      </c>
      <c r="I40" s="1">
        <v>1</v>
      </c>
      <c r="J40" s="1">
        <v>3</v>
      </c>
      <c r="K40" s="1">
        <v>1</v>
      </c>
      <c r="L40" s="1"/>
      <c r="M40" s="9">
        <v>1076716.25</v>
      </c>
      <c r="N40" s="8" t="str">
        <f>N30</f>
        <v>Aggiudicazione</v>
      </c>
      <c r="O40" s="31"/>
    </row>
    <row r="41" spans="2:15" ht="52.8" customHeight="1" x14ac:dyDescent="0.3">
      <c r="B41" s="14">
        <v>18</v>
      </c>
      <c r="C41" s="15" t="s">
        <v>16</v>
      </c>
      <c r="D41" s="6"/>
      <c r="E41" s="1"/>
      <c r="F41" s="1"/>
      <c r="G41" s="1">
        <v>37</v>
      </c>
      <c r="H41" s="1" t="s">
        <v>7</v>
      </c>
      <c r="I41" s="1">
        <v>1</v>
      </c>
      <c r="J41" s="1">
        <v>1</v>
      </c>
      <c r="K41" s="1">
        <v>1</v>
      </c>
      <c r="L41" s="11">
        <v>1</v>
      </c>
      <c r="M41" s="7">
        <v>631379.94999999995</v>
      </c>
      <c r="N41" s="8" t="s">
        <v>66</v>
      </c>
      <c r="O41" s="31"/>
    </row>
    <row r="42" spans="2:15" ht="42.6" customHeight="1" x14ac:dyDescent="0.3">
      <c r="B42" s="14">
        <v>19</v>
      </c>
      <c r="C42" s="15" t="s">
        <v>72</v>
      </c>
      <c r="D42" s="6"/>
      <c r="E42" s="1"/>
      <c r="F42" s="1"/>
      <c r="G42" s="1">
        <v>38</v>
      </c>
      <c r="H42" s="1" t="s">
        <v>7</v>
      </c>
      <c r="I42" s="1">
        <v>1</v>
      </c>
      <c r="J42" s="1">
        <v>2</v>
      </c>
      <c r="K42" s="1">
        <v>2</v>
      </c>
      <c r="L42" s="1">
        <v>2</v>
      </c>
      <c r="M42" s="9">
        <v>656094.81999999995</v>
      </c>
      <c r="N42" s="8" t="str">
        <f>N40</f>
        <v>Aggiudicazione</v>
      </c>
      <c r="O42" s="31"/>
    </row>
    <row r="43" spans="2:15" ht="40.799999999999997" customHeight="1" x14ac:dyDescent="0.3">
      <c r="B43" s="14">
        <v>20</v>
      </c>
      <c r="C43" s="15" t="s">
        <v>73</v>
      </c>
      <c r="D43" s="6"/>
      <c r="E43" s="1"/>
      <c r="F43" s="1"/>
      <c r="G43" s="1">
        <v>39</v>
      </c>
      <c r="H43" s="1" t="s">
        <v>7</v>
      </c>
      <c r="I43" s="1">
        <v>1</v>
      </c>
      <c r="J43" s="1">
        <v>4</v>
      </c>
      <c r="K43" s="1">
        <v>3</v>
      </c>
      <c r="L43" s="1">
        <v>1</v>
      </c>
      <c r="M43" s="9">
        <v>1170457.93</v>
      </c>
      <c r="N43" s="8" t="str">
        <f>N42</f>
        <v>Aggiudicazione</v>
      </c>
      <c r="O43" s="31"/>
    </row>
    <row r="44" spans="2:15" ht="16.8" customHeight="1" x14ac:dyDescent="0.3">
      <c r="B44" s="36">
        <v>21</v>
      </c>
      <c r="C44" s="39" t="s">
        <v>56</v>
      </c>
      <c r="D44" s="6" t="str">
        <f>D39</f>
        <v>Progettazione e altri servizi tecnici</v>
      </c>
      <c r="E44" s="1">
        <v>1</v>
      </c>
      <c r="F44" s="1"/>
      <c r="G44" s="1">
        <v>40</v>
      </c>
      <c r="H44" s="1" t="s">
        <v>6</v>
      </c>
      <c r="I44" s="1"/>
      <c r="J44" s="1">
        <v>2</v>
      </c>
      <c r="K44" s="1"/>
      <c r="L44" s="1"/>
      <c r="M44" s="9">
        <v>61100.035000000003</v>
      </c>
      <c r="N44" s="8" t="str">
        <f>N43</f>
        <v>Aggiudicazione</v>
      </c>
      <c r="O44" s="31"/>
    </row>
    <row r="45" spans="2:15" x14ac:dyDescent="0.3">
      <c r="B45" s="38"/>
      <c r="C45" s="41"/>
      <c r="D45" s="6" t="s">
        <v>26</v>
      </c>
      <c r="E45" s="1">
        <v>1</v>
      </c>
      <c r="F45" s="1"/>
      <c r="G45" s="1">
        <v>41</v>
      </c>
      <c r="H45" s="1" t="s">
        <v>7</v>
      </c>
      <c r="I45" s="1">
        <v>1</v>
      </c>
      <c r="J45" s="1">
        <v>3</v>
      </c>
      <c r="K45" s="1">
        <v>3</v>
      </c>
      <c r="L45" s="1">
        <v>1</v>
      </c>
      <c r="M45" s="9">
        <v>402907.87</v>
      </c>
      <c r="N45" s="8" t="str">
        <f>N43</f>
        <v>Aggiudicazione</v>
      </c>
      <c r="O45" s="31"/>
    </row>
    <row r="46" spans="2:15" ht="33.6" x14ac:dyDescent="0.3">
      <c r="B46" s="14">
        <v>22</v>
      </c>
      <c r="C46" s="15" t="s">
        <v>18</v>
      </c>
      <c r="D46" s="6"/>
      <c r="E46" s="1"/>
      <c r="F46" s="1">
        <v>1</v>
      </c>
      <c r="G46" s="1">
        <v>42</v>
      </c>
      <c r="H46" s="1" t="s">
        <v>6</v>
      </c>
      <c r="I46" s="1"/>
      <c r="J46" s="1">
        <v>3</v>
      </c>
      <c r="K46" s="1">
        <v>3</v>
      </c>
      <c r="L46" s="1">
        <v>1</v>
      </c>
      <c r="M46" s="9">
        <v>145005.35</v>
      </c>
      <c r="N46" s="8" t="s">
        <v>66</v>
      </c>
      <c r="O46" s="31"/>
    </row>
    <row r="47" spans="2:15" x14ac:dyDescent="0.3">
      <c r="B47" s="36">
        <v>23</v>
      </c>
      <c r="C47" s="39" t="s">
        <v>74</v>
      </c>
      <c r="D47" s="6" t="str">
        <f>D44</f>
        <v>Progettazione e altri servizi tecnici</v>
      </c>
      <c r="E47" s="1">
        <v>1</v>
      </c>
      <c r="F47" s="1"/>
      <c r="G47" s="1">
        <v>43</v>
      </c>
      <c r="H47" s="1" t="s">
        <v>6</v>
      </c>
      <c r="I47" s="1"/>
      <c r="J47" s="1">
        <v>3</v>
      </c>
      <c r="K47" s="1">
        <v>1</v>
      </c>
      <c r="L47" s="1">
        <v>1</v>
      </c>
      <c r="M47" s="9">
        <v>159071.47</v>
      </c>
      <c r="N47" s="8" t="s">
        <v>1</v>
      </c>
      <c r="O47" s="31"/>
    </row>
    <row r="48" spans="2:15" x14ac:dyDescent="0.3">
      <c r="B48" s="38"/>
      <c r="C48" s="41"/>
      <c r="D48" s="6" t="s">
        <v>26</v>
      </c>
      <c r="E48" s="1">
        <v>1</v>
      </c>
      <c r="F48" s="1"/>
      <c r="G48" s="1">
        <v>44</v>
      </c>
      <c r="H48" s="1" t="s">
        <v>7</v>
      </c>
      <c r="I48" s="1">
        <v>1</v>
      </c>
      <c r="J48" s="1">
        <v>3</v>
      </c>
      <c r="K48" s="1">
        <v>1</v>
      </c>
      <c r="L48" s="1"/>
      <c r="M48" s="9">
        <v>1092812.95</v>
      </c>
      <c r="N48" s="8" t="s">
        <v>1</v>
      </c>
      <c r="O48" s="31"/>
    </row>
    <row r="49" spans="2:15" x14ac:dyDescent="0.3">
      <c r="B49" s="14">
        <v>24</v>
      </c>
      <c r="C49" s="15" t="s">
        <v>75</v>
      </c>
      <c r="D49" s="6"/>
      <c r="E49" s="1"/>
      <c r="F49" s="1"/>
      <c r="G49" s="1">
        <v>45</v>
      </c>
      <c r="H49" s="1" t="s">
        <v>7</v>
      </c>
      <c r="I49" s="1">
        <v>1</v>
      </c>
      <c r="J49" s="1">
        <v>5</v>
      </c>
      <c r="K49" s="1">
        <v>3</v>
      </c>
      <c r="L49" s="1">
        <v>1</v>
      </c>
      <c r="M49" s="9">
        <v>2515500.15</v>
      </c>
      <c r="N49" s="8" t="str">
        <f>N48</f>
        <v>Aggiudicazione</v>
      </c>
      <c r="O49" s="31"/>
    </row>
    <row r="50" spans="2:15" x14ac:dyDescent="0.3">
      <c r="B50" s="36">
        <v>25</v>
      </c>
      <c r="C50" s="39" t="s">
        <v>61</v>
      </c>
      <c r="D50" s="6" t="str">
        <f>D47</f>
        <v>Progettazione e altri servizi tecnici</v>
      </c>
      <c r="E50" s="1"/>
      <c r="F50" s="1">
        <v>1</v>
      </c>
      <c r="G50" s="1">
        <v>46</v>
      </c>
      <c r="H50" s="1" t="s">
        <v>6</v>
      </c>
      <c r="I50" s="1"/>
      <c r="J50" s="1">
        <v>4</v>
      </c>
      <c r="K50" s="1">
        <v>2</v>
      </c>
      <c r="L50" s="1">
        <v>1</v>
      </c>
      <c r="M50" s="9">
        <v>125535.39</v>
      </c>
      <c r="N50" s="8" t="s">
        <v>1</v>
      </c>
      <c r="O50" s="31"/>
    </row>
    <row r="51" spans="2:15" x14ac:dyDescent="0.3">
      <c r="B51" s="38"/>
      <c r="C51" s="41"/>
      <c r="D51" s="6" t="s">
        <v>26</v>
      </c>
      <c r="E51" s="1"/>
      <c r="F51" s="1">
        <v>1</v>
      </c>
      <c r="G51" s="1">
        <v>47</v>
      </c>
      <c r="H51" s="1" t="s">
        <v>7</v>
      </c>
      <c r="I51" s="1">
        <v>1</v>
      </c>
      <c r="J51" s="1">
        <v>2</v>
      </c>
      <c r="K51" s="1">
        <v>1</v>
      </c>
      <c r="L51" s="1">
        <v>1</v>
      </c>
      <c r="M51" s="9">
        <v>832063.39</v>
      </c>
      <c r="N51" s="8" t="str">
        <f>N49</f>
        <v>Aggiudicazione</v>
      </c>
      <c r="O51" s="31"/>
    </row>
    <row r="52" spans="2:15" x14ac:dyDescent="0.3">
      <c r="B52" s="36">
        <v>26</v>
      </c>
      <c r="C52" s="39" t="s">
        <v>19</v>
      </c>
      <c r="D52" s="6" t="str">
        <f>D50</f>
        <v>Progettazione e altri servizi tecnici</v>
      </c>
      <c r="E52" s="1">
        <v>1</v>
      </c>
      <c r="F52" s="1"/>
      <c r="G52" s="1">
        <v>48</v>
      </c>
      <c r="H52" s="1" t="s">
        <v>6</v>
      </c>
      <c r="I52" s="1"/>
      <c r="J52" s="1">
        <v>2</v>
      </c>
      <c r="K52" s="1">
        <v>2</v>
      </c>
      <c r="L52" s="1">
        <v>2</v>
      </c>
      <c r="M52" s="9">
        <v>62546.8</v>
      </c>
      <c r="N52" s="8" t="str">
        <f>N51</f>
        <v>Aggiudicazione</v>
      </c>
      <c r="O52" s="31"/>
    </row>
    <row r="53" spans="2:15" x14ac:dyDescent="0.3">
      <c r="B53" s="38"/>
      <c r="C53" s="41"/>
      <c r="D53" s="6" t="s">
        <v>26</v>
      </c>
      <c r="E53" s="1">
        <v>1</v>
      </c>
      <c r="F53" s="1"/>
      <c r="G53" s="1">
        <v>49</v>
      </c>
      <c r="H53" s="1" t="s">
        <v>7</v>
      </c>
      <c r="I53" s="1">
        <v>1</v>
      </c>
      <c r="J53" s="1">
        <v>3</v>
      </c>
      <c r="K53" s="1">
        <v>1</v>
      </c>
      <c r="L53" s="1"/>
      <c r="M53" s="9">
        <v>1095000</v>
      </c>
      <c r="N53" s="8" t="s">
        <v>1</v>
      </c>
      <c r="O53" s="31"/>
    </row>
    <row r="54" spans="2:15" x14ac:dyDescent="0.3">
      <c r="B54" s="14">
        <v>27</v>
      </c>
      <c r="C54" s="15" t="s">
        <v>20</v>
      </c>
      <c r="D54" s="6"/>
      <c r="E54" s="1"/>
      <c r="F54" s="1">
        <v>1</v>
      </c>
      <c r="G54" s="1">
        <v>50</v>
      </c>
      <c r="H54" s="1" t="s">
        <v>6</v>
      </c>
      <c r="I54" s="1"/>
      <c r="J54" s="1">
        <v>3</v>
      </c>
      <c r="K54" s="1">
        <v>3</v>
      </c>
      <c r="L54" s="1">
        <v>2</v>
      </c>
      <c r="M54" s="9">
        <v>146548.62</v>
      </c>
      <c r="N54" s="8" t="str">
        <f>N53</f>
        <v>Aggiudicazione</v>
      </c>
      <c r="O54" s="31"/>
    </row>
    <row r="55" spans="2:15" x14ac:dyDescent="0.3">
      <c r="B55" s="14">
        <v>28</v>
      </c>
      <c r="C55" s="15" t="s">
        <v>76</v>
      </c>
      <c r="D55" s="6"/>
      <c r="E55" s="1"/>
      <c r="F55" s="1"/>
      <c r="G55" s="1">
        <v>51</v>
      </c>
      <c r="H55" s="1" t="s">
        <v>6</v>
      </c>
      <c r="I55" s="1"/>
      <c r="J55" s="1">
        <v>3</v>
      </c>
      <c r="K55" s="1">
        <v>3</v>
      </c>
      <c r="L55" s="1">
        <v>2</v>
      </c>
      <c r="M55" s="9">
        <v>161398.99</v>
      </c>
      <c r="N55" s="8" t="str">
        <f>N54</f>
        <v>Aggiudicazione</v>
      </c>
      <c r="O55" s="31"/>
    </row>
    <row r="56" spans="2:15" x14ac:dyDescent="0.3">
      <c r="B56" s="14">
        <v>29</v>
      </c>
      <c r="C56" s="15" t="s">
        <v>29</v>
      </c>
      <c r="D56" s="6"/>
      <c r="E56" s="1"/>
      <c r="F56" s="1">
        <v>1</v>
      </c>
      <c r="G56" s="1">
        <v>52</v>
      </c>
      <c r="H56" s="1" t="s">
        <v>6</v>
      </c>
      <c r="I56" s="1"/>
      <c r="J56" s="1">
        <v>2</v>
      </c>
      <c r="K56" s="1">
        <v>1</v>
      </c>
      <c r="L56" s="1"/>
      <c r="M56" s="9">
        <v>387757.9</v>
      </c>
      <c r="N56" s="8" t="s">
        <v>1</v>
      </c>
      <c r="O56" s="31"/>
    </row>
    <row r="57" spans="2:15" x14ac:dyDescent="0.3">
      <c r="B57" s="14">
        <v>30</v>
      </c>
      <c r="C57" s="15" t="s">
        <v>21</v>
      </c>
      <c r="D57" s="6"/>
      <c r="E57" s="1"/>
      <c r="F57" s="1">
        <v>1</v>
      </c>
      <c r="G57" s="1">
        <v>53</v>
      </c>
      <c r="H57" s="1" t="s">
        <v>6</v>
      </c>
      <c r="I57" s="1"/>
      <c r="J57" s="1">
        <v>3</v>
      </c>
      <c r="K57" s="1">
        <v>2</v>
      </c>
      <c r="L57" s="1">
        <v>1</v>
      </c>
      <c r="M57" s="9">
        <v>352262.88</v>
      </c>
      <c r="N57" s="8" t="s">
        <v>1</v>
      </c>
      <c r="O57" s="31"/>
    </row>
    <row r="58" spans="2:15" x14ac:dyDescent="0.3">
      <c r="B58" s="36">
        <v>31</v>
      </c>
      <c r="C58" s="39" t="s">
        <v>30</v>
      </c>
      <c r="D58" s="6" t="str">
        <f>D52</f>
        <v>Progettazione e altri servizi tecnici</v>
      </c>
      <c r="E58" s="1">
        <v>1</v>
      </c>
      <c r="F58" s="1"/>
      <c r="G58" s="1">
        <v>55</v>
      </c>
      <c r="H58" s="1" t="s">
        <v>6</v>
      </c>
      <c r="I58" s="1"/>
      <c r="J58" s="1">
        <v>7</v>
      </c>
      <c r="K58" s="1">
        <v>6</v>
      </c>
      <c r="L58" s="1">
        <v>2</v>
      </c>
      <c r="M58" s="9">
        <v>91462.25</v>
      </c>
      <c r="N58" s="8" t="s">
        <v>49</v>
      </c>
      <c r="O58" s="31"/>
    </row>
    <row r="59" spans="2:15" x14ac:dyDescent="0.3">
      <c r="B59" s="38"/>
      <c r="C59" s="41"/>
      <c r="D59" s="6" t="s">
        <v>26</v>
      </c>
      <c r="E59" s="1">
        <v>1</v>
      </c>
      <c r="F59" s="1"/>
      <c r="G59" s="1">
        <v>56</v>
      </c>
      <c r="H59" s="1" t="s">
        <v>7</v>
      </c>
      <c r="I59" s="1">
        <v>1</v>
      </c>
      <c r="J59" s="1">
        <v>3</v>
      </c>
      <c r="K59" s="1">
        <v>2</v>
      </c>
      <c r="L59" s="1">
        <v>1</v>
      </c>
      <c r="M59" s="9">
        <v>530469.37</v>
      </c>
      <c r="N59" s="8" t="s">
        <v>1</v>
      </c>
      <c r="O59" s="31"/>
    </row>
    <row r="60" spans="2:15" x14ac:dyDescent="0.3">
      <c r="B60" s="36">
        <v>32</v>
      </c>
      <c r="C60" s="39" t="s">
        <v>34</v>
      </c>
      <c r="D60" s="6" t="str">
        <f>D58</f>
        <v>Progettazione e altri servizi tecnici</v>
      </c>
      <c r="E60" s="1"/>
      <c r="F60" s="1"/>
      <c r="G60" s="1">
        <v>57</v>
      </c>
      <c r="H60" s="1" t="s">
        <v>6</v>
      </c>
      <c r="I60" s="1"/>
      <c r="J60" s="1">
        <v>3</v>
      </c>
      <c r="K60" s="1">
        <v>2</v>
      </c>
      <c r="L60" s="1">
        <v>1</v>
      </c>
      <c r="M60" s="9">
        <v>398053.25</v>
      </c>
      <c r="N60" s="8" t="s">
        <v>1</v>
      </c>
      <c r="O60" s="31"/>
    </row>
    <row r="61" spans="2:15" ht="28.8" customHeight="1" x14ac:dyDescent="0.3">
      <c r="B61" s="37"/>
      <c r="C61" s="40"/>
      <c r="D61" s="6" t="s">
        <v>26</v>
      </c>
      <c r="E61" s="1"/>
      <c r="F61" s="1"/>
      <c r="G61" s="1">
        <v>58</v>
      </c>
      <c r="H61" s="1" t="s">
        <v>7</v>
      </c>
      <c r="I61" s="1">
        <v>1</v>
      </c>
      <c r="J61" s="1">
        <v>4</v>
      </c>
      <c r="K61" s="1">
        <v>1</v>
      </c>
      <c r="L61" s="1">
        <v>2</v>
      </c>
      <c r="M61" s="9">
        <v>4430280.18</v>
      </c>
      <c r="N61" s="8" t="s">
        <v>1</v>
      </c>
      <c r="O61" s="31"/>
    </row>
    <row r="62" spans="2:15" x14ac:dyDescent="0.3">
      <c r="B62" s="37"/>
      <c r="C62" s="40"/>
      <c r="D62" s="6" t="s">
        <v>36</v>
      </c>
      <c r="E62" s="1"/>
      <c r="F62" s="1"/>
      <c r="G62" s="1">
        <v>59</v>
      </c>
      <c r="H62" s="1" t="s">
        <v>35</v>
      </c>
      <c r="I62" s="1"/>
      <c r="J62" s="1">
        <v>5</v>
      </c>
      <c r="K62" s="1">
        <v>5</v>
      </c>
      <c r="L62" s="1">
        <v>2</v>
      </c>
      <c r="M62" s="9">
        <v>402515.55</v>
      </c>
      <c r="N62" s="8" t="s">
        <v>1</v>
      </c>
      <c r="O62" s="31"/>
    </row>
    <row r="63" spans="2:15" x14ac:dyDescent="0.3">
      <c r="B63" s="38"/>
      <c r="C63" s="41"/>
      <c r="D63" s="6" t="s">
        <v>37</v>
      </c>
      <c r="E63" s="1"/>
      <c r="F63" s="1"/>
      <c r="G63" s="1"/>
      <c r="H63" s="1"/>
      <c r="I63" s="1"/>
      <c r="J63" s="1">
        <v>2</v>
      </c>
      <c r="K63" s="1">
        <v>2</v>
      </c>
      <c r="L63" s="1">
        <v>1</v>
      </c>
      <c r="M63" s="9">
        <v>0</v>
      </c>
      <c r="N63" s="8" t="s">
        <v>38</v>
      </c>
      <c r="O63" s="31"/>
    </row>
    <row r="64" spans="2:15" x14ac:dyDescent="0.3">
      <c r="B64" s="14">
        <v>33</v>
      </c>
      <c r="C64" s="15" t="s">
        <v>42</v>
      </c>
      <c r="D64" s="6"/>
      <c r="E64" s="1">
        <v>1</v>
      </c>
      <c r="F64" s="1"/>
      <c r="G64" s="1">
        <v>60</v>
      </c>
      <c r="H64" s="1" t="s">
        <v>6</v>
      </c>
      <c r="I64" s="1"/>
      <c r="J64" s="1">
        <v>2</v>
      </c>
      <c r="K64" s="1">
        <v>1</v>
      </c>
      <c r="L64" s="1">
        <v>1</v>
      </c>
      <c r="M64" s="9">
        <v>52220.639999999999</v>
      </c>
      <c r="N64" s="8" t="s">
        <v>1</v>
      </c>
      <c r="O64" s="31"/>
    </row>
    <row r="65" spans="1:15" ht="42" customHeight="1" x14ac:dyDescent="0.3">
      <c r="B65" s="14">
        <v>34</v>
      </c>
      <c r="C65" s="15" t="s">
        <v>52</v>
      </c>
      <c r="D65" s="6"/>
      <c r="E65" s="1">
        <v>1</v>
      </c>
      <c r="F65" s="1"/>
      <c r="G65" s="1">
        <v>61</v>
      </c>
      <c r="H65" s="1" t="s">
        <v>6</v>
      </c>
      <c r="I65" s="1"/>
      <c r="J65" s="1">
        <v>3</v>
      </c>
      <c r="K65" s="1">
        <v>1</v>
      </c>
      <c r="L65" s="1"/>
      <c r="M65" s="9">
        <v>81051.03</v>
      </c>
      <c r="N65" s="8" t="s">
        <v>1</v>
      </c>
      <c r="O65" s="31"/>
    </row>
    <row r="66" spans="1:15" ht="42" customHeight="1" x14ac:dyDescent="0.3">
      <c r="B66" s="14">
        <v>35</v>
      </c>
      <c r="C66" s="22" t="s">
        <v>43</v>
      </c>
      <c r="D66" s="6"/>
      <c r="E66" s="1"/>
      <c r="F66" s="1"/>
      <c r="G66" s="1">
        <v>62</v>
      </c>
      <c r="H66" s="1" t="s">
        <v>6</v>
      </c>
      <c r="I66" s="1"/>
      <c r="J66" s="1">
        <v>3</v>
      </c>
      <c r="K66" s="1">
        <v>2</v>
      </c>
      <c r="L66" s="1">
        <v>1</v>
      </c>
      <c r="M66" s="9">
        <v>147830.26</v>
      </c>
      <c r="N66" s="8" t="str">
        <f>N65</f>
        <v>Aggiudicazione</v>
      </c>
      <c r="O66" s="31"/>
    </row>
    <row r="67" spans="1:15" x14ac:dyDescent="0.3">
      <c r="B67" s="14">
        <v>36</v>
      </c>
      <c r="C67" s="15" t="s">
        <v>51</v>
      </c>
      <c r="D67" s="6"/>
      <c r="E67" s="1">
        <v>1</v>
      </c>
      <c r="F67" s="1"/>
      <c r="G67" s="1">
        <v>63</v>
      </c>
      <c r="H67" s="1" t="s">
        <v>6</v>
      </c>
      <c r="I67" s="1"/>
      <c r="J67" s="1">
        <v>2</v>
      </c>
      <c r="K67" s="1"/>
      <c r="L67" s="1"/>
      <c r="M67" s="9">
        <v>53571.48</v>
      </c>
      <c r="N67" s="8" t="s">
        <v>1</v>
      </c>
      <c r="O67" s="31"/>
    </row>
    <row r="68" spans="1:15" x14ac:dyDescent="0.3">
      <c r="B68" s="14">
        <v>37</v>
      </c>
      <c r="C68" s="15" t="s">
        <v>53</v>
      </c>
      <c r="D68" s="6"/>
      <c r="E68" s="1">
        <v>1</v>
      </c>
      <c r="F68" s="1"/>
      <c r="G68" s="1">
        <v>64</v>
      </c>
      <c r="H68" s="1" t="str">
        <f>H67</f>
        <v>SIA</v>
      </c>
      <c r="I68" s="1"/>
      <c r="J68" s="1">
        <v>4</v>
      </c>
      <c r="K68" s="1">
        <v>2</v>
      </c>
      <c r="L68" s="1"/>
      <c r="M68" s="9">
        <v>70449.66</v>
      </c>
      <c r="N68" s="8" t="str">
        <f>N67</f>
        <v>Aggiudicazione</v>
      </c>
      <c r="O68" s="31"/>
    </row>
    <row r="69" spans="1:15" x14ac:dyDescent="0.3">
      <c r="B69" s="14">
        <v>38</v>
      </c>
      <c r="C69" s="15" t="s">
        <v>58</v>
      </c>
      <c r="D69" s="6"/>
      <c r="E69" s="1"/>
      <c r="F69" s="1"/>
      <c r="G69" s="1">
        <v>65</v>
      </c>
      <c r="H69" s="1" t="s">
        <v>6</v>
      </c>
      <c r="I69" s="1"/>
      <c r="J69" s="1">
        <v>3</v>
      </c>
      <c r="K69" s="1">
        <v>2</v>
      </c>
      <c r="L69" s="1"/>
      <c r="M69" s="9">
        <v>133814.37</v>
      </c>
      <c r="N69" s="8" t="s">
        <v>1</v>
      </c>
      <c r="O69" s="31"/>
    </row>
    <row r="70" spans="1:15" x14ac:dyDescent="0.3">
      <c r="B70" s="14">
        <v>39</v>
      </c>
      <c r="C70" s="15" t="s">
        <v>57</v>
      </c>
      <c r="D70" s="6"/>
      <c r="E70" s="1">
        <v>1</v>
      </c>
      <c r="F70" s="1"/>
      <c r="G70" s="1">
        <v>66</v>
      </c>
      <c r="H70" s="1" t="s">
        <v>6</v>
      </c>
      <c r="I70" s="1"/>
      <c r="J70" s="1">
        <v>3</v>
      </c>
      <c r="K70" s="1">
        <v>1</v>
      </c>
      <c r="L70" s="1"/>
      <c r="M70" s="9">
        <v>58389.09</v>
      </c>
      <c r="N70" s="8" t="str">
        <f>N69</f>
        <v>Aggiudicazione</v>
      </c>
      <c r="O70" s="31"/>
    </row>
    <row r="71" spans="1:15" x14ac:dyDescent="0.3">
      <c r="B71" s="14">
        <v>40</v>
      </c>
      <c r="C71" s="15" t="s">
        <v>59</v>
      </c>
      <c r="D71" s="6"/>
      <c r="E71" s="1">
        <v>1</v>
      </c>
      <c r="F71" s="1"/>
      <c r="G71" s="1">
        <v>67</v>
      </c>
      <c r="H71" s="1" t="s">
        <v>6</v>
      </c>
      <c r="I71" s="1"/>
      <c r="J71" s="1">
        <v>5</v>
      </c>
      <c r="K71" s="1">
        <v>1</v>
      </c>
      <c r="L71" s="1">
        <v>1</v>
      </c>
      <c r="M71" s="9">
        <v>69743.740000000005</v>
      </c>
      <c r="N71" s="8" t="str">
        <f>N70</f>
        <v>Aggiudicazione</v>
      </c>
      <c r="O71" s="31"/>
    </row>
    <row r="72" spans="1:15" x14ac:dyDescent="0.3">
      <c r="B72" s="14">
        <v>41</v>
      </c>
      <c r="C72" s="15" t="s">
        <v>62</v>
      </c>
      <c r="D72" s="6"/>
      <c r="E72" s="1"/>
      <c r="F72" s="1"/>
      <c r="G72" s="1">
        <v>68</v>
      </c>
      <c r="H72" s="1" t="s">
        <v>6</v>
      </c>
      <c r="I72" s="1"/>
      <c r="J72" s="1">
        <v>4</v>
      </c>
      <c r="K72" s="1">
        <v>1</v>
      </c>
      <c r="L72" s="1"/>
      <c r="M72" s="9">
        <v>64650.22</v>
      </c>
      <c r="N72" s="8" t="str">
        <f>N71</f>
        <v>Aggiudicazione</v>
      </c>
      <c r="O72" s="31"/>
    </row>
    <row r="73" spans="1:15" x14ac:dyDescent="0.3">
      <c r="B73" s="14">
        <v>42</v>
      </c>
      <c r="C73" s="15" t="s">
        <v>65</v>
      </c>
      <c r="D73" s="6"/>
      <c r="E73" s="1"/>
      <c r="F73" s="1"/>
      <c r="G73" s="1">
        <v>69</v>
      </c>
      <c r="H73" s="1" t="s">
        <v>32</v>
      </c>
      <c r="I73" s="1">
        <v>1</v>
      </c>
      <c r="J73" s="1">
        <v>10</v>
      </c>
      <c r="K73" s="1">
        <v>6</v>
      </c>
      <c r="L73" s="1">
        <v>2</v>
      </c>
      <c r="M73" s="9">
        <v>9427724.5299999993</v>
      </c>
      <c r="N73" s="8" t="s">
        <v>1</v>
      </c>
      <c r="O73" s="31"/>
    </row>
    <row r="74" spans="1:15" s="32" customFormat="1" ht="21" thickBot="1" x14ac:dyDescent="0.35">
      <c r="B74" s="23" t="s">
        <v>78</v>
      </c>
      <c r="C74" s="24"/>
      <c r="D74" s="25"/>
      <c r="E74" s="26">
        <f>SUM(E4:E73)</f>
        <v>18</v>
      </c>
      <c r="F74" s="26">
        <f>SUM(F4:F73)</f>
        <v>19</v>
      </c>
      <c r="G74" s="26">
        <v>69</v>
      </c>
      <c r="H74" s="27"/>
      <c r="I74" s="26">
        <f>SUM(I4:I73)</f>
        <v>20</v>
      </c>
      <c r="J74" s="26">
        <f>SUM(J4:J73)</f>
        <v>269</v>
      </c>
      <c r="K74" s="26">
        <f t="shared" ref="K74:M74" si="0">SUM(K4:K73)</f>
        <v>170</v>
      </c>
      <c r="L74" s="26">
        <f t="shared" si="0"/>
        <v>77</v>
      </c>
      <c r="M74" s="28">
        <f t="shared" si="0"/>
        <v>151822623.24499997</v>
      </c>
      <c r="N74" s="29"/>
      <c r="O74" s="33"/>
    </row>
    <row r="75" spans="1:15" ht="69" customHeight="1" x14ac:dyDescent="0.3">
      <c r="A75" s="34"/>
      <c r="E75" s="34"/>
      <c r="F75" s="34"/>
      <c r="J75" s="35"/>
    </row>
    <row r="76" spans="1:15" x14ac:dyDescent="0.3">
      <c r="A76" s="34"/>
      <c r="E76" s="34"/>
      <c r="F76" s="34"/>
      <c r="J76" s="35"/>
    </row>
    <row r="77" spans="1:15" x14ac:dyDescent="0.3">
      <c r="A77" s="34"/>
      <c r="E77" s="34"/>
      <c r="F77" s="34"/>
      <c r="J77" s="35"/>
    </row>
    <row r="78" spans="1:15" ht="36" customHeight="1" x14ac:dyDescent="0.3">
      <c r="A78" s="34"/>
      <c r="E78" s="34"/>
      <c r="F78" s="34"/>
      <c r="J78" s="35"/>
    </row>
    <row r="79" spans="1:15" x14ac:dyDescent="0.3">
      <c r="A79" s="34"/>
      <c r="E79" s="34"/>
      <c r="F79" s="34"/>
      <c r="J79" s="35"/>
    </row>
    <row r="80" spans="1:15" x14ac:dyDescent="0.3">
      <c r="C80" s="34"/>
      <c r="D80" s="34"/>
      <c r="H80" s="34"/>
      <c r="I80" s="34"/>
      <c r="M80" s="35"/>
    </row>
    <row r="81" spans="3:13" x14ac:dyDescent="0.3">
      <c r="C81" s="34"/>
      <c r="D81" s="34"/>
      <c r="H81" s="34"/>
      <c r="I81" s="34"/>
      <c r="M81" s="35"/>
    </row>
    <row r="82" spans="3:13" x14ac:dyDescent="0.3">
      <c r="M82" s="35"/>
    </row>
    <row r="83" spans="3:13" x14ac:dyDescent="0.3">
      <c r="M83" s="35"/>
    </row>
    <row r="84" spans="3:13" x14ac:dyDescent="0.3">
      <c r="M84" s="35"/>
    </row>
    <row r="85" spans="3:13" x14ac:dyDescent="0.3">
      <c r="M85" s="35"/>
    </row>
    <row r="86" spans="3:13" x14ac:dyDescent="0.3">
      <c r="M86" s="35"/>
    </row>
    <row r="87" spans="3:13" x14ac:dyDescent="0.3">
      <c r="M87" s="35"/>
    </row>
    <row r="88" spans="3:13" x14ac:dyDescent="0.3">
      <c r="M88" s="35"/>
    </row>
    <row r="89" spans="3:13" x14ac:dyDescent="0.3">
      <c r="M89" s="35"/>
    </row>
  </sheetData>
  <autoFilter ref="B3:N74"/>
  <mergeCells count="37">
    <mergeCell ref="B2:N2"/>
    <mergeCell ref="B4:B5"/>
    <mergeCell ref="C4:C5"/>
    <mergeCell ref="B6:B10"/>
    <mergeCell ref="C6:C10"/>
    <mergeCell ref="B11:B12"/>
    <mergeCell ref="C11:C12"/>
    <mergeCell ref="B14:B15"/>
    <mergeCell ref="C14:C15"/>
    <mergeCell ref="B16:B17"/>
    <mergeCell ref="C16:C17"/>
    <mergeCell ref="B19:B21"/>
    <mergeCell ref="C19:C21"/>
    <mergeCell ref="B22:B23"/>
    <mergeCell ref="C22:C23"/>
    <mergeCell ref="B24:B25"/>
    <mergeCell ref="C24:C25"/>
    <mergeCell ref="B26:B27"/>
    <mergeCell ref="C26:C27"/>
    <mergeCell ref="B29:B30"/>
    <mergeCell ref="C29:C30"/>
    <mergeCell ref="B31:B36"/>
    <mergeCell ref="C31:C36"/>
    <mergeCell ref="B39:B40"/>
    <mergeCell ref="C39:C40"/>
    <mergeCell ref="B44:B45"/>
    <mergeCell ref="C44:C45"/>
    <mergeCell ref="B47:B48"/>
    <mergeCell ref="C47:C48"/>
    <mergeCell ref="B60:B63"/>
    <mergeCell ref="C60:C63"/>
    <mergeCell ref="B50:B51"/>
    <mergeCell ref="C50:C51"/>
    <mergeCell ref="B52:B53"/>
    <mergeCell ref="C52:C53"/>
    <mergeCell ref="B58:B59"/>
    <mergeCell ref="C58:C59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2024-08-13T09:18:19Z</dcterms:modified>
</cp:coreProperties>
</file>